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3120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271" i="3"/>
  <c r="AY50" i="3"/>
  <c r="AY606" i="3"/>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<sst xmlns="http://schemas.openxmlformats.org/spreadsheetml/2006/main" count="3085" uniqueCount="784">
  <si>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</si>
  <si>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</si>
  <si>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</si>
  <si>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</si>
  <si>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</si>
  <si>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</si>
  <si>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</si>
  <si>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</si>
  <si>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</si>
  <si>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</si>
  <si>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</si>
  <si>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</si>
  <si>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</si>
  <si>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</si>
  <si>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</si>
  <si>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</si>
  <si>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</si>
  <si>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</si>
  <si>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</si>
  <si>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</si>
  <si>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</si>
  <si>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</si>
  <si>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</si>
  <si>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</si>
  <si>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</si>
  <si>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</si>
  <si>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</si>
  <si>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</si>
  <si>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</si>
  <si>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</si>
  <si>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</si>
  <si>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</si>
  <si>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</si>
  <si>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</si>
  <si>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</si>
  <si>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</si>
  <si>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</si>
  <si>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</si>
  <si>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</si>
  <si>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</si>
  <si>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</si>
  <si>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</si>
  <si>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</si>
  <si>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</si>
  <si>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</si>
  <si>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</si>
  <si>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</si>
  <si>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</si>
  <si>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</si>
  <si>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</si>
  <si>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</si>
  <si>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</si>
  <si>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</si>
  <si>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</si>
  <si>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</si>
  <si>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</si>
  <si>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</si>
  <si>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</si>
  <si>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</si>
  <si>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</si>
  <si>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</si>
  <si>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</si>
  <si>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</si>
  <si>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</si>
  <si>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</si>
  <si>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</si>
  <si>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</si>
  <si>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</si>
  <si>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</si>
  <si>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</si>
  <si>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</si>
  <si>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</si>
  <si>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</si>
  <si>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</si>
  <si>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</si>
  <si>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</si>
  <si>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</si>
  <si>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</si>
  <si>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</si>
  <si>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</si>
  <si>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</si>
  <si>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</si>
  <si>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</si>
  <si>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</si>
  <si>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</si>
  <si>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</si>
  <si>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</si>
  <si>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</si>
  <si>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</si>
  <si>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</si>
  <si>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</si>
  <si>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</si>
  <si>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</si>
  <si>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</si>
  <si>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</si>
  <si>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</si>
  <si>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</si>
  <si>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</si>
  <si>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</si>
  <si>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</si>
  <si>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</si>
  <si>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</si>
  <si>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</si>
  <si>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</si>
  <si>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</si>
  <si>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</si>
  <si>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</si>
  <si>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</si>
  <si>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</si>
  <si>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</si>
  <si>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</si>
  <si>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</si>
  <si>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</si>
  <si>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</si>
  <si>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</si>
  <si>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</si>
  <si>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</si>
  <si>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</si>
  <si>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</si>
  <si>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</si>
  <si>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</si>
  <si>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</si>
  <si>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</si>
  <si>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</si>
  <si>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</si>
  <si>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</si>
  <si>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</si>
  <si>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</si>
  <si>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</si>
  <si>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</si>
  <si>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</si>
  <si>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</si>
  <si>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</si>
  <si>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</si>
  <si>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</si>
  <si>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</si>
  <si>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</si>
  <si>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</si>
  <si>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</si>
  <si>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</si>
  <si>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</si>
  <si>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</si>
  <si>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</si>
  <si>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</si>
  <si>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</si>
  <si>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</si>
  <si>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</si>
  <si>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</si>
  <si>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</si>
  <si>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</si>
  <si>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</si>
  <si>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</si>
  <si>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</si>
  <si>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</si>
  <si>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</si>
  <si>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</si>
  <si>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</si>
  <si>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</si>
  <si>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</si>
  <si>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</si>
  <si>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</si>
  <si>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</si>
  <si>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</si>
  <si>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</si>
  <si>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</si>
  <si>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</si>
  <si>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</si>
  <si>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</si>
  <si>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</si>
  <si>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</si>
  <si>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</si>
  <si>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</si>
  <si>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</si>
  <si>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</si>
  <si>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</si>
  <si>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</si>
  <si>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</si>
  <si>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</si>
  <si>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</si>
  <si>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</si>
  <si>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</si>
  <si>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</si>
  <si>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</si>
  <si>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</si>
  <si>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</si>
  <si>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</si>
  <si>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</si>
  <si>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</si>
  <si>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</si>
  <si>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</si>
  <si>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</si>
  <si>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</si>
  <si>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</si>
  <si>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</si>
  <si>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</si>
  <si>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</si>
  <si>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</si>
  <si>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</si>
  <si>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</si>
  <si>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</si>
  <si>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</si>
  <si>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</si>
  <si>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</si>
  <si>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</si>
  <si>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</si>
  <si>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</si>
  <si>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</si>
  <si>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</si>
  <si>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</si>
  <si>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</si>
  <si>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</si>
  <si>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</si>
  <si>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</si>
  <si>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</si>
  <si>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</si>
  <si>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</si>
  <si>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</si>
  <si>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</si>
  <si>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</si>
  <si>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</si>
  <si>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</si>
  <si>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</si>
  <si>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</si>
  <si>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</si>
  <si>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</si>
  <si>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</si>
  <si>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</si>
  <si>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</si>
  <si>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</si>
  <si>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</si>
  <si>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</si>
  <si>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</si>
  <si>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</si>
  <si>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</si>
  <si>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</si>
  <si>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</si>
  <si>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</si>
  <si>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</si>
  <si>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</si>
  <si>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</si>
  <si>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</si>
  <si>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</si>
  <si>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</si>
  <si>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</si>
  <si>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</si>
  <si>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</si>
  <si>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</si>
  <si>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</si>
  <si>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</si>
  <si>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</si>
  <si>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</si>
  <si>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</si>
  <si>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</si>
  <si>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</si>
  <si>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</si>
  <si>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</si>
  <si>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</si>
  <si>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</si>
  <si>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</si>
  <si>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</si>
  <si>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</si>
  <si>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</si>
  <si>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</si>
  <si>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</si>
  <si>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</si>
  <si>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</si>
  <si>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</si>
  <si>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</si>
  <si>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</si>
  <si>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</si>
  <si>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</si>
  <si>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</si>
  <si>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</si>
  <si>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</si>
  <si>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</si>
  <si>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</si>
  <si>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</si>
  <si>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</si>
  <si>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</si>
  <si>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</si>
  <si>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</si>
  <si>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</si>
  <si>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</si>
  <si>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</si>
  <si>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</si>
  <si>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</si>
  <si>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</si>
  <si>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</si>
  <si>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</si>
  <si>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</si>
  <si>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</si>
  <si>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</si>
  <si>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</si>
  <si>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</si>
  <si>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</si>
  <si>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</si>
  <si>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</si>
  <si>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</si>
  <si>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</si>
  <si>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</si>
  <si>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</si>
  <si>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</si>
  <si>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</si>
  <si>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</si>
  <si>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</si>
  <si>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</si>
  <si>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</si>
  <si>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</si>
  <si>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</si>
  <si>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</si>
  <si>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</si>
  <si>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</si>
  <si>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</si>
  <si>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</si>
  <si>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</si>
  <si>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</si>
  <si>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</si>
  <si>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</si>
  <si>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</si>
  <si>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</si>
  <si>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</si>
  <si>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</si>
  <si>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</si>
  <si>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</si>
  <si>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</si>
  <si>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</si>
  <si>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</si>
  <si>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</si>
  <si>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</si>
  <si>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</si>
  <si>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</si>
  <si>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</si>
  <si>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</si>
  <si>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</si>
  <si>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</si>
  <si>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</si>
  <si>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</si>
  <si>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</si>
  <si>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</si>
  <si>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</si>
  <si>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</si>
  <si>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</si>
  <si>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</si>
  <si>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</si>
  <si>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</si>
  <si>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</si>
  <si>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</si>
  <si>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</si>
  <si>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</si>
  <si>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</si>
  <si>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</si>
  <si>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</si>
  <si>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</si>
  <si>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</si>
  <si>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</si>
  <si>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</si>
  <si>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</si>
  <si>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</si>
  <si>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</si>
  <si>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</si>
  <si>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</si>
  <si>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</si>
  <si>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</si>
  <si>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</si>
  <si>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</si>
  <si>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</si>
  <si>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</si>
  <si>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</si>
  <si>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</si>
  <si>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</si>
  <si>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</si>
  <si>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</si>
  <si>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</si>
  <si>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</si>
  <si>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</si>
  <si>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</si>
  <si>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</si>
  <si>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</si>
  <si>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</si>
  <si>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</si>
  <si>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</si>
  <si>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</si>
  <si>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</si>
  <si>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</si>
  <si>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</si>
  <si>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</si>
  <si>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</si>
  <si>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</si>
  <si>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</si>
  <si>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</si>
  <si>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</si>
  <si>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</si>
  <si>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</si>
  <si>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</si>
  <si>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</si>
  <si>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</si>
  <si>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</si>
  <si>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</si>
  <si>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</si>
  <si>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</si>
  <si>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</si>
  <si>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</si>
  <si>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</si>
  <si>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</si>
  <si>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</si>
  <si>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</si>
  <si>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</si>
  <si>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</si>
  <si>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</si>
  <si>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</si>
  <si>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</si>
  <si>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</si>
  <si>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</si>
  <si>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</si>
  <si>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</si>
  <si>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</si>
  <si>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</si>
  <si>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</si>
  <si>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</si>
  <si>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</si>
  <si>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</si>
  <si>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</si>
  <si>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</si>
  <si>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</si>
  <si>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</si>
  <si>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</si>
  <si>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</si>
  <si>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</si>
  <si>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</si>
  <si>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</si>
  <si>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</si>
  <si>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</si>
  <si>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</si>
  <si>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</si>
  <si>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</si>
  <si>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</si>
  <si>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</si>
  <si>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</si>
  <si>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</si>
  <si>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</si>
  <si>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</si>
  <si>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</si>
  <si>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</si>
  <si>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</si>
  <si>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</si>
  <si>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</si>
  <si>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</si>
  <si>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</si>
  <si>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</si>
  <si>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</si>
  <si>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</si>
  <si>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</si>
  <si>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</si>
  <si>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</si>
  <si>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</si>
  <si>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</si>
  <si>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</si>
  <si>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</si>
  <si>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</si>
  <si>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</si>
  <si>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</si>
  <si>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</si>
  <si>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</si>
  <si>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</si>
  <si>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</si>
  <si>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</si>
  <si>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</si>
  <si>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</si>
  <si>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</si>
  <si>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</si>
  <si>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</si>
  <si>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</si>
  <si>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</si>
  <si>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</si>
  <si>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</si>
  <si>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</si>
  <si>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</si>
  <si>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</si>
  <si>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</si>
  <si>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</si>
  <si>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</si>
  <si>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</si>
  <si>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</si>
  <si>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</si>
  <si>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</si>
  <si>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</si>
  <si>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</si>
  <si>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</si>
  <si>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</si>
  <si>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</si>
  <si>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</si>
  <si>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</si>
  <si>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</si>
  <si>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</si>
  <si>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</si>
  <si>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</si>
  <si>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</si>
  <si>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</si>
  <si>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</si>
  <si>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</si>
  <si>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</si>
  <si>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</si>
  <si>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</si>
  <si>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</si>
  <si>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</si>
  <si>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</si>
  <si>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</si>
  <si>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</si>
  <si>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</si>
  <si>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</si>
  <si>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</si>
  <si>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</si>
  <si>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</si>
  <si>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</si>
  <si>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</si>
  <si>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</si>
  <si>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</si>
  <si>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</si>
  <si>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</si>
  <si>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</si>
  <si>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</si>
  <si>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</si>
  <si>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</si>
  <si>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</si>
  <si>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</si>
  <si>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</si>
  <si>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</si>
  <si>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</si>
  <si>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</si>
  <si>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</si>
  <si>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</si>
  <si>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</si>
  <si>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</si>
  <si>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</si>
  <si>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</si>
  <si>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</si>
  <si>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</si>
  <si>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</si>
  <si>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</si>
  <si>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</si>
  <si>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</si>
  <si>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</si>
  <si>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</si>
  <si>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</si>
  <si>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</si>
  <si>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</si>
  <si>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</si>
  <si>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</si>
  <si>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</si>
  <si>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</si>
  <si>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</si>
  <si>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</si>
  <si>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</si>
  <si>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</si>
  <si>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</si>
  <si>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</si>
  <si>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</si>
  <si>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</si>
  <si>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</si>
  <si>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</si>
  <si>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</si>
  <si>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</si>
  <si>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</si>
  <si>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</si>
  <si>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</si>
  <si>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</si>
  <si>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</si>
  <si>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</si>
  <si>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</si>
  <si>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</si>
  <si>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</si>
  <si>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</si>
  <si>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</si>
  <si>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</si>
  <si>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</si>
  <si>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</si>
  <si>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</si>
  <si>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</si>
  <si>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</si>
  <si>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</si>
  <si>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</si>
  <si>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</si>
  <si>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</si>
  <si>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</si>
  <si>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</si>
  <si>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</si>
  <si>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</si>
  <si>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</si>
  <si>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</si>
  <si>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</si>
  <si>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</si>
  <si>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</si>
  <si>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</si>
  <si>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</si>
  <si>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</si>
  <si>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</si>
  <si>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</si>
  <si>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</si>
  <si>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</si>
  <si>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</si>
  <si>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</si>
  <si>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</si>
  <si>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</si>
  <si>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</si>
  <si>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</si>
  <si>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</si>
  <si>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</si>
  <si>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</si>
  <si>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</si>
  <si>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</si>
  <si>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</si>
  <si>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</si>
  <si>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</si>
  <si>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</si>
  <si>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</si>
  <si>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</si>
  <si>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</si>
  <si>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</si>
  <si>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</si>
  <si>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</si>
  <si>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</si>
  <si>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</si>
  <si>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</si>
  <si>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</si>
  <si>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</si>
  <si>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</si>
  <si>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</si>
  <si>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</si>
  <si>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</si>
  <si>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</si>
  <si>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</si>
  <si>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</si>
  <si>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</si>
  <si>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</si>
  <si>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</si>
  <si>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</si>
  <si>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</si>
  <si>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</si>
  <si>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</si>
  <si>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</si>
  <si>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</si>
  <si>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</si>
  <si>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</si>
  <si>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</si>
  <si>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</si>
  <si>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</si>
  <si>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</si>
  <si>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</si>
  <si>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</si>
  <si>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</si>
  <si>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</si>
  <si>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</si>
  <si>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</si>
  <si>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</si>
  <si>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</si>
  <si>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</si>
  <si>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</si>
  <si>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</si>
  <si>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</si>
  <si>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</si>
  <si>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</si>
  <si>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</si>
  <si>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</si>
  <si>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</si>
  <si>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</si>
  <si>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</si>
  <si>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</si>
  <si>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</si>
  <si>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</si>
  <si>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</si>
  <si>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</si>
  <si>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</si>
  <si>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</si>
  <si>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</si>
  <si>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</si>
  <si>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</si>
  <si>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</si>
  <si>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</si>
  <si>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</si>
  <si>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</si>
  <si>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</si>
  <si>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</si>
  <si>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</si>
  <si>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</si>
  <si>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</si>
  <si>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</si>
  <si>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</si>
  <si>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</si>
  <si>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</si>
  <si>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</si>
  <si>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</si>
  <si>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</si>
  <si>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</si>
  <si>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</si>
  <si>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</si>
  <si>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</si>
  <si>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</si>
  <si>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</si>
  <si>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</si>
  <si>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</si>
  <si>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</si>
  <si>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</si>
  <si>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</si>
  <si>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</si>
  <si>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</si>
  <si>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</si>
  <si>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</si>
  <si>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</si>
  <si>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自然生態系を基盤とする防災減災推進費</t>
  </si>
  <si>
    <t>自然環境局</t>
  </si>
  <si>
    <t>室長  中澤　圭一</t>
  </si>
  <si>
    <t>令和2年度</t>
  </si>
  <si>
    <t>令和4年度</t>
  </si>
  <si>
    <t>生物多様性戦略推進室</t>
  </si>
  <si>
    <t xml:space="preserve">生物多様性国家戦略2012-2020
第5次環境基本計画 </t>
  </si>
  <si>
    <t xml:space="preserve">①「令和元年東日本台風」において、自然生態系の機能が防災・減災に貢献した事例を調査し要因分析を行う。
②流域全体での遊水機能等の強化と生物多様性の保全・再生に向けた生態系機能ポテンシャルマップ（旧湿地・氾濫原等を湿地・氾濫原等に戻した場合の保水力や生物多様性保全効果の評価）を作成する。
</t>
  </si>
  <si>
    <t>-</t>
  </si>
  <si>
    <t>環境保全調査費</t>
  </si>
  <si>
    <t>件</t>
  </si>
  <si>
    <t>●●</t>
    <phoneticPr fontId="5"/>
  </si>
  <si>
    <t>生態系機能ポテンシャルマップの作成に係る業務費用／生態系機能ポテンシャルマップの作成数　　　　　　　　　　　　　　</t>
    <phoneticPr fontId="5"/>
  </si>
  <si>
    <t>百万円</t>
  </si>
  <si>
    <t>百万円/件</t>
    <phoneticPr fontId="5"/>
  </si>
  <si>
    <t>／　</t>
    <phoneticPr fontId="5"/>
  </si>
  <si>
    <t>　　/</t>
    <phoneticPr fontId="5"/>
  </si>
  <si>
    <t>／　　　　　　　　　　　　　　</t>
    <phoneticPr fontId="5"/>
  </si>
  <si>
    <t>5.生物多様性の保全と自然との共生の推進</t>
  </si>
  <si>
    <t>○</t>
  </si>
  <si>
    <t>-</t>
    <phoneticPr fontId="5"/>
  </si>
  <si>
    <t>-</t>
    <phoneticPr fontId="5"/>
  </si>
  <si>
    <t>-</t>
    <phoneticPr fontId="5"/>
  </si>
  <si>
    <t>無</t>
  </si>
  <si>
    <t>‐</t>
  </si>
  <si>
    <t>環境省</t>
  </si>
  <si>
    <t>自然生態系を基盤とする手法は、地方自治体、民間等が実施するための技術的な知見が不十分であり、国が先進的な調査を行う必要がある。</t>
    <rPh sb="0" eb="2">
      <t>シゼン</t>
    </rPh>
    <rPh sb="2" eb="5">
      <t>セイタイケイ</t>
    </rPh>
    <rPh sb="6" eb="8">
      <t>キバン</t>
    </rPh>
    <rPh sb="11" eb="13">
      <t>シュホウ</t>
    </rPh>
    <rPh sb="15" eb="17">
      <t>チホウ</t>
    </rPh>
    <rPh sb="17" eb="20">
      <t>ジチタイ</t>
    </rPh>
    <rPh sb="21" eb="23">
      <t>ミンカン</t>
    </rPh>
    <rPh sb="23" eb="24">
      <t>トウ</t>
    </rPh>
    <rPh sb="25" eb="27">
      <t>ジッシ</t>
    </rPh>
    <rPh sb="32" eb="35">
      <t>ギジュツテキ</t>
    </rPh>
    <rPh sb="36" eb="38">
      <t>チケン</t>
    </rPh>
    <rPh sb="39" eb="42">
      <t>フジュウブン</t>
    </rPh>
    <rPh sb="46" eb="47">
      <t>クニ</t>
    </rPh>
    <rPh sb="48" eb="51">
      <t>センシンテキ</t>
    </rPh>
    <rPh sb="52" eb="54">
      <t>チョウサ</t>
    </rPh>
    <rPh sb="55" eb="56">
      <t>オコナ</t>
    </rPh>
    <rPh sb="57" eb="59">
      <t>ヒツヨウ</t>
    </rPh>
    <phoneticPr fontId="5"/>
  </si>
  <si>
    <t>気候災害の激甚化やインフラの維持にかかるコスト増大等の課題の解決と、生物多様性の保全というニーズに合致するものである。</t>
    <rPh sb="0" eb="2">
      <t>キコウ</t>
    </rPh>
    <rPh sb="2" eb="4">
      <t>サイガイ</t>
    </rPh>
    <rPh sb="5" eb="7">
      <t>ゲキジン</t>
    </rPh>
    <rPh sb="7" eb="8">
      <t>カ</t>
    </rPh>
    <rPh sb="14" eb="16">
      <t>イジ</t>
    </rPh>
    <rPh sb="23" eb="25">
      <t>ゾウダイ</t>
    </rPh>
    <rPh sb="25" eb="26">
      <t>トウ</t>
    </rPh>
    <rPh sb="27" eb="29">
      <t>カダイ</t>
    </rPh>
    <rPh sb="30" eb="32">
      <t>カイケツ</t>
    </rPh>
    <rPh sb="34" eb="36">
      <t>セイブツ</t>
    </rPh>
    <rPh sb="36" eb="39">
      <t>タヨウセイ</t>
    </rPh>
    <rPh sb="40" eb="42">
      <t>ホゼン</t>
    </rPh>
    <rPh sb="49" eb="51">
      <t>ガッチ</t>
    </rPh>
    <phoneticPr fontId="5"/>
  </si>
  <si>
    <t>生態系機能ポテンシャルマップの作成は、技術的な知見の蓄積のために国が先進的な調査検討を行うものであり、妥当である。</t>
    <rPh sb="19" eb="22">
      <t>ギジュツテキ</t>
    </rPh>
    <rPh sb="23" eb="25">
      <t>チケン</t>
    </rPh>
    <rPh sb="26" eb="28">
      <t>チクセキ</t>
    </rPh>
    <rPh sb="40" eb="42">
      <t>ケントウ</t>
    </rPh>
    <rPh sb="51" eb="53">
      <t>ダトウ</t>
    </rPh>
    <phoneticPr fontId="5"/>
  </si>
  <si>
    <t>費目・使途が事業目的に即した真に必要なものに限定されているか、事前の指導・確認を行う。</t>
    <rPh sb="31" eb="33">
      <t>ジゼン</t>
    </rPh>
    <rPh sb="34" eb="36">
      <t>シドウ</t>
    </rPh>
    <rPh sb="37" eb="39">
      <t>カクニン</t>
    </rPh>
    <rPh sb="40" eb="41">
      <t>オコナ</t>
    </rPh>
    <phoneticPr fontId="5"/>
  </si>
  <si>
    <t>-</t>
    <phoneticPr fontId="5"/>
  </si>
  <si>
    <t>調査対象地を精査し必要最低限の箇所に限定するなど、コスト削減や効率化を検討している。</t>
    <rPh sb="0" eb="2">
      <t>チョウサ</t>
    </rPh>
    <rPh sb="4" eb="5">
      <t>チ</t>
    </rPh>
    <rPh sb="6" eb="8">
      <t>セイサ</t>
    </rPh>
    <rPh sb="35" eb="37">
      <t>ケントウ</t>
    </rPh>
    <phoneticPr fontId="5"/>
  </si>
  <si>
    <t>各作業に関して専門性を有する業者が実施することにより、国が直接実施するよりも効果的かつ効率的に実施できる。</t>
    <phoneticPr fontId="5"/>
  </si>
  <si>
    <t>令和2年度事業により得られた検討成果及びポテンシャルマップの試作物は次年度以降の検討に不可欠な知見となっている。</t>
    <rPh sb="0" eb="2">
      <t>レイワ</t>
    </rPh>
    <rPh sb="3" eb="5">
      <t>ネンド</t>
    </rPh>
    <rPh sb="5" eb="7">
      <t>ジギョウ</t>
    </rPh>
    <rPh sb="10" eb="11">
      <t>エ</t>
    </rPh>
    <rPh sb="14" eb="16">
      <t>ケントウ</t>
    </rPh>
    <rPh sb="16" eb="18">
      <t>セイカ</t>
    </rPh>
    <rPh sb="18" eb="19">
      <t>オヨ</t>
    </rPh>
    <rPh sb="30" eb="32">
      <t>シサク</t>
    </rPh>
    <rPh sb="32" eb="33">
      <t>モノ</t>
    </rPh>
    <rPh sb="34" eb="37">
      <t>ジネンド</t>
    </rPh>
    <rPh sb="37" eb="39">
      <t>イコウ</t>
    </rPh>
    <rPh sb="40" eb="42">
      <t>ケントウ</t>
    </rPh>
    <rPh sb="43" eb="46">
      <t>フカケツ</t>
    </rPh>
    <rPh sb="47" eb="49">
      <t>チケン</t>
    </rPh>
    <phoneticPr fontId="5"/>
  </si>
  <si>
    <t>2021年度に策定を予定している次期生物多様性国家戦略、生物多様性地域戦略等の生物多様性保全や、国土利用に関連する計画・制度の検討に対して、重要な知見を提供するものであり優先度は高い。</t>
    <rPh sb="4" eb="5">
      <t>ネン</t>
    </rPh>
    <rPh sb="5" eb="6">
      <t>ド</t>
    </rPh>
    <rPh sb="7" eb="9">
      <t>サクテイ</t>
    </rPh>
    <rPh sb="10" eb="12">
      <t>ヨテイ</t>
    </rPh>
    <rPh sb="16" eb="18">
      <t>ジキ</t>
    </rPh>
    <rPh sb="18" eb="20">
      <t>セイブツ</t>
    </rPh>
    <rPh sb="20" eb="23">
      <t>タヨウセイ</t>
    </rPh>
    <rPh sb="23" eb="25">
      <t>コッカ</t>
    </rPh>
    <rPh sb="25" eb="27">
      <t>センリャク</t>
    </rPh>
    <rPh sb="28" eb="30">
      <t>セイブツ</t>
    </rPh>
    <rPh sb="30" eb="33">
      <t>タヨウセイ</t>
    </rPh>
    <rPh sb="33" eb="35">
      <t>チイキ</t>
    </rPh>
    <rPh sb="35" eb="37">
      <t>センリャク</t>
    </rPh>
    <rPh sb="37" eb="38">
      <t>トウ</t>
    </rPh>
    <rPh sb="85" eb="88">
      <t>ユウセンド</t>
    </rPh>
    <rPh sb="89" eb="90">
      <t>タカ</t>
    </rPh>
    <phoneticPr fontId="5"/>
  </si>
  <si>
    <t>-</t>
    <phoneticPr fontId="5"/>
  </si>
  <si>
    <t>事業の初年度であったため、生態系機能ポテンシャルマップの作成にかかる地元関係者との合意形成に時間を要したため。</t>
    <rPh sb="0" eb="2">
      <t>ジギョウ</t>
    </rPh>
    <rPh sb="3" eb="6">
      <t>ショネンド</t>
    </rPh>
    <rPh sb="13" eb="16">
      <t>セイタイケイ</t>
    </rPh>
    <rPh sb="16" eb="18">
      <t>キノウ</t>
    </rPh>
    <rPh sb="28" eb="30">
      <t>サクセイ</t>
    </rPh>
    <rPh sb="34" eb="36">
      <t>ジモト</t>
    </rPh>
    <rPh sb="36" eb="39">
      <t>カンケイシャ</t>
    </rPh>
    <rPh sb="41" eb="43">
      <t>ゴウイ</t>
    </rPh>
    <rPh sb="43" eb="45">
      <t>ケイセイ</t>
    </rPh>
    <rPh sb="46" eb="48">
      <t>ジカン</t>
    </rPh>
    <rPh sb="49" eb="50">
      <t>ヨウ</t>
    </rPh>
    <phoneticPr fontId="5"/>
  </si>
  <si>
    <t>公益財団法人日本自然保護協会</t>
    <phoneticPr fontId="5"/>
  </si>
  <si>
    <t>自然を活用した解決策（NbS)にかかるIUCN国際標準への適合性調査</t>
    <phoneticPr fontId="5"/>
  </si>
  <si>
    <t>-</t>
    <phoneticPr fontId="5"/>
  </si>
  <si>
    <t>-</t>
    <phoneticPr fontId="5"/>
  </si>
  <si>
    <t>自然生態系が持つ防災・減災機能を検証する。また流域単位での防災・減災対策を念頭においた自然調和型の地域づくりや、次期生物多様性国家戦略、国土利用に関連する計画・制度の検討に対して重要な知見を提供する。これらを通じ、自然生態系を基盤とした気候変動への適応や防災・減災を推進する。</t>
    <phoneticPr fontId="5"/>
  </si>
  <si>
    <t>令和２年度に得られた成果をベースとして、令和３年度はマップを高度化・広域化する場合に必要な検討を行い、マップの作成方法の技術的なオプションを増やすとともに、現場施策への活用方策を引き続き検討する。また、政策面でも次期生物多様性国家戦略や地域戦略にEco-DRRが位置づけられ、現場実装が進むようるよう、マップの策定と関連づけた測定指標を検討する。</t>
    <rPh sb="0" eb="2">
      <t>レイワ</t>
    </rPh>
    <rPh sb="3" eb="5">
      <t>ネンド</t>
    </rPh>
    <rPh sb="20" eb="22">
      <t>レイワ</t>
    </rPh>
    <rPh sb="34" eb="37">
      <t>コウイキカ</t>
    </rPh>
    <rPh sb="39" eb="41">
      <t>バアイ</t>
    </rPh>
    <rPh sb="42" eb="44">
      <t>ヒツヨウ</t>
    </rPh>
    <rPh sb="45" eb="47">
      <t>ケントウ</t>
    </rPh>
    <rPh sb="48" eb="49">
      <t>オコナ</t>
    </rPh>
    <rPh sb="55" eb="57">
      <t>サクセイ</t>
    </rPh>
    <rPh sb="57" eb="59">
      <t>ホウホウ</t>
    </rPh>
    <rPh sb="60" eb="63">
      <t>ギジュツテキ</t>
    </rPh>
    <rPh sb="70" eb="71">
      <t>フ</t>
    </rPh>
    <rPh sb="78" eb="80">
      <t>ゲンバ</t>
    </rPh>
    <rPh sb="80" eb="82">
      <t>セサク</t>
    </rPh>
    <rPh sb="84" eb="86">
      <t>カツヨウ</t>
    </rPh>
    <rPh sb="86" eb="88">
      <t>ホウサク</t>
    </rPh>
    <rPh sb="89" eb="90">
      <t>ヒ</t>
    </rPh>
    <rPh sb="91" eb="92">
      <t>ツヅ</t>
    </rPh>
    <rPh sb="93" eb="95">
      <t>ケントウ</t>
    </rPh>
    <rPh sb="101" eb="104">
      <t>セイサクメン</t>
    </rPh>
    <rPh sb="106" eb="108">
      <t>ジキ</t>
    </rPh>
    <rPh sb="108" eb="110">
      <t>セイブツ</t>
    </rPh>
    <rPh sb="110" eb="113">
      <t>タヨウセイ</t>
    </rPh>
    <rPh sb="113" eb="115">
      <t>コッカ</t>
    </rPh>
    <rPh sb="115" eb="117">
      <t>センリャク</t>
    </rPh>
    <rPh sb="118" eb="120">
      <t>チイキ</t>
    </rPh>
    <rPh sb="120" eb="122">
      <t>センリャク</t>
    </rPh>
    <rPh sb="131" eb="133">
      <t>イチ</t>
    </rPh>
    <rPh sb="138" eb="140">
      <t>ゲンバ</t>
    </rPh>
    <rPh sb="140" eb="142">
      <t>ジッソウ</t>
    </rPh>
    <rPh sb="143" eb="144">
      <t>スス</t>
    </rPh>
    <rPh sb="155" eb="157">
      <t>サクテイ</t>
    </rPh>
    <rPh sb="158" eb="160">
      <t>カンレン</t>
    </rPh>
    <rPh sb="163" eb="165">
      <t>ソクテイ</t>
    </rPh>
    <rPh sb="165" eb="167">
      <t>シヒョウ</t>
    </rPh>
    <phoneticPr fontId="5"/>
  </si>
  <si>
    <t>地方公共団体が策定した生物多様性地域戦略</t>
    <phoneticPr fontId="5"/>
  </si>
  <si>
    <t>百万未満につき未記載</t>
    <phoneticPr fontId="5"/>
  </si>
  <si>
    <t>-</t>
    <phoneticPr fontId="5"/>
  </si>
  <si>
    <t>-</t>
    <phoneticPr fontId="5"/>
  </si>
  <si>
    <t>-</t>
    <phoneticPr fontId="5"/>
  </si>
  <si>
    <t xml:space="preserve">C. </t>
    <phoneticPr fontId="5"/>
  </si>
  <si>
    <t>A. 公益財団法人日本自然保護協会</t>
    <rPh sb="3" eb="5">
      <t>コウエキ</t>
    </rPh>
    <rPh sb="5" eb="7">
      <t>ザイダン</t>
    </rPh>
    <rPh sb="7" eb="9">
      <t>ホウジン</t>
    </rPh>
    <rPh sb="9" eb="11">
      <t>ニホン</t>
    </rPh>
    <rPh sb="11" eb="13">
      <t>シゼン</t>
    </rPh>
    <rPh sb="13" eb="15">
      <t>ホゴ</t>
    </rPh>
    <rPh sb="15" eb="17">
      <t>キョウカイ</t>
    </rPh>
    <phoneticPr fontId="5"/>
  </si>
  <si>
    <t xml:space="preserve">B. </t>
    <phoneticPr fontId="5"/>
  </si>
  <si>
    <t>-</t>
    <phoneticPr fontId="5"/>
  </si>
  <si>
    <t>生態系機能ポテンシャルマップの作成数</t>
    <phoneticPr fontId="5"/>
  </si>
  <si>
    <t>-</t>
    <phoneticPr fontId="5"/>
  </si>
  <si>
    <t>令和２年度は３カ年事業の初年度として、どのような自治体であっても作成可能なポテンシャルマップの作成方法を検討することを主眼として、河川２流域におけるマップの試作を行った（令和３年度への繰越を行ったため、活動実績及び単位当たりコストは来年度の行政事業レビューに記載予定）。成果として、基礎的なマップの作成方法の方向性を概ね確定させるとともに、土地利用施策の検討への活用方策について検討を開始した。他方、自治体のニーズに応じたマップの高度化や生態系の機能の定量的な評価、また現場実装に向けた活用方策の深掘りは令和３年度以降の課題となっている。</t>
    <rPh sb="0" eb="2">
      <t>レイワ</t>
    </rPh>
    <rPh sb="3" eb="5">
      <t>ネンド</t>
    </rPh>
    <rPh sb="8" eb="9">
      <t>ネン</t>
    </rPh>
    <rPh sb="9" eb="11">
      <t>ジギョウ</t>
    </rPh>
    <rPh sb="12" eb="15">
      <t>ショネンド</t>
    </rPh>
    <rPh sb="24" eb="27">
      <t>ジチタイ</t>
    </rPh>
    <rPh sb="32" eb="34">
      <t>サクセイ</t>
    </rPh>
    <rPh sb="34" eb="36">
      <t>カノウ</t>
    </rPh>
    <rPh sb="47" eb="49">
      <t>サクセイ</t>
    </rPh>
    <rPh sb="49" eb="51">
      <t>ホウホウ</t>
    </rPh>
    <rPh sb="52" eb="54">
      <t>ケントウ</t>
    </rPh>
    <rPh sb="59" eb="61">
      <t>シュガン</t>
    </rPh>
    <rPh sb="65" eb="67">
      <t>カセン</t>
    </rPh>
    <rPh sb="68" eb="70">
      <t>リュウイキ</t>
    </rPh>
    <rPh sb="78" eb="80">
      <t>シサク</t>
    </rPh>
    <rPh sb="81" eb="82">
      <t>オコナ</t>
    </rPh>
    <rPh sb="85" eb="87">
      <t>レイワ</t>
    </rPh>
    <rPh sb="88" eb="90">
      <t>ネンド</t>
    </rPh>
    <rPh sb="92" eb="94">
      <t>クリコ</t>
    </rPh>
    <rPh sb="95" eb="96">
      <t>オコナ</t>
    </rPh>
    <rPh sb="101" eb="103">
      <t>カツドウ</t>
    </rPh>
    <rPh sb="103" eb="105">
      <t>ジッセキ</t>
    </rPh>
    <rPh sb="105" eb="106">
      <t>オヨ</t>
    </rPh>
    <rPh sb="107" eb="109">
      <t>タンイ</t>
    </rPh>
    <rPh sb="109" eb="110">
      <t>ア</t>
    </rPh>
    <rPh sb="120" eb="122">
      <t>ギョウセイ</t>
    </rPh>
    <rPh sb="122" eb="124">
      <t>ジギョウ</t>
    </rPh>
    <rPh sb="129" eb="131">
      <t>キサイ</t>
    </rPh>
    <rPh sb="131" eb="133">
      <t>ヨテイ</t>
    </rPh>
    <rPh sb="154" eb="157">
      <t>ホウコウセイ</t>
    </rPh>
    <rPh sb="160" eb="162">
      <t>カクテイ</t>
    </rPh>
    <rPh sb="170" eb="174">
      <t>トチリヨウ</t>
    </rPh>
    <rPh sb="174" eb="176">
      <t>セサク</t>
    </rPh>
    <rPh sb="177" eb="179">
      <t>ケントウ</t>
    </rPh>
    <rPh sb="181" eb="183">
      <t>カツヨウ</t>
    </rPh>
    <rPh sb="183" eb="185">
      <t>ホウサク</t>
    </rPh>
    <rPh sb="189" eb="191">
      <t>ケントウ</t>
    </rPh>
    <rPh sb="192" eb="194">
      <t>カイシ</t>
    </rPh>
    <rPh sb="197" eb="199">
      <t>タホウ</t>
    </rPh>
    <rPh sb="200" eb="203">
      <t>ジチタイ</t>
    </rPh>
    <rPh sb="208" eb="209">
      <t>オウ</t>
    </rPh>
    <rPh sb="215" eb="218">
      <t>コウドカ</t>
    </rPh>
    <rPh sb="219" eb="222">
      <t>セイタイケイ</t>
    </rPh>
    <rPh sb="223" eb="225">
      <t>キノウ</t>
    </rPh>
    <rPh sb="226" eb="229">
      <t>テイリョウテキ</t>
    </rPh>
    <rPh sb="230" eb="232">
      <t>ヒョウカ</t>
    </rPh>
    <rPh sb="235" eb="237">
      <t>ゲンバ</t>
    </rPh>
    <rPh sb="237" eb="239">
      <t>ジッソウ</t>
    </rPh>
    <rPh sb="240" eb="241">
      <t>ム</t>
    </rPh>
    <rPh sb="243" eb="245">
      <t>カツヨウ</t>
    </rPh>
    <rPh sb="245" eb="247">
      <t>ホウサク</t>
    </rPh>
    <rPh sb="248" eb="250">
      <t>フカボ</t>
    </rPh>
    <rPh sb="257" eb="259">
      <t>イコウ</t>
    </rPh>
    <rPh sb="260" eb="262">
      <t>カダイ</t>
    </rPh>
    <phoneticPr fontId="5"/>
  </si>
  <si>
    <t>-</t>
    <phoneticPr fontId="5"/>
  </si>
  <si>
    <t>-</t>
    <phoneticPr fontId="5"/>
  </si>
  <si>
    <t>-</t>
    <phoneticPr fontId="5"/>
  </si>
  <si>
    <t>80/4</t>
    <phoneticPr fontId="5"/>
  </si>
  <si>
    <t>-</t>
    <phoneticPr fontId="5"/>
  </si>
  <si>
    <t>実施した少額随契については３者見積により経済性が確保されている。</t>
    <rPh sb="0" eb="2">
      <t>ジッシ</t>
    </rPh>
    <rPh sb="4" eb="6">
      <t>ショウガク</t>
    </rPh>
    <rPh sb="6" eb="8">
      <t>ズイケイ</t>
    </rPh>
    <rPh sb="14" eb="15">
      <t>シャ</t>
    </rPh>
    <rPh sb="15" eb="17">
      <t>ミツ</t>
    </rPh>
    <rPh sb="20" eb="23">
      <t>ケイザイセイ</t>
    </rPh>
    <phoneticPr fontId="5"/>
  </si>
  <si>
    <t>△</t>
  </si>
  <si>
    <t>地元関係者との合意形成に時間を要したため、R3年度に繰り越しを行っている。よって、活動実績とその評価は来年度のシートに記載する。</t>
    <rPh sb="41" eb="43">
      <t>カツドウ</t>
    </rPh>
    <rPh sb="48" eb="50">
      <t>ヒョウカ</t>
    </rPh>
    <rPh sb="51" eb="54">
      <t>ライネンド</t>
    </rPh>
    <rPh sb="59" eb="61">
      <t>キサイ</t>
    </rPh>
    <phoneticPr fontId="5"/>
  </si>
  <si>
    <t>今年度は事業の初年度であり、現状で全都道府県の半分程度しか達成できていないため、今後の取組によって生態系を基盤とする手法の浸透に努めていく。</t>
    <rPh sb="0" eb="3">
      <t>コンネンド</t>
    </rPh>
    <rPh sb="4" eb="6">
      <t>ジギョウ</t>
    </rPh>
    <rPh sb="7" eb="10">
      <t>ショネンド</t>
    </rPh>
    <rPh sb="14" eb="16">
      <t>ゲンジョウ</t>
    </rPh>
    <rPh sb="17" eb="22">
      <t>ゼントドウフケン</t>
    </rPh>
    <rPh sb="23" eb="25">
      <t>ハンブン</t>
    </rPh>
    <rPh sb="25" eb="27">
      <t>テイド</t>
    </rPh>
    <rPh sb="29" eb="31">
      <t>タッセイ</t>
    </rPh>
    <rPh sb="40" eb="42">
      <t>コンゴ</t>
    </rPh>
    <rPh sb="43" eb="45">
      <t>トリクミ</t>
    </rPh>
    <rPh sb="49" eb="52">
      <t>セイタイケイ</t>
    </rPh>
    <rPh sb="53" eb="55">
      <t>キバン</t>
    </rPh>
    <rPh sb="58" eb="60">
      <t>シュホウ</t>
    </rPh>
    <rPh sb="61" eb="63">
      <t>シントウ</t>
    </rPh>
    <rPh sb="64" eb="65">
      <t>ツト</t>
    </rPh>
    <phoneticPr fontId="5"/>
  </si>
  <si>
    <t>生態系を基盤とする手法に関する取組を含む都道府県の生物多様性地域戦略の策定数が47件まで増加する</t>
    <phoneticPr fontId="5"/>
  </si>
  <si>
    <t>生態系を基盤とする手法に関する取組を含む、都道府県の生物多様性地域戦略の策定数</t>
    <phoneticPr fontId="5"/>
  </si>
  <si>
    <t>-</t>
    <phoneticPr fontId="5"/>
  </si>
  <si>
    <t>本事業のアウトプットであるポテンシャルマップは生物の生息地としてのポテンシャルが高いエリアを見える化するため、保全する必要性の高い地域が明らかとなり、場の保全やその結果としての種の保全に貢献するなど、生物多様性国家戦略の関連指標に寄与することが期待できる。</t>
    <phoneticPr fontId="5"/>
  </si>
  <si>
    <t>生物多様性国家戦略2012-2020に定める我が国の国別目標の関連指標の改善状況</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</si>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</sst>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12</xdr:col>
      <xdr:colOff>107674</xdr:colOff>
      <xdr:row>748</xdr:row>
      <xdr:rowOff>256760</xdr:rowOff>
    </xdr:from>
    <xdr:ext cx="6747546" cy="466726"/>
    <xdr:sp macro="" textlink="">
      <xdr:nvSpPr>
        <xdr:cNvPr id="2" name="テキスト ボックス 1"/>
        <xdr:cNvSpPr txBox="1"/>
      </xdr:nvSpPr>
      <xdr:spPr>
        <a:xfrm>
          <a:off x="2493065" y="35018869"/>
          <a:ext cx="6747546" cy="466726"/>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lang="ja-JP" altLang="ja-JP" sz="1100">
              <a:solidFill>
                <a:schemeClr val="tx1"/>
              </a:solidFill>
              <a:effectLst/>
              <a:latin typeface="+mn-lt"/>
              <a:ea typeface="+mn-ea"/>
              <a:cs typeface="+mn-cs"/>
            </a:rPr>
            <a:t>１</a:t>
          </a:r>
          <a:r>
            <a:rPr kumimoji="1" lang="ja-JP" altLang="en-US" sz="1100">
              <a:solidFill>
                <a:sysClr val="windowText" lastClr="000000"/>
              </a:solidFill>
            </a:rPr>
            <a:t>百万円</a:t>
          </a:r>
        </a:p>
      </xdr:txBody>
    </xdr:sp>
    <xdr:clientData/>
  </xdr:oneCellAnchor>
  <xdr:twoCellAnchor>
    <xdr:from>
      <xdr:col>14</xdr:col>
      <xdr:colOff>138257</xdr:colOff>
      <xdr:row>750</xdr:row>
      <xdr:rowOff>15803</xdr:rowOff>
    </xdr:from>
    <xdr:to>
      <xdr:col>14</xdr:col>
      <xdr:colOff>138257</xdr:colOff>
      <xdr:row>752</xdr:row>
      <xdr:rowOff>206188</xdr:rowOff>
    </xdr:to>
    <xdr:cxnSp macro="">
      <xdr:nvCxnSpPr>
        <xdr:cNvPr id="7" name="直線コネクタ 6"/>
        <xdr:cNvCxnSpPr/>
      </xdr:nvCxnSpPr>
      <xdr:spPr>
        <a:xfrm>
          <a:off x="2648375" y="35247097"/>
          <a:ext cx="0" cy="89859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147781</xdr:colOff>
      <xdr:row>752</xdr:row>
      <xdr:rowOff>201381</xdr:rowOff>
    </xdr:from>
    <xdr:to>
      <xdr:col>17</xdr:col>
      <xdr:colOff>177113</xdr:colOff>
      <xdr:row>752</xdr:row>
      <xdr:rowOff>201381</xdr:rowOff>
    </xdr:to>
    <xdr:cxnSp macro="">
      <xdr:nvCxnSpPr>
        <xdr:cNvPr id="9" name="直線コネクタ 8"/>
        <xdr:cNvCxnSpPr/>
      </xdr:nvCxnSpPr>
      <xdr:spPr>
        <a:xfrm flipH="1">
          <a:off x="2930738" y="36388098"/>
          <a:ext cx="625679"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8973</xdr:colOff>
      <xdr:row>751</xdr:row>
      <xdr:rowOff>325202</xdr:rowOff>
    </xdr:from>
    <xdr:ext cx="2695426" cy="473075"/>
    <xdr:sp macro="" textlink="">
      <xdr:nvSpPr>
        <xdr:cNvPr id="26" name="テキスト ボックス 25"/>
        <xdr:cNvSpPr txBox="1"/>
      </xdr:nvSpPr>
      <xdr:spPr>
        <a:xfrm>
          <a:off x="3236267" y="35915084"/>
          <a:ext cx="269542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Ｃ</a:t>
          </a:r>
          <a:r>
            <a:rPr kumimoji="1" lang="en-US" altLang="ja-JP" sz="1100">
              <a:solidFill>
                <a:sysClr val="windowText" lastClr="000000"/>
              </a:solidFill>
            </a:rPr>
            <a:t> </a:t>
          </a:r>
          <a:r>
            <a:rPr kumimoji="1" lang="ja-JP" altLang="en-US" sz="1100">
              <a:solidFill>
                <a:sysClr val="windowText" lastClr="000000"/>
              </a:solidFill>
            </a:rPr>
            <a:t>　</a:t>
          </a:r>
          <a:r>
            <a:rPr lang="ja-JP" altLang="ja-JP" sz="1100">
              <a:solidFill>
                <a:schemeClr val="tx1"/>
              </a:solidFill>
              <a:effectLst/>
              <a:latin typeface="+mn-lt"/>
              <a:ea typeface="+mn-ea"/>
              <a:cs typeface="+mn-cs"/>
            </a:rPr>
            <a:t>公益財団法人日本自然保護協議会</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１</a:t>
          </a:r>
          <a:r>
            <a:rPr kumimoji="1" lang="ja-JP" altLang="en-US" sz="1100">
              <a:solidFill>
                <a:sysClr val="windowText" lastClr="000000"/>
              </a:solidFill>
            </a:rPr>
            <a:t>百万円</a:t>
          </a:r>
        </a:p>
      </xdr:txBody>
    </xdr:sp>
    <xdr:clientData/>
  </xdr:oneCellAnchor>
  <xdr:oneCellAnchor>
    <xdr:from>
      <xdr:col>17</xdr:col>
      <xdr:colOff>64616</xdr:colOff>
      <xdr:row>753</xdr:row>
      <xdr:rowOff>141919</xdr:rowOff>
    </xdr:from>
    <xdr:ext cx="4557080" cy="297145"/>
    <xdr:sp macro="" textlink="">
      <xdr:nvSpPr>
        <xdr:cNvPr id="27" name="テキスト ボックス 26"/>
        <xdr:cNvSpPr txBox="1"/>
      </xdr:nvSpPr>
      <xdr:spPr>
        <a:xfrm>
          <a:off x="3112616" y="36440013"/>
          <a:ext cx="4557080"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自然を活用した解決策（</a:t>
          </a:r>
          <a:r>
            <a:rPr lang="en-US" altLang="ja-JP">
              <a:solidFill>
                <a:sysClr val="windowText" lastClr="000000"/>
              </a:solidFill>
              <a:effectLst/>
            </a:rPr>
            <a:t>NbS)</a:t>
          </a:r>
          <a:r>
            <a:rPr lang="ja-JP" altLang="en-US">
              <a:solidFill>
                <a:sysClr val="windowText" lastClr="000000"/>
              </a:solidFill>
              <a:effectLst/>
            </a:rPr>
            <a:t>にかかる</a:t>
          </a:r>
          <a:r>
            <a:rPr lang="en-US" altLang="ja-JP">
              <a:solidFill>
                <a:sysClr val="windowText" lastClr="000000"/>
              </a:solidFill>
              <a:effectLst/>
            </a:rPr>
            <a:t>IUCN</a:t>
          </a:r>
          <a:r>
            <a:rPr lang="ja-JP" altLang="en-US">
              <a:solidFill>
                <a:sysClr val="windowText" lastClr="000000"/>
              </a:solidFill>
              <a:effectLst/>
            </a:rPr>
            <a:t>国際標準への適合性調査</a:t>
          </a:r>
          <a:r>
            <a:rPr lang="en-US" altLang="ja-JP">
              <a:solidFill>
                <a:sysClr val="windowText" lastClr="000000"/>
              </a:solidFill>
              <a:effectLst/>
            </a:rPr>
            <a:t>]</a:t>
          </a:r>
        </a:p>
      </xdr:txBody>
    </xdr:sp>
    <xdr:clientData/>
  </xdr:oneCellAnchor>
  <xdr:oneCellAnchor>
    <xdr:from>
      <xdr:col>17</xdr:col>
      <xdr:colOff>83884</xdr:colOff>
      <xdr:row>751</xdr:row>
      <xdr:rowOff>25274</xdr:rowOff>
    </xdr:from>
    <xdr:ext cx="1172116" cy="275717"/>
    <xdr:sp macro="" textlink="">
      <xdr:nvSpPr>
        <xdr:cNvPr id="29" name="テキスト ボックス 28"/>
        <xdr:cNvSpPr txBox="1"/>
      </xdr:nvSpPr>
      <xdr:spPr>
        <a:xfrm>
          <a:off x="3131884" y="3561515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少額随契</a:t>
          </a:r>
          <a:r>
            <a:rPr kumimoji="1" lang="en-US" altLang="ja-JP" sz="1100">
              <a:solidFill>
                <a:schemeClr val="tx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E747" sqref="E747:G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706</v>
      </c>
      <c r="AK2" s="206"/>
      <c r="AL2" s="206"/>
      <c r="AM2" s="206"/>
      <c r="AN2" s="98" t="s">
        <v>401</v>
      </c>
      <c r="AO2" s="206">
        <v>20</v>
      </c>
      <c r="AP2" s="206"/>
      <c r="AQ2" s="206"/>
      <c r="AR2" s="99" t="s">
        <v>705</v>
      </c>
      <c r="AS2" s="207">
        <v>253</v>
      </c>
      <c r="AT2" s="207"/>
      <c r="AU2" s="207"/>
      <c r="AV2" s="98" t="str">
        <f>IF(AW2="","","-")</f>
        <v/>
      </c>
      <c r="AW2" s="394"/>
      <c r="AX2" s="394"/>
    </row>
    <row r="3" spans="1:50" ht="21" customHeight="1" thickBot="1" x14ac:dyDescent="0.2">
      <c r="A3" s="519" t="s">
        <v>698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707</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711</v>
      </c>
      <c r="H5" s="555"/>
      <c r="I5" s="555"/>
      <c r="J5" s="555"/>
      <c r="K5" s="555"/>
      <c r="L5" s="555"/>
      <c r="M5" s="556" t="s">
        <v>66</v>
      </c>
      <c r="N5" s="557"/>
      <c r="O5" s="557"/>
      <c r="P5" s="557"/>
      <c r="Q5" s="557"/>
      <c r="R5" s="558"/>
      <c r="S5" s="559" t="s">
        <v>712</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710</v>
      </c>
      <c r="AR5" s="719"/>
      <c r="AS5" s="719"/>
      <c r="AT5" s="719"/>
      <c r="AU5" s="719"/>
      <c r="AV5" s="719"/>
      <c r="AW5" s="719"/>
      <c r="AX5" s="720"/>
    </row>
    <row r="6" spans="1:50" ht="39" customHeight="1" x14ac:dyDescent="0.15">
      <c r="A6" s="723" t="s">
        <v>4</v>
      </c>
      <c r="B6" s="724"/>
      <c r="C6" s="724"/>
      <c r="D6" s="724"/>
      <c r="E6" s="724"/>
      <c r="F6" s="724"/>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764</v>
      </c>
      <c r="H7" s="826"/>
      <c r="I7" s="826"/>
      <c r="J7" s="826"/>
      <c r="K7" s="826"/>
      <c r="L7" s="826"/>
      <c r="M7" s="826"/>
      <c r="N7" s="826"/>
      <c r="O7" s="826"/>
      <c r="P7" s="826"/>
      <c r="Q7" s="826"/>
      <c r="R7" s="826"/>
      <c r="S7" s="826"/>
      <c r="T7" s="826"/>
      <c r="U7" s="826"/>
      <c r="V7" s="826"/>
      <c r="W7" s="826"/>
      <c r="X7" s="827"/>
      <c r="Y7" s="392" t="s">
        <v>384</v>
      </c>
      <c r="Z7" s="296"/>
      <c r="AA7" s="296"/>
      <c r="AB7" s="296"/>
      <c r="AC7" s="296"/>
      <c r="AD7" s="393"/>
      <c r="AE7" s="379" t="s">
        <v>714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18" t="str">
        <f>入力規則等!A27</f>
        <v>国土強靱化施策、地球温暖化対策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749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385</v>
      </c>
      <c r="Q12" s="298"/>
      <c r="R12" s="298"/>
      <c r="S12" s="298"/>
      <c r="T12" s="298"/>
      <c r="U12" s="298"/>
      <c r="V12" s="299"/>
      <c r="W12" s="303" t="s">
        <v>407</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716</v>
      </c>
      <c r="Q13" s="164"/>
      <c r="R13" s="164"/>
      <c r="S13" s="164"/>
      <c r="T13" s="164"/>
      <c r="U13" s="164"/>
      <c r="V13" s="165"/>
      <c r="W13" s="163" t="s">
        <v>716</v>
      </c>
      <c r="X13" s="164"/>
      <c r="Y13" s="164"/>
      <c r="Z13" s="164"/>
      <c r="AA13" s="164"/>
      <c r="AB13" s="164"/>
      <c r="AC13" s="165"/>
      <c r="AD13" s="163">
        <v>80</v>
      </c>
      <c r="AE13" s="164"/>
      <c r="AF13" s="164"/>
      <c r="AG13" s="164"/>
      <c r="AH13" s="164"/>
      <c r="AI13" s="164"/>
      <c r="AJ13" s="165"/>
      <c r="AK13" s="163">
        <v>80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730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v>76</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v>-76</v>
      </c>
      <c r="AE16" s="164"/>
      <c r="AF16" s="164"/>
      <c r="AG16" s="164"/>
      <c r="AH16" s="164"/>
      <c r="AI16" s="164"/>
      <c r="AJ16" s="165"/>
      <c r="AK16" s="163" t="s">
        <v>729</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728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4</v>
      </c>
      <c r="AE18" s="170"/>
      <c r="AF18" s="170"/>
      <c r="AG18" s="170"/>
      <c r="AH18" s="170"/>
      <c r="AI18" s="170"/>
      <c r="AJ18" s="171"/>
      <c r="AK18" s="169">
        <f>SUM(AK13:AQ17)</f>
        <v>156</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0.25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3" t="s">
        <v>353</v>
      </c>
      <c r="H21" s="924"/>
      <c r="I21" s="924"/>
      <c r="J21" s="924"/>
      <c r="K21" s="924"/>
      <c r="L21" s="924"/>
      <c r="M21" s="924"/>
      <c r="N21" s="924"/>
      <c r="O21" s="924"/>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1.2500000000000001E-2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703</v>
      </c>
      <c r="B22" s="139"/>
      <c r="C22" s="139"/>
      <c r="D22" s="139"/>
      <c r="E22" s="139"/>
      <c r="F22" s="140"/>
      <c r="G22" s="129" t="s">
        <v>332</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80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80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385</v>
      </c>
      <c r="AF30" s="383"/>
      <c r="AG30" s="383"/>
      <c r="AH30" s="384"/>
      <c r="AI30" s="385" t="s">
        <v>407</v>
      </c>
      <c r="AJ30" s="385"/>
      <c r="AK30" s="385"/>
      <c r="AL30" s="382"/>
      <c r="AM30" s="385" t="s">
        <v>504</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t="s">
        <v>774</v>
      </c>
      <c r="AV31" s="271"/>
      <c r="AW31" s="375" t="s">
        <v>179</v>
      </c>
      <c r="AX31" s="376"/>
    </row>
    <row r="32" spans="1:50" ht="23.25" customHeight="1" x14ac:dyDescent="0.15">
      <c r="A32" s="511"/>
      <c r="B32" s="509"/>
      <c r="C32" s="509"/>
      <c r="D32" s="509"/>
      <c r="E32" s="509"/>
      <c r="F32" s="510"/>
      <c r="G32" s="536" t="s">
        <v>772</v>
      </c>
      <c r="H32" s="537"/>
      <c r="I32" s="537"/>
      <c r="J32" s="537"/>
      <c r="K32" s="537"/>
      <c r="L32" s="537"/>
      <c r="M32" s="537"/>
      <c r="N32" s="537"/>
      <c r="O32" s="538"/>
      <c r="P32" s="191" t="s">
        <v>773</v>
      </c>
      <c r="Q32" s="191"/>
      <c r="R32" s="191"/>
      <c r="S32" s="191"/>
      <c r="T32" s="191"/>
      <c r="U32" s="191"/>
      <c r="V32" s="191"/>
      <c r="W32" s="191"/>
      <c r="X32" s="233"/>
      <c r="Y32" s="339" t="s">
        <v>12</v>
      </c>
      <c r="Z32" s="545"/>
      <c r="AA32" s="546"/>
      <c r="AB32" s="547" t="s">
        <v>718</v>
      </c>
      <c r="AC32" s="547"/>
      <c r="AD32" s="547"/>
      <c r="AE32" s="363" t="s">
        <v>716</v>
      </c>
      <c r="AF32" s="364"/>
      <c r="AG32" s="364"/>
      <c r="AH32" s="364"/>
      <c r="AI32" s="363" t="s">
        <v>716</v>
      </c>
      <c r="AJ32" s="364"/>
      <c r="AK32" s="364"/>
      <c r="AL32" s="364"/>
      <c r="AM32" s="363">
        <v>24</v>
      </c>
      <c r="AN32" s="364"/>
      <c r="AO32" s="364"/>
      <c r="AP32" s="364"/>
      <c r="AQ32" s="166" t="s">
        <v>716</v>
      </c>
      <c r="AR32" s="167"/>
      <c r="AS32" s="167"/>
      <c r="AT32" s="168"/>
      <c r="AU32" s="364" t="s">
        <v>716</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718</v>
      </c>
      <c r="AC33" s="518"/>
      <c r="AD33" s="518"/>
      <c r="AE33" s="363" t="s">
        <v>716</v>
      </c>
      <c r="AF33" s="364"/>
      <c r="AG33" s="364"/>
      <c r="AH33" s="364"/>
      <c r="AI33" s="363" t="s">
        <v>716</v>
      </c>
      <c r="AJ33" s="364"/>
      <c r="AK33" s="364"/>
      <c r="AL33" s="364"/>
      <c r="AM33" s="363" t="s">
        <v>401</v>
      </c>
      <c r="AN33" s="364"/>
      <c r="AO33" s="364"/>
      <c r="AP33" s="364"/>
      <c r="AQ33" s="166" t="s">
        <v>716</v>
      </c>
      <c r="AR33" s="167"/>
      <c r="AS33" s="167"/>
      <c r="AT33" s="168"/>
      <c r="AU33" s="364">
        <v>47</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716</v>
      </c>
      <c r="AF34" s="364"/>
      <c r="AG34" s="364"/>
      <c r="AH34" s="364"/>
      <c r="AI34" s="363" t="s">
        <v>716</v>
      </c>
      <c r="AJ34" s="364"/>
      <c r="AK34" s="364"/>
      <c r="AL34" s="364"/>
      <c r="AM34" s="363" t="s">
        <v>763</v>
      </c>
      <c r="AN34" s="364"/>
      <c r="AO34" s="364"/>
      <c r="AP34" s="364"/>
      <c r="AQ34" s="166" t="s">
        <v>716</v>
      </c>
      <c r="AR34" s="167"/>
      <c r="AS34" s="167"/>
      <c r="AT34" s="168"/>
      <c r="AU34" s="364" t="s">
        <v>716</v>
      </c>
      <c r="AV34" s="364"/>
      <c r="AW34" s="364"/>
      <c r="AX34" s="365"/>
    </row>
    <row r="35" spans="1:51" ht="23.25" customHeight="1" x14ac:dyDescent="0.15">
      <c r="A35" s="896" t="s">
        <v>376</v>
      </c>
      <c r="B35" s="897"/>
      <c r="C35" s="897"/>
      <c r="D35" s="897"/>
      <c r="E35" s="897"/>
      <c r="F35" s="898"/>
      <c r="G35" s="902" t="s">
        <v>751</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385</v>
      </c>
      <c r="AF37" s="335"/>
      <c r="AG37" s="335"/>
      <c r="AH37" s="335"/>
      <c r="AI37" s="335" t="s">
        <v>407</v>
      </c>
      <c r="AJ37" s="335"/>
      <c r="AK37" s="335"/>
      <c r="AL37" s="335"/>
      <c r="AM37" s="335" t="s">
        <v>504</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716</v>
      </c>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t="s">
        <v>718</v>
      </c>
      <c r="AC39" s="547"/>
      <c r="AD39" s="547"/>
      <c r="AE39" s="363" t="s">
        <v>716</v>
      </c>
      <c r="AF39" s="364"/>
      <c r="AG39" s="364"/>
      <c r="AH39" s="364"/>
      <c r="AI39" s="363" t="s">
        <v>716</v>
      </c>
      <c r="AJ39" s="364"/>
      <c r="AK39" s="364"/>
      <c r="AL39" s="364"/>
      <c r="AM39" s="363"/>
      <c r="AN39" s="364"/>
      <c r="AO39" s="364"/>
      <c r="AP39" s="364"/>
      <c r="AQ39" s="166" t="s">
        <v>716</v>
      </c>
      <c r="AR39" s="167"/>
      <c r="AS39" s="167"/>
      <c r="AT39" s="168"/>
      <c r="AU39" s="364" t="s">
        <v>716</v>
      </c>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718</v>
      </c>
      <c r="AC40" s="518"/>
      <c r="AD40" s="518"/>
      <c r="AE40" s="363" t="s">
        <v>716</v>
      </c>
      <c r="AF40" s="364"/>
      <c r="AG40" s="364"/>
      <c r="AH40" s="364"/>
      <c r="AI40" s="363" t="s">
        <v>716</v>
      </c>
      <c r="AJ40" s="364"/>
      <c r="AK40" s="364"/>
      <c r="AL40" s="364"/>
      <c r="AM40" s="363"/>
      <c r="AN40" s="364"/>
      <c r="AO40" s="364"/>
      <c r="AP40" s="364"/>
      <c r="AQ40" s="166" t="s">
        <v>716</v>
      </c>
      <c r="AR40" s="167"/>
      <c r="AS40" s="167"/>
      <c r="AT40" s="168"/>
      <c r="AU40" s="364" t="s">
        <v>716</v>
      </c>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716</v>
      </c>
      <c r="AF41" s="364"/>
      <c r="AG41" s="364"/>
      <c r="AH41" s="364"/>
      <c r="AI41" s="363" t="s">
        <v>716</v>
      </c>
      <c r="AJ41" s="364"/>
      <c r="AK41" s="364"/>
      <c r="AL41" s="364"/>
      <c r="AM41" s="363"/>
      <c r="AN41" s="364"/>
      <c r="AO41" s="364"/>
      <c r="AP41" s="364"/>
      <c r="AQ41" s="166" t="s">
        <v>716</v>
      </c>
      <c r="AR41" s="167"/>
      <c r="AS41" s="167"/>
      <c r="AT41" s="168"/>
      <c r="AU41" s="364" t="s">
        <v>716</v>
      </c>
      <c r="AV41" s="364"/>
      <c r="AW41" s="364"/>
      <c r="AX41" s="365"/>
      <c r="AY41">
        <f t="shared" si="4"/>
        <v>0</v>
      </c>
    </row>
    <row r="42" spans="1:51" ht="23.25" hidden="1" customHeight="1" x14ac:dyDescent="0.15">
      <c r="A42" s="896" t="s">
        <v>376</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385</v>
      </c>
      <c r="AF44" s="335"/>
      <c r="AG44" s="335"/>
      <c r="AH44" s="335"/>
      <c r="AI44" s="335" t="s">
        <v>407</v>
      </c>
      <c r="AJ44" s="335"/>
      <c r="AK44" s="335"/>
      <c r="AL44" s="335"/>
      <c r="AM44" s="335" t="s">
        <v>504</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6" t="s">
        <v>376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385</v>
      </c>
      <c r="AF51" s="335"/>
      <c r="AG51" s="335"/>
      <c r="AH51" s="335"/>
      <c r="AI51" s="335" t="s">
        <v>407</v>
      </c>
      <c r="AJ51" s="335"/>
      <c r="AK51" s="335"/>
      <c r="AL51" s="335"/>
      <c r="AM51" s="335" t="s">
        <v>504</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6" t="s">
        <v>376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385</v>
      </c>
      <c r="AF58" s="335"/>
      <c r="AG58" s="335"/>
      <c r="AH58" s="335"/>
      <c r="AI58" s="335" t="s">
        <v>407</v>
      </c>
      <c r="AJ58" s="335"/>
      <c r="AK58" s="335"/>
      <c r="AL58" s="335"/>
      <c r="AM58" s="335" t="s">
        <v>504</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6" t="s">
        <v>376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4" t="s">
        <v>349</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344</v>
      </c>
      <c r="X65" s="866"/>
      <c r="Y65" s="869"/>
      <c r="Z65" s="869"/>
      <c r="AA65" s="870"/>
      <c r="AB65" s="863" t="s">
        <v>11</v>
      </c>
      <c r="AC65" s="859"/>
      <c r="AD65" s="860"/>
      <c r="AE65" s="335" t="s">
        <v>385</v>
      </c>
      <c r="AF65" s="335"/>
      <c r="AG65" s="335"/>
      <c r="AH65" s="335"/>
      <c r="AI65" s="335" t="s">
        <v>407</v>
      </c>
      <c r="AJ65" s="335"/>
      <c r="AK65" s="335"/>
      <c r="AL65" s="335"/>
      <c r="AM65" s="335" t="s">
        <v>504</v>
      </c>
      <c r="AN65" s="335"/>
      <c r="AO65" s="335"/>
      <c r="AP65" s="335"/>
      <c r="AQ65" s="215" t="s">
        <v>232</v>
      </c>
      <c r="AR65" s="199"/>
      <c r="AS65" s="199"/>
      <c r="AT65" s="200"/>
      <c r="AU65" s="975" t="s">
        <v>134</v>
      </c>
      <c r="AV65" s="975"/>
      <c r="AW65" s="975"/>
      <c r="AX65" s="976"/>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347</v>
      </c>
      <c r="AX66" s="977"/>
      <c r="AY66">
        <f>$AY$65</f>
        <v>0</v>
      </c>
    </row>
    <row r="67" spans="1:51" ht="23.25" hidden="1" customHeight="1" x14ac:dyDescent="0.15">
      <c r="A67" s="847"/>
      <c r="B67" s="848"/>
      <c r="C67" s="848"/>
      <c r="D67" s="848"/>
      <c r="E67" s="848"/>
      <c r="F67" s="849"/>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366</v>
      </c>
      <c r="AC67" s="950"/>
      <c r="AD67" s="950"/>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x14ac:dyDescent="0.15">
      <c r="A68" s="847"/>
      <c r="B68" s="848"/>
      <c r="C68" s="848"/>
      <c r="D68" s="848"/>
      <c r="E68" s="848"/>
      <c r="F68" s="849"/>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366</v>
      </c>
      <c r="AC68" s="973"/>
      <c r="AD68" s="973"/>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x14ac:dyDescent="0.15">
      <c r="A69" s="847"/>
      <c r="B69" s="848"/>
      <c r="C69" s="848"/>
      <c r="D69" s="848"/>
      <c r="E69" s="848"/>
      <c r="F69" s="849"/>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367</v>
      </c>
      <c r="AC69" s="974"/>
      <c r="AD69" s="974"/>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x14ac:dyDescent="0.15">
      <c r="A70" s="847" t="s">
        <v>354</v>
      </c>
      <c r="B70" s="848"/>
      <c r="C70" s="848"/>
      <c r="D70" s="848"/>
      <c r="E70" s="848"/>
      <c r="F70" s="849"/>
      <c r="G70" s="938" t="s">
        <v>235</v>
      </c>
      <c r="H70" s="939"/>
      <c r="I70" s="939"/>
      <c r="J70" s="939"/>
      <c r="K70" s="939"/>
      <c r="L70" s="939"/>
      <c r="M70" s="939"/>
      <c r="N70" s="939"/>
      <c r="O70" s="939"/>
      <c r="P70" s="939"/>
      <c r="Q70" s="939"/>
      <c r="R70" s="939"/>
      <c r="S70" s="939"/>
      <c r="T70" s="939"/>
      <c r="U70" s="939"/>
      <c r="V70" s="939"/>
      <c r="W70" s="942" t="s">
        <v>365</v>
      </c>
      <c r="X70" s="943"/>
      <c r="Y70" s="948" t="s">
        <v>12</v>
      </c>
      <c r="Z70" s="948"/>
      <c r="AA70" s="949"/>
      <c r="AB70" s="950" t="s">
        <v>366</v>
      </c>
      <c r="AC70" s="950"/>
      <c r="AD70" s="950"/>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x14ac:dyDescent="0.15">
      <c r="A71" s="847"/>
      <c r="B71" s="848"/>
      <c r="C71" s="848"/>
      <c r="D71" s="848"/>
      <c r="E71" s="848"/>
      <c r="F71" s="849"/>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366</v>
      </c>
      <c r="AC71" s="973"/>
      <c r="AD71" s="973"/>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x14ac:dyDescent="0.15">
      <c r="A72" s="850"/>
      <c r="B72" s="851"/>
      <c r="C72" s="851"/>
      <c r="D72" s="851"/>
      <c r="E72" s="851"/>
      <c r="F72" s="852"/>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367</v>
      </c>
      <c r="AC72" s="974"/>
      <c r="AD72" s="974"/>
      <c r="AE72" s="371"/>
      <c r="AF72" s="372"/>
      <c r="AG72" s="372"/>
      <c r="AH72" s="372"/>
      <c r="AI72" s="371"/>
      <c r="AJ72" s="372"/>
      <c r="AK72" s="372"/>
      <c r="AL72" s="372"/>
      <c r="AM72" s="371"/>
      <c r="AN72" s="372"/>
      <c r="AO72" s="372"/>
      <c r="AP72" s="937"/>
      <c r="AQ72" s="363"/>
      <c r="AR72" s="364"/>
      <c r="AS72" s="364"/>
      <c r="AT72" s="812"/>
      <c r="AU72" s="364"/>
      <c r="AV72" s="364"/>
      <c r="AW72" s="364"/>
      <c r="AX72" s="365"/>
      <c r="AY72">
        <f t="shared" si="8"/>
        <v>0</v>
      </c>
    </row>
    <row r="73" spans="1:51" ht="18.75" hidden="1" customHeight="1" x14ac:dyDescent="0.15">
      <c r="A73" s="833" t="s">
        <v>349</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1" t="s">
        <v>719</v>
      </c>
      <c r="B78" s="912"/>
      <c r="C78" s="912"/>
      <c r="D78" s="912"/>
      <c r="E78" s="909" t="s">
        <v>327</v>
      </c>
      <c r="F78" s="910"/>
      <c r="G78" s="54" t="s">
        <v>235</v>
      </c>
      <c r="H78" s="790"/>
      <c r="I78" s="245"/>
      <c r="J78" s="245"/>
      <c r="K78" s="245"/>
      <c r="L78" s="245"/>
      <c r="M78" s="245"/>
      <c r="N78" s="245"/>
      <c r="O78" s="791"/>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343</v>
      </c>
      <c r="AP79" s="127"/>
      <c r="AQ79" s="127"/>
      <c r="AR79" s="76" t="s">
        <v>341</v>
      </c>
      <c r="AS79" s="126"/>
      <c r="AT79" s="127"/>
      <c r="AU79" s="127"/>
      <c r="AV79" s="127"/>
      <c r="AW79" s="127"/>
      <c r="AX79" s="128"/>
      <c r="AY79">
        <f>COUNTIF($AR$79,"☑")</f>
        <v>0</v>
      </c>
    </row>
    <row r="80" spans="1:51" ht="18.75" hidden="1" customHeight="1" x14ac:dyDescent="0.15">
      <c r="A80" s="515" t="s">
        <v>147</v>
      </c>
      <c r="B80" s="842" t="s">
        <v>340</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696</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6"/>
      <c r="B81" s="845"/>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5"/>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0"/>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5"/>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1"/>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6"/>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2"/>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4" t="s">
        <v>11</v>
      </c>
      <c r="AC85" s="455"/>
      <c r="AD85" s="456"/>
      <c r="AE85" s="335" t="s">
        <v>385</v>
      </c>
      <c r="AF85" s="335"/>
      <c r="AG85" s="335"/>
      <c r="AH85" s="335"/>
      <c r="AI85" s="335" t="s">
        <v>407</v>
      </c>
      <c r="AJ85" s="335"/>
      <c r="AK85" s="335"/>
      <c r="AL85" s="335"/>
      <c r="AM85" s="335" t="s">
        <v>504</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7"/>
      <c r="R87" s="797"/>
      <c r="S87" s="797"/>
      <c r="T87" s="797"/>
      <c r="U87" s="797"/>
      <c r="V87" s="797"/>
      <c r="W87" s="797"/>
      <c r="X87" s="798"/>
      <c r="Y87" s="753" t="s">
        <v>62</v>
      </c>
      <c r="Z87" s="754"/>
      <c r="AA87" s="755"/>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9"/>
      <c r="Q88" s="799"/>
      <c r="R88" s="799"/>
      <c r="S88" s="799"/>
      <c r="T88" s="799"/>
      <c r="U88" s="799"/>
      <c r="V88" s="799"/>
      <c r="W88" s="799"/>
      <c r="X88" s="800"/>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1"/>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4" t="s">
        <v>11</v>
      </c>
      <c r="AC90" s="455"/>
      <c r="AD90" s="456"/>
      <c r="AE90" s="335" t="s">
        <v>385</v>
      </c>
      <c r="AF90" s="335"/>
      <c r="AG90" s="335"/>
      <c r="AH90" s="335"/>
      <c r="AI90" s="335" t="s">
        <v>407</v>
      </c>
      <c r="AJ90" s="335"/>
      <c r="AK90" s="335"/>
      <c r="AL90" s="335"/>
      <c r="AM90" s="335" t="s">
        <v>504</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7"/>
      <c r="R92" s="797"/>
      <c r="S92" s="797"/>
      <c r="T92" s="797"/>
      <c r="U92" s="797"/>
      <c r="V92" s="797"/>
      <c r="W92" s="797"/>
      <c r="X92" s="798"/>
      <c r="Y92" s="753" t="s">
        <v>62</v>
      </c>
      <c r="Z92" s="754"/>
      <c r="AA92" s="755"/>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9"/>
      <c r="Q93" s="799"/>
      <c r="R93" s="799"/>
      <c r="S93" s="799"/>
      <c r="T93" s="799"/>
      <c r="U93" s="799"/>
      <c r="V93" s="799"/>
      <c r="W93" s="799"/>
      <c r="X93" s="800"/>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1"/>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4" t="s">
        <v>11</v>
      </c>
      <c r="AC95" s="455"/>
      <c r="AD95" s="456"/>
      <c r="AE95" s="335" t="s">
        <v>385</v>
      </c>
      <c r="AF95" s="335"/>
      <c r="AG95" s="335"/>
      <c r="AH95" s="335"/>
      <c r="AI95" s="335" t="s">
        <v>407</v>
      </c>
      <c r="AJ95" s="335"/>
      <c r="AK95" s="335"/>
      <c r="AL95" s="335"/>
      <c r="AM95" s="335" t="s">
        <v>504</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7"/>
      <c r="R97" s="797"/>
      <c r="S97" s="797"/>
      <c r="T97" s="797"/>
      <c r="U97" s="797"/>
      <c r="V97" s="797"/>
      <c r="W97" s="797"/>
      <c r="X97" s="798"/>
      <c r="Y97" s="753" t="s">
        <v>62</v>
      </c>
      <c r="Z97" s="754"/>
      <c r="AA97" s="755"/>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9"/>
      <c r="Q98" s="799"/>
      <c r="R98" s="799"/>
      <c r="S98" s="799"/>
      <c r="T98" s="799"/>
      <c r="U98" s="799"/>
      <c r="V98" s="799"/>
      <c r="W98" s="799"/>
      <c r="X98" s="800"/>
      <c r="Y98" s="728" t="s">
        <v>54</v>
      </c>
      <c r="Z98" s="729"/>
      <c r="AA98" s="730"/>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6" t="s">
        <v>13</v>
      </c>
      <c r="Z99" s="477"/>
      <c r="AA99" s="478"/>
      <c r="AB99" s="458" t="s">
        <v>14</v>
      </c>
      <c r="AC99" s="459"/>
      <c r="AD99" s="460"/>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350</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1"/>
      <c r="Z100" s="462"/>
      <c r="AA100" s="463"/>
      <c r="AB100" s="853" t="s">
        <v>11</v>
      </c>
      <c r="AC100" s="853"/>
      <c r="AD100" s="853"/>
      <c r="AE100" s="819" t="s">
        <v>385</v>
      </c>
      <c r="AF100" s="820"/>
      <c r="AG100" s="820"/>
      <c r="AH100" s="821"/>
      <c r="AI100" s="819" t="s">
        <v>407</v>
      </c>
      <c r="AJ100" s="820"/>
      <c r="AK100" s="820"/>
      <c r="AL100" s="821"/>
      <c r="AM100" s="819" t="s">
        <v>504</v>
      </c>
      <c r="AN100" s="820"/>
      <c r="AO100" s="820"/>
      <c r="AP100" s="821"/>
      <c r="AQ100" s="925" t="s">
        <v>412</v>
      </c>
      <c r="AR100" s="926"/>
      <c r="AS100" s="926"/>
      <c r="AT100" s="927"/>
      <c r="AU100" s="925" t="s">
        <v>537</v>
      </c>
      <c r="AV100" s="926"/>
      <c r="AW100" s="926"/>
      <c r="AX100" s="928"/>
    </row>
    <row r="101" spans="1:60" ht="23.25" customHeight="1" x14ac:dyDescent="0.15">
      <c r="A101" s="487"/>
      <c r="B101" s="488"/>
      <c r="C101" s="488"/>
      <c r="D101" s="488"/>
      <c r="E101" s="488"/>
      <c r="F101" s="489"/>
      <c r="G101" s="191" t="s">
        <v>760</v>
      </c>
      <c r="H101" s="191"/>
      <c r="I101" s="191"/>
      <c r="J101" s="191"/>
      <c r="K101" s="191"/>
      <c r="L101" s="191"/>
      <c r="M101" s="191"/>
      <c r="N101" s="191"/>
      <c r="O101" s="191"/>
      <c r="P101" s="191"/>
      <c r="Q101" s="191"/>
      <c r="R101" s="191"/>
      <c r="S101" s="191"/>
      <c r="T101" s="191"/>
      <c r="U101" s="191"/>
      <c r="V101" s="191"/>
      <c r="W101" s="191"/>
      <c r="X101" s="233"/>
      <c r="Y101" s="811" t="s">
        <v>55</v>
      </c>
      <c r="Z101" s="714"/>
      <c r="AA101" s="715"/>
      <c r="AB101" s="547" t="s">
        <v>718</v>
      </c>
      <c r="AC101" s="547"/>
      <c r="AD101" s="547"/>
      <c r="AE101" s="358" t="s">
        <v>716</v>
      </c>
      <c r="AF101" s="358"/>
      <c r="AG101" s="358"/>
      <c r="AH101" s="358"/>
      <c r="AI101" s="358" t="s">
        <v>716</v>
      </c>
      <c r="AJ101" s="358"/>
      <c r="AK101" s="358"/>
      <c r="AL101" s="358"/>
      <c r="AM101" s="358" t="s">
        <v>761</v>
      </c>
      <c r="AN101" s="358"/>
      <c r="AO101" s="358"/>
      <c r="AP101" s="358"/>
      <c r="AQ101" s="358" t="s">
        <v>747</v>
      </c>
      <c r="AR101" s="358"/>
      <c r="AS101" s="358"/>
      <c r="AT101" s="358"/>
      <c r="AU101" s="363" t="s">
        <v>748</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718</v>
      </c>
      <c r="AC102" s="547"/>
      <c r="AD102" s="547"/>
      <c r="AE102" s="358" t="s">
        <v>716</v>
      </c>
      <c r="AF102" s="358"/>
      <c r="AG102" s="358"/>
      <c r="AH102" s="358"/>
      <c r="AI102" s="358" t="s">
        <v>716</v>
      </c>
      <c r="AJ102" s="358"/>
      <c r="AK102" s="358"/>
      <c r="AL102" s="358"/>
      <c r="AM102" s="358">
        <v>2</v>
      </c>
      <c r="AN102" s="358"/>
      <c r="AO102" s="358"/>
      <c r="AP102" s="358"/>
      <c r="AQ102" s="358">
        <v>4</v>
      </c>
      <c r="AR102" s="358"/>
      <c r="AS102" s="358"/>
      <c r="AT102" s="358"/>
      <c r="AU102" s="371" t="s">
        <v>764</v>
      </c>
      <c r="AV102" s="372"/>
      <c r="AW102" s="372"/>
      <c r="AX102" s="929"/>
    </row>
    <row r="103" spans="1:60" ht="31.5" hidden="1"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537</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537</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537</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537</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385</v>
      </c>
      <c r="AF115" s="335"/>
      <c r="AG115" s="335"/>
      <c r="AH115" s="335"/>
      <c r="AI115" s="335" t="s">
        <v>407</v>
      </c>
      <c r="AJ115" s="335"/>
      <c r="AK115" s="335"/>
      <c r="AL115" s="335"/>
      <c r="AM115" s="335" t="s">
        <v>504</v>
      </c>
      <c r="AN115" s="335"/>
      <c r="AO115" s="335"/>
      <c r="AP115" s="335"/>
      <c r="AQ115" s="336" t="s">
        <v>538</v>
      </c>
      <c r="AR115" s="337"/>
      <c r="AS115" s="337"/>
      <c r="AT115" s="337"/>
      <c r="AU115" s="337"/>
      <c r="AV115" s="337"/>
      <c r="AW115" s="337"/>
      <c r="AX115" s="338"/>
    </row>
    <row r="116" spans="1:51" ht="23.25" customHeight="1" x14ac:dyDescent="0.15">
      <c r="A116" s="292"/>
      <c r="B116" s="293"/>
      <c r="C116" s="293"/>
      <c r="D116" s="293"/>
      <c r="E116" s="293"/>
      <c r="F116" s="294"/>
      <c r="G116" s="351" t="s">
        <v>720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721</v>
      </c>
      <c r="AC116" s="301"/>
      <c r="AD116" s="302"/>
      <c r="AE116" s="358" t="s">
        <v>716</v>
      </c>
      <c r="AF116" s="358"/>
      <c r="AG116" s="358"/>
      <c r="AH116" s="358"/>
      <c r="AI116" s="358" t="s">
        <v>716</v>
      </c>
      <c r="AJ116" s="358"/>
      <c r="AK116" s="358"/>
      <c r="AL116" s="358"/>
      <c r="AM116" s="358" t="s">
        <v>759</v>
      </c>
      <c r="AN116" s="358"/>
      <c r="AO116" s="358"/>
      <c r="AP116" s="358"/>
      <c r="AQ116" s="363">
        <v>20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722</v>
      </c>
      <c r="AC117" s="343"/>
      <c r="AD117" s="344"/>
      <c r="AE117" s="306" t="s">
        <v>716</v>
      </c>
      <c r="AF117" s="306"/>
      <c r="AG117" s="306"/>
      <c r="AH117" s="306"/>
      <c r="AI117" s="306" t="s">
        <v>716</v>
      </c>
      <c r="AJ117" s="306"/>
      <c r="AK117" s="306"/>
      <c r="AL117" s="306"/>
      <c r="AM117" s="306" t="s">
        <v>767</v>
      </c>
      <c r="AN117" s="306"/>
      <c r="AO117" s="306"/>
      <c r="AP117" s="306"/>
      <c r="AQ117" s="306" t="s">
        <v>766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385</v>
      </c>
      <c r="AF118" s="335"/>
      <c r="AG118" s="335"/>
      <c r="AH118" s="335"/>
      <c r="AI118" s="335" t="s">
        <v>407</v>
      </c>
      <c r="AJ118" s="335"/>
      <c r="AK118" s="335"/>
      <c r="AL118" s="335"/>
      <c r="AM118" s="335" t="s">
        <v>504</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724</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385</v>
      </c>
      <c r="AF121" s="335"/>
      <c r="AG121" s="335"/>
      <c r="AH121" s="335"/>
      <c r="AI121" s="335" t="s">
        <v>407</v>
      </c>
      <c r="AJ121" s="335"/>
      <c r="AK121" s="335"/>
      <c r="AL121" s="335"/>
      <c r="AM121" s="335" t="s">
        <v>504</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535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385</v>
      </c>
      <c r="AF124" s="335"/>
      <c r="AG124" s="335"/>
      <c r="AH124" s="335"/>
      <c r="AI124" s="335" t="s">
        <v>407</v>
      </c>
      <c r="AJ124" s="335"/>
      <c r="AK124" s="335"/>
      <c r="AL124" s="335"/>
      <c r="AM124" s="335" t="s">
        <v>504</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725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724</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724</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2" t="s">
        <v>400</v>
      </c>
      <c r="B130" s="990"/>
      <c r="C130" s="989" t="s">
        <v>236</v>
      </c>
      <c r="D130" s="990"/>
      <c r="E130" s="308" t="s">
        <v>265</v>
      </c>
      <c r="F130" s="309"/>
      <c r="G130" s="310" t="s">
        <v>743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3"/>
      <c r="B131" s="253"/>
      <c r="C131" s="252"/>
      <c r="D131" s="253"/>
      <c r="E131" s="239" t="s">
        <v>264</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764</v>
      </c>
      <c r="AR133" s="271"/>
      <c r="AS133" s="179" t="s">
        <v>233</v>
      </c>
      <c r="AT133" s="202"/>
      <c r="AU133" s="178">
        <v>3</v>
      </c>
      <c r="AV133" s="178"/>
      <c r="AW133" s="179" t="s">
        <v>179</v>
      </c>
      <c r="AX133" s="180"/>
      <c r="AY133">
        <f>$AY$132</f>
        <v>1</v>
      </c>
    </row>
    <row r="134" spans="1:51" ht="39.75" customHeight="1" x14ac:dyDescent="0.15">
      <c r="A134" s="993"/>
      <c r="B134" s="253"/>
      <c r="C134" s="252"/>
      <c r="D134" s="253"/>
      <c r="E134" s="252"/>
      <c r="F134" s="314"/>
      <c r="G134" s="232" t="s">
        <v>776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777</v>
      </c>
      <c r="AC134" s="224"/>
      <c r="AD134" s="224"/>
      <c r="AE134" s="266">
        <v>75</v>
      </c>
      <c r="AF134" s="167"/>
      <c r="AG134" s="167"/>
      <c r="AH134" s="167"/>
      <c r="AI134" s="266">
        <v>75</v>
      </c>
      <c r="AJ134" s="167"/>
      <c r="AK134" s="167"/>
      <c r="AL134" s="167"/>
      <c r="AM134" s="266">
        <v>85</v>
      </c>
      <c r="AN134" s="167"/>
      <c r="AO134" s="167"/>
      <c r="AP134" s="167"/>
      <c r="AQ134" s="266" t="s">
        <v>716</v>
      </c>
      <c r="AR134" s="167"/>
      <c r="AS134" s="167"/>
      <c r="AT134" s="167"/>
      <c r="AU134" s="266" t="s">
        <v>716</v>
      </c>
      <c r="AV134" s="167"/>
      <c r="AW134" s="167"/>
      <c r="AX134" s="208"/>
      <c r="AY134">
        <f t="shared" ref="AY134:AY135" si="13">$AY$132</f>
        <v>1</v>
      </c>
    </row>
    <row r="135" spans="1:51" ht="44.45"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778</v>
      </c>
      <c r="AC135" s="175"/>
      <c r="AD135" s="175"/>
      <c r="AE135" s="266" t="s">
        <v>716</v>
      </c>
      <c r="AF135" s="167"/>
      <c r="AG135" s="167"/>
      <c r="AH135" s="167"/>
      <c r="AI135" s="266" t="s">
        <v>716</v>
      </c>
      <c r="AJ135" s="167"/>
      <c r="AK135" s="167"/>
      <c r="AL135" s="167"/>
      <c r="AM135" s="266">
        <v>100</v>
      </c>
      <c r="AN135" s="167"/>
      <c r="AO135" s="167"/>
      <c r="AP135" s="167"/>
      <c r="AQ135" s="266" t="s">
        <v>716</v>
      </c>
      <c r="AR135" s="167"/>
      <c r="AS135" s="167"/>
      <c r="AT135" s="167"/>
      <c r="AU135" s="266">
        <v>100</v>
      </c>
      <c r="AV135" s="167"/>
      <c r="AW135" s="167"/>
      <c r="AX135" s="208"/>
      <c r="AY135">
        <f t="shared" si="13"/>
        <v>1</v>
      </c>
    </row>
    <row r="136" spans="1:51" ht="18.75" hidden="1"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3"/>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hidden="1"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15">
      <c r="A154" s="993"/>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20"/>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15">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8.4499999999999993" hidden="1" customHeight="1" x14ac:dyDescent="0.15">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17.4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3"/>
      <c r="B188" s="253"/>
      <c r="C188" s="252"/>
      <c r="D188" s="253"/>
      <c r="E188" s="190" t="s">
        <v>775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6" customHeight="1" x14ac:dyDescent="0.15">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5.9"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3"/>
      <c r="B430" s="253"/>
      <c r="C430" s="250" t="s">
        <v>667</v>
      </c>
      <c r="D430" s="251"/>
      <c r="E430" s="239" t="s">
        <v>394</v>
      </c>
      <c r="F430" s="444"/>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3"/>
      <c r="B433" s="253"/>
      <c r="C433" s="252"/>
      <c r="D433" s="253"/>
      <c r="E433" s="196"/>
      <c r="F433" s="197"/>
      <c r="G433" s="232" t="s">
        <v>764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765</v>
      </c>
      <c r="AC433" s="175"/>
      <c r="AD433" s="175"/>
      <c r="AE433" s="166" t="s">
        <v>716</v>
      </c>
      <c r="AF433" s="167"/>
      <c r="AG433" s="167"/>
      <c r="AH433" s="167"/>
      <c r="AI433" s="166" t="s">
        <v>716</v>
      </c>
      <c r="AJ433" s="167"/>
      <c r="AK433" s="167"/>
      <c r="AL433" s="167"/>
      <c r="AM433" s="166" t="s">
        <v>763</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764</v>
      </c>
      <c r="AC434" s="224"/>
      <c r="AD434" s="224"/>
      <c r="AE434" s="166" t="s">
        <v>716</v>
      </c>
      <c r="AF434" s="167"/>
      <c r="AG434" s="167"/>
      <c r="AH434" s="168"/>
      <c r="AI434" s="166" t="s">
        <v>716</v>
      </c>
      <c r="AJ434" s="167"/>
      <c r="AK434" s="167"/>
      <c r="AL434" s="167"/>
      <c r="AM434" s="166" t="s">
        <v>763</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763</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93"/>
      <c r="B458" s="253"/>
      <c r="C458" s="252"/>
      <c r="D458" s="253"/>
      <c r="E458" s="196"/>
      <c r="F458" s="197"/>
      <c r="G458" s="232" t="s">
        <v>764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764</v>
      </c>
      <c r="AC458" s="175"/>
      <c r="AD458" s="175"/>
      <c r="AE458" s="166" t="s">
        <v>716</v>
      </c>
      <c r="AF458" s="167"/>
      <c r="AG458" s="167"/>
      <c r="AH458" s="167"/>
      <c r="AI458" s="166" t="s">
        <v>716</v>
      </c>
      <c r="AJ458" s="167"/>
      <c r="AK458" s="167"/>
      <c r="AL458" s="167"/>
      <c r="AM458" s="166" t="s">
        <v>763</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764</v>
      </c>
      <c r="AC459" s="224"/>
      <c r="AD459" s="224"/>
      <c r="AE459" s="166" t="s">
        <v>716</v>
      </c>
      <c r="AF459" s="167"/>
      <c r="AG459" s="167"/>
      <c r="AH459" s="168"/>
      <c r="AI459" s="166" t="s">
        <v>716</v>
      </c>
      <c r="AJ459" s="167"/>
      <c r="AK459" s="167"/>
      <c r="AL459" s="167"/>
      <c r="AM459" s="166" t="s">
        <v>763</v>
      </c>
      <c r="AN459" s="167"/>
      <c r="AO459" s="167"/>
      <c r="AP459" s="168"/>
      <c r="AQ459" s="166" t="s">
        <v>716</v>
      </c>
      <c r="AR459" s="167"/>
      <c r="AS459" s="167"/>
      <c r="AT459" s="168"/>
      <c r="AU459" s="167" t="s">
        <v>716</v>
      </c>
      <c r="AV459" s="167"/>
      <c r="AW459" s="167"/>
      <c r="AX459" s="208"/>
      <c r="AY459">
        <f t="shared" si="68"/>
        <v>1</v>
      </c>
    </row>
    <row r="460" spans="1:51" ht="23.25"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763</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3"/>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3"/>
      <c r="B482" s="253"/>
      <c r="C482" s="252"/>
      <c r="D482" s="253"/>
      <c r="E482" s="190" t="s">
        <v>779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3"/>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33.6"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15.6"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9"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0"/>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9.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727</v>
      </c>
      <c r="AE702" s="895"/>
      <c r="AF702" s="895"/>
      <c r="AG702" s="881" t="s">
        <v>735</v>
      </c>
      <c r="AH702" s="882"/>
      <c r="AI702" s="882"/>
      <c r="AJ702" s="882"/>
      <c r="AK702" s="882"/>
      <c r="AL702" s="882"/>
      <c r="AM702" s="882"/>
      <c r="AN702" s="882"/>
      <c r="AO702" s="882"/>
      <c r="AP702" s="882"/>
      <c r="AQ702" s="882"/>
      <c r="AR702" s="882"/>
      <c r="AS702" s="882"/>
      <c r="AT702" s="882"/>
      <c r="AU702" s="882"/>
      <c r="AV702" s="882"/>
      <c r="AW702" s="882"/>
      <c r="AX702" s="883"/>
    </row>
    <row r="703" spans="1:51" ht="4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727</v>
      </c>
      <c r="AE703" s="185"/>
      <c r="AF703" s="185"/>
      <c r="AG703" s="663" t="s">
        <v>734</v>
      </c>
      <c r="AH703" s="664"/>
      <c r="AI703" s="664"/>
      <c r="AJ703" s="664"/>
      <c r="AK703" s="664"/>
      <c r="AL703" s="664"/>
      <c r="AM703" s="664"/>
      <c r="AN703" s="664"/>
      <c r="AO703" s="664"/>
      <c r="AP703" s="664"/>
      <c r="AQ703" s="664"/>
      <c r="AR703" s="664"/>
      <c r="AS703" s="664"/>
      <c r="AT703" s="664"/>
      <c r="AU703" s="664"/>
      <c r="AV703" s="664"/>
      <c r="AW703" s="664"/>
      <c r="AX703" s="665"/>
    </row>
    <row r="704" spans="1:51" ht="63.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727</v>
      </c>
      <c r="AE704" s="582"/>
      <c r="AF704" s="582"/>
      <c r="AG704" s="424" t="s">
        <v>742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7"/>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727</v>
      </c>
      <c r="AE705" s="732"/>
      <c r="AF705" s="732"/>
      <c r="AG705" s="190" t="s">
        <v>768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8"/>
      <c r="C706" s="610"/>
      <c r="D706" s="611"/>
      <c r="E706" s="682" t="s">
        <v>377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8"/>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732</v>
      </c>
      <c r="AE708" s="667"/>
      <c r="AF708" s="667"/>
      <c r="AG708" s="522" t="s">
        <v>705</v>
      </c>
      <c r="AH708" s="523"/>
      <c r="AI708" s="523"/>
      <c r="AJ708" s="523"/>
      <c r="AK708" s="523"/>
      <c r="AL708" s="523"/>
      <c r="AM708" s="523"/>
      <c r="AN708" s="523"/>
      <c r="AO708" s="523"/>
      <c r="AP708" s="523"/>
      <c r="AQ708" s="523"/>
      <c r="AR708" s="523"/>
      <c r="AS708" s="523"/>
      <c r="AT708" s="523"/>
      <c r="AU708" s="523"/>
      <c r="AV708" s="523"/>
      <c r="AW708" s="523"/>
      <c r="AX708" s="524"/>
    </row>
    <row r="709" spans="1:50" ht="36.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727</v>
      </c>
      <c r="AE709" s="185"/>
      <c r="AF709" s="185"/>
      <c r="AG709" s="663" t="s">
        <v>736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732</v>
      </c>
      <c r="AE710" s="185"/>
      <c r="AF710" s="185"/>
      <c r="AG710" s="663" t="s">
        <v>728</v>
      </c>
      <c r="AH710" s="664"/>
      <c r="AI710" s="664"/>
      <c r="AJ710" s="664"/>
      <c r="AK710" s="664"/>
      <c r="AL710" s="664"/>
      <c r="AM710" s="664"/>
      <c r="AN710" s="664"/>
      <c r="AO710" s="664"/>
      <c r="AP710" s="664"/>
      <c r="AQ710" s="664"/>
      <c r="AR710" s="664"/>
      <c r="AS710" s="664"/>
      <c r="AT710" s="664"/>
      <c r="AU710" s="664"/>
      <c r="AV710" s="664"/>
      <c r="AW710" s="664"/>
      <c r="AX710" s="665"/>
    </row>
    <row r="711" spans="1:50" ht="33.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727</v>
      </c>
      <c r="AE711" s="185"/>
      <c r="AF711" s="185"/>
      <c r="AG711" s="663" t="s">
        <v>737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732</v>
      </c>
      <c r="AE712" s="582"/>
      <c r="AF712" s="582"/>
      <c r="AG712" s="590" t="s">
        <v>738</v>
      </c>
      <c r="AH712" s="591"/>
      <c r="AI712" s="591"/>
      <c r="AJ712" s="591"/>
      <c r="AK712" s="591"/>
      <c r="AL712" s="591"/>
      <c r="AM712" s="591"/>
      <c r="AN712" s="591"/>
      <c r="AO712" s="591"/>
      <c r="AP712" s="591"/>
      <c r="AQ712" s="591"/>
      <c r="AR712" s="591"/>
      <c r="AS712" s="591"/>
      <c r="AT712" s="591"/>
      <c r="AU712" s="591"/>
      <c r="AV712" s="591"/>
      <c r="AW712" s="591"/>
      <c r="AX712" s="592"/>
    </row>
    <row r="713" spans="1:50" ht="36.7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727</v>
      </c>
      <c r="AE713" s="185"/>
      <c r="AF713" s="186"/>
      <c r="AG713" s="663" t="s">
        <v>744</v>
      </c>
      <c r="AH713" s="664"/>
      <c r="AI713" s="664"/>
      <c r="AJ713" s="664"/>
      <c r="AK713" s="664"/>
      <c r="AL713" s="664"/>
      <c r="AM713" s="664"/>
      <c r="AN713" s="664"/>
      <c r="AO713" s="664"/>
      <c r="AP713" s="664"/>
      <c r="AQ713" s="664"/>
      <c r="AR713" s="664"/>
      <c r="AS713" s="664"/>
      <c r="AT713" s="664"/>
      <c r="AU713" s="664"/>
      <c r="AV713" s="664"/>
      <c r="AW713" s="664"/>
      <c r="AX713" s="665"/>
    </row>
    <row r="714" spans="1:50" ht="39" customHeight="1" x14ac:dyDescent="0.15">
      <c r="A714" s="656"/>
      <c r="B714" s="657"/>
      <c r="C714" s="769" t="s">
        <v>324</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7" t="s">
        <v>727</v>
      </c>
      <c r="AE714" s="588"/>
      <c r="AF714" s="589"/>
      <c r="AG714" s="688" t="s">
        <v>739</v>
      </c>
      <c r="AH714" s="689"/>
      <c r="AI714" s="689"/>
      <c r="AJ714" s="689"/>
      <c r="AK714" s="689"/>
      <c r="AL714" s="689"/>
      <c r="AM714" s="689"/>
      <c r="AN714" s="689"/>
      <c r="AO714" s="689"/>
      <c r="AP714" s="689"/>
      <c r="AQ714" s="689"/>
      <c r="AR714" s="689"/>
      <c r="AS714" s="689"/>
      <c r="AT714" s="689"/>
      <c r="AU714" s="689"/>
      <c r="AV714" s="689"/>
      <c r="AW714" s="689"/>
      <c r="AX714" s="690"/>
    </row>
    <row r="715" spans="1:50" ht="51"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769</v>
      </c>
      <c r="AE715" s="667"/>
      <c r="AF715" s="775"/>
      <c r="AG715" s="522" t="s">
        <v>771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727</v>
      </c>
      <c r="AE716" s="757"/>
      <c r="AF716" s="757"/>
      <c r="AG716" s="663" t="s">
        <v>740</v>
      </c>
      <c r="AH716" s="664"/>
      <c r="AI716" s="664"/>
      <c r="AJ716" s="664"/>
      <c r="AK716" s="664"/>
      <c r="AL716" s="664"/>
      <c r="AM716" s="664"/>
      <c r="AN716" s="664"/>
      <c r="AO716" s="664"/>
      <c r="AP716" s="664"/>
      <c r="AQ716" s="664"/>
      <c r="AR716" s="664"/>
      <c r="AS716" s="664"/>
      <c r="AT716" s="664"/>
      <c r="AU716" s="664"/>
      <c r="AV716" s="664"/>
      <c r="AW716" s="664"/>
      <c r="AX716" s="665"/>
    </row>
    <row r="717" spans="1:50" ht="51"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732</v>
      </c>
      <c r="AE717" s="185"/>
      <c r="AF717" s="185"/>
      <c r="AG717" s="663" t="s">
        <v>770</v>
      </c>
      <c r="AH717" s="664"/>
      <c r="AI717" s="664"/>
      <c r="AJ717" s="664"/>
      <c r="AK717" s="664"/>
      <c r="AL717" s="664"/>
      <c r="AM717" s="664"/>
      <c r="AN717" s="664"/>
      <c r="AO717" s="664"/>
      <c r="AP717" s="664"/>
      <c r="AQ717" s="664"/>
      <c r="AR717" s="664"/>
      <c r="AS717" s="664"/>
      <c r="AT717" s="664"/>
      <c r="AU717" s="664"/>
      <c r="AV717" s="664"/>
      <c r="AW717" s="664"/>
      <c r="AX717" s="665"/>
    </row>
    <row r="718" spans="1:50" ht="40.1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727</v>
      </c>
      <c r="AE718" s="185"/>
      <c r="AF718" s="185"/>
      <c r="AG718" s="193" t="s">
        <v>741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2"/>
      <c r="AD719" s="666" t="s">
        <v>732</v>
      </c>
      <c r="AE719" s="667"/>
      <c r="AF719" s="667"/>
      <c r="AG719" s="190" t="s">
        <v>743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3" t="s">
        <v>338</v>
      </c>
      <c r="D720" s="931"/>
      <c r="E720" s="931"/>
      <c r="F720" s="934"/>
      <c r="G720" s="930" t="s">
        <v>339</v>
      </c>
      <c r="H720" s="931"/>
      <c r="I720" s="931"/>
      <c r="J720" s="931"/>
      <c r="K720" s="931"/>
      <c r="L720" s="931"/>
      <c r="M720" s="931"/>
      <c r="N720" s="930" t="s">
        <v>342</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5" t="s">
        <v>762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19"/>
      <c r="B727" s="620"/>
      <c r="C727" s="694" t="s">
        <v>57</v>
      </c>
      <c r="D727" s="695"/>
      <c r="E727" s="695"/>
      <c r="F727" s="696"/>
      <c r="G727" s="793" t="s">
        <v>750</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3"/>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2" t="s">
        <v>351</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668</v>
      </c>
      <c r="B737" s="158"/>
      <c r="C737" s="158"/>
      <c r="D737" s="159"/>
      <c r="E737" s="105" t="s">
        <v>780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780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780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780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781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780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780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782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783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c r="F746" s="113"/>
      <c r="G746" s="113"/>
      <c r="H746" s="100" t="str">
        <f>IF(E746="","","-")</f>
        <v/>
      </c>
      <c r="I746" s="113" t="s">
        <v>341</v>
      </c>
      <c r="J746" s="113"/>
      <c r="K746" s="100" t="str">
        <f>IF(I746="","","-")</f>
        <v>-</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733</v>
      </c>
      <c r="F747" s="113"/>
      <c r="G747" s="113"/>
      <c r="H747" s="100" t="str">
        <f>IF(E747="","","-")</f>
        <v>-</v>
      </c>
      <c r="I747" s="113" t="s">
        <v>408</v>
      </c>
      <c r="J747" s="113"/>
      <c r="K747" s="100" t="str">
        <f>IF(I747="","","-")</f>
        <v>-</v>
      </c>
      <c r="L747" s="104">
        <v>22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381</v>
      </c>
      <c r="B787" s="759"/>
      <c r="C787" s="759"/>
      <c r="D787" s="759"/>
      <c r="E787" s="759"/>
      <c r="F787" s="760"/>
      <c r="G787" s="435" t="s">
        <v>757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758</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1"/>
      <c r="C788" s="761"/>
      <c r="D788" s="761"/>
      <c r="E788" s="761"/>
      <c r="F788" s="762"/>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1"/>
      <c r="C789" s="761"/>
      <c r="D789" s="761"/>
      <c r="E789" s="761"/>
      <c r="F789" s="762"/>
      <c r="G789" s="445"/>
      <c r="H789" s="446"/>
      <c r="I789" s="446"/>
      <c r="J789" s="446"/>
      <c r="K789" s="447"/>
      <c r="L789" s="448" t="s">
        <v>752</v>
      </c>
      <c r="M789" s="449"/>
      <c r="N789" s="449"/>
      <c r="O789" s="449"/>
      <c r="P789" s="449"/>
      <c r="Q789" s="449"/>
      <c r="R789" s="449"/>
      <c r="S789" s="449"/>
      <c r="T789" s="449"/>
      <c r="U789" s="449"/>
      <c r="V789" s="449"/>
      <c r="W789" s="449"/>
      <c r="X789" s="450"/>
      <c r="Y789" s="451">
        <v>1</v>
      </c>
      <c r="Z789" s="452"/>
      <c r="AA789" s="452"/>
      <c r="AB789" s="553"/>
      <c r="AC789" s="445" t="s">
        <v>753</v>
      </c>
      <c r="AD789" s="446"/>
      <c r="AE789" s="446"/>
      <c r="AF789" s="446"/>
      <c r="AG789" s="447"/>
      <c r="AH789" s="448" t="s">
        <v>753</v>
      </c>
      <c r="AI789" s="449"/>
      <c r="AJ789" s="449"/>
      <c r="AK789" s="449"/>
      <c r="AL789" s="449"/>
      <c r="AM789" s="449"/>
      <c r="AN789" s="449"/>
      <c r="AO789" s="449"/>
      <c r="AP789" s="449"/>
      <c r="AQ789" s="449"/>
      <c r="AR789" s="449"/>
      <c r="AS789" s="449"/>
      <c r="AT789" s="450"/>
      <c r="AU789" s="451" t="s">
        <v>753</v>
      </c>
      <c r="AV789" s="452"/>
      <c r="AW789" s="452"/>
      <c r="AX789" s="453"/>
    </row>
    <row r="790" spans="1:51" ht="24.75" customHeight="1" x14ac:dyDescent="0.15">
      <c r="A790" s="552"/>
      <c r="B790" s="761"/>
      <c r="C790" s="761"/>
      <c r="D790" s="761"/>
      <c r="E790" s="761"/>
      <c r="F790" s="762"/>
      <c r="G790" s="348"/>
      <c r="H790" s="349"/>
      <c r="I790" s="349"/>
      <c r="J790" s="349"/>
      <c r="K790" s="350"/>
      <c r="L790" s="398"/>
      <c r="M790" s="748"/>
      <c r="N790" s="748"/>
      <c r="O790" s="748"/>
      <c r="P790" s="748"/>
      <c r="Q790" s="748"/>
      <c r="R790" s="748"/>
      <c r="S790" s="748"/>
      <c r="T790" s="748"/>
      <c r="U790" s="748"/>
      <c r="V790" s="748"/>
      <c r="W790" s="748"/>
      <c r="X790" s="749"/>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61"/>
      <c r="C791" s="761"/>
      <c r="D791" s="761"/>
      <c r="E791" s="761"/>
      <c r="F791" s="762"/>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61"/>
      <c r="C792" s="761"/>
      <c r="D792" s="761"/>
      <c r="E792" s="761"/>
      <c r="F792" s="762"/>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1"/>
      <c r="C794" s="761"/>
      <c r="D794" s="761"/>
      <c r="E794" s="761"/>
      <c r="F794" s="76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61"/>
      <c r="C800" s="761"/>
      <c r="D800" s="761"/>
      <c r="E800" s="761"/>
      <c r="F800" s="762"/>
      <c r="G800" s="435" t="s">
        <v>756</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hidden="1" customHeight="1" x14ac:dyDescent="0.15">
      <c r="A801" s="552"/>
      <c r="B801" s="761"/>
      <c r="C801" s="761"/>
      <c r="D801" s="761"/>
      <c r="E801" s="761"/>
      <c r="F801" s="762"/>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hidden="1" customHeight="1" x14ac:dyDescent="0.15">
      <c r="A802" s="552"/>
      <c r="B802" s="761"/>
      <c r="C802" s="761"/>
      <c r="D802" s="761"/>
      <c r="E802" s="761"/>
      <c r="F802" s="762"/>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t="s">
        <v>753</v>
      </c>
      <c r="AD802" s="446"/>
      <c r="AE802" s="446"/>
      <c r="AF802" s="446"/>
      <c r="AG802" s="447"/>
      <c r="AH802" s="448" t="s">
        <v>753</v>
      </c>
      <c r="AI802" s="449"/>
      <c r="AJ802" s="449"/>
      <c r="AK802" s="449"/>
      <c r="AL802" s="449"/>
      <c r="AM802" s="449"/>
      <c r="AN802" s="449"/>
      <c r="AO802" s="449"/>
      <c r="AP802" s="449"/>
      <c r="AQ802" s="449"/>
      <c r="AR802" s="449"/>
      <c r="AS802" s="449"/>
      <c r="AT802" s="450"/>
      <c r="AU802" s="451" t="s">
        <v>753</v>
      </c>
      <c r="AV802" s="452"/>
      <c r="AW802" s="452"/>
      <c r="AX802" s="453"/>
      <c r="AY802">
        <f t="shared" ref="AY802:AY812" si="115">$AY$800</f>
        <v>1</v>
      </c>
    </row>
    <row r="803" spans="1:51" ht="24.75" hidden="1" customHeight="1" x14ac:dyDescent="0.15">
      <c r="A803" s="552"/>
      <c r="B803" s="761"/>
      <c r="C803" s="761"/>
      <c r="D803" s="761"/>
      <c r="E803" s="761"/>
      <c r="F803" s="76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2"/>
      <c r="B804" s="761"/>
      <c r="C804" s="761"/>
      <c r="D804" s="761"/>
      <c r="E804" s="761"/>
      <c r="F804" s="76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2"/>
      <c r="B805" s="761"/>
      <c r="C805" s="761"/>
      <c r="D805" s="761"/>
      <c r="E805" s="761"/>
      <c r="F805" s="76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2"/>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2"/>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2"/>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2"/>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2"/>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2"/>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hidden="1" customHeight="1" x14ac:dyDescent="0.15">
      <c r="A812" s="552"/>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61"/>
      <c r="C813" s="761"/>
      <c r="D813" s="761"/>
      <c r="E813" s="761"/>
      <c r="F813" s="762"/>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1"/>
      <c r="C814" s="761"/>
      <c r="D814" s="761"/>
      <c r="E814" s="761"/>
      <c r="F814" s="762"/>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1"/>
      <c r="C815" s="761"/>
      <c r="D815" s="761"/>
      <c r="E815" s="761"/>
      <c r="F815" s="762"/>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1"/>
      <c r="C816" s="761"/>
      <c r="D816" s="761"/>
      <c r="E816" s="761"/>
      <c r="F816" s="76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1"/>
      <c r="C826" s="761"/>
      <c r="D826" s="761"/>
      <c r="E826" s="761"/>
      <c r="F826" s="762"/>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1"/>
      <c r="C827" s="761"/>
      <c r="D827" s="761"/>
      <c r="E827" s="761"/>
      <c r="F827" s="762"/>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1"/>
      <c r="C828" s="761"/>
      <c r="D828" s="761"/>
      <c r="E828" s="761"/>
      <c r="F828" s="762"/>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1"/>
      <c r="C829" s="761"/>
      <c r="D829" s="761"/>
      <c r="E829" s="761"/>
      <c r="F829" s="76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4" t="s">
        <v>343</v>
      </c>
      <c r="AM839" s="955"/>
      <c r="AN839" s="955"/>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363</v>
      </c>
      <c r="AI844" s="347"/>
      <c r="AJ844" s="347"/>
      <c r="AK844" s="347"/>
      <c r="AL844" s="347" t="s">
        <v>21</v>
      </c>
      <c r="AM844" s="347"/>
      <c r="AN844" s="347"/>
      <c r="AO844" s="422"/>
      <c r="AP844" s="423" t="s">
        <v>298</v>
      </c>
      <c r="AQ844" s="423"/>
      <c r="AR844" s="423"/>
      <c r="AS844" s="423"/>
      <c r="AT844" s="423"/>
      <c r="AU844" s="423"/>
      <c r="AV844" s="423"/>
      <c r="AW844" s="423"/>
      <c r="AX844" s="423"/>
    </row>
    <row r="845" spans="1:51" ht="42.75" customHeight="1" x14ac:dyDescent="0.15">
      <c r="A845" s="401">
        <v>1</v>
      </c>
      <c r="B845" s="401">
        <v>1</v>
      </c>
      <c r="C845" s="420" t="s">
        <v>745</v>
      </c>
      <c r="D845" s="415"/>
      <c r="E845" s="415"/>
      <c r="F845" s="415"/>
      <c r="G845" s="415"/>
      <c r="H845" s="415"/>
      <c r="I845" s="415"/>
      <c r="J845" s="416">
        <v>7010005016562</v>
      </c>
      <c r="K845" s="417"/>
      <c r="L845" s="417"/>
      <c r="M845" s="417"/>
      <c r="N845" s="417"/>
      <c r="O845" s="417"/>
      <c r="P845" s="421" t="s">
        <v>746</v>
      </c>
      <c r="Q845" s="317"/>
      <c r="R845" s="317"/>
      <c r="S845" s="317"/>
      <c r="T845" s="317"/>
      <c r="U845" s="317"/>
      <c r="V845" s="317"/>
      <c r="W845" s="317"/>
      <c r="X845" s="317"/>
      <c r="Y845" s="318">
        <v>1</v>
      </c>
      <c r="Z845" s="319"/>
      <c r="AA845" s="319"/>
      <c r="AB845" s="320"/>
      <c r="AC845" s="322" t="s">
        <v>374</v>
      </c>
      <c r="AD845" s="323"/>
      <c r="AE845" s="323"/>
      <c r="AF845" s="323"/>
      <c r="AG845" s="323"/>
      <c r="AH845" s="418" t="s">
        <v>743</v>
      </c>
      <c r="AI845" s="419"/>
      <c r="AJ845" s="419"/>
      <c r="AK845" s="419"/>
      <c r="AL845" s="326" t="s">
        <v>743</v>
      </c>
      <c r="AM845" s="327"/>
      <c r="AN845" s="327"/>
      <c r="AO845" s="328"/>
      <c r="AP845" s="321" t="s">
        <v>728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363</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43.5" hidden="1" customHeight="1" x14ac:dyDescent="0.15">
      <c r="A878" s="401">
        <v>1</v>
      </c>
      <c r="B878" s="401">
        <v>1</v>
      </c>
      <c r="C878" s="420"/>
      <c r="D878" s="415"/>
      <c r="E878" s="415"/>
      <c r="F878" s="415"/>
      <c r="G878" s="415"/>
      <c r="H878" s="415"/>
      <c r="I878" s="415"/>
      <c r="J878" s="416"/>
      <c r="K878" s="417"/>
      <c r="L878" s="417"/>
      <c r="M878" s="417"/>
      <c r="N878" s="417"/>
      <c r="O878" s="417"/>
      <c r="P878" s="421"/>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5.25"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363</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46.5" hidden="1" customHeight="1" x14ac:dyDescent="0.15">
      <c r="A911" s="401">
        <v>1</v>
      </c>
      <c r="B911" s="401">
        <v>1</v>
      </c>
      <c r="C911" s="420"/>
      <c r="D911" s="415"/>
      <c r="E911" s="415"/>
      <c r="F911" s="415"/>
      <c r="G911" s="415"/>
      <c r="H911" s="415"/>
      <c r="I911" s="415"/>
      <c r="J911" s="416"/>
      <c r="K911" s="417"/>
      <c r="L911" s="417"/>
      <c r="M911" s="417"/>
      <c r="N911" s="417"/>
      <c r="O911" s="417"/>
      <c r="P911" s="421"/>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10.5"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363</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363</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363</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363</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363</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4" t="s">
        <v>328</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6" t="s">
        <v>343</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3" t="s">
        <v>329</v>
      </c>
      <c r="AQ1109" s="423"/>
      <c r="AR1109" s="423"/>
      <c r="AS1109" s="423"/>
      <c r="AT1109" s="423"/>
      <c r="AU1109" s="423"/>
      <c r="AV1109" s="423"/>
      <c r="AW1109" s="423"/>
      <c r="AX1109" s="423"/>
    </row>
    <row r="1110" spans="1:51" ht="30" customHeight="1" x14ac:dyDescent="0.15">
      <c r="A1110" s="401">
        <v>1</v>
      </c>
      <c r="B1110" s="401">
        <v>1</v>
      </c>
      <c r="C1110" s="889" t="s">
        <v>716</v>
      </c>
      <c r="D1110" s="889"/>
      <c r="E1110" s="262" t="s">
        <v>755</v>
      </c>
      <c r="F1110" s="888"/>
      <c r="G1110" s="888"/>
      <c r="H1110" s="888"/>
      <c r="I1110" s="888"/>
      <c r="J1110" s="416" t="s">
        <v>754</v>
      </c>
      <c r="K1110" s="417"/>
      <c r="L1110" s="417"/>
      <c r="M1110" s="417"/>
      <c r="N1110" s="417"/>
      <c r="O1110" s="417"/>
      <c r="P1110" s="891" t="s">
        <v>754</v>
      </c>
      <c r="Q1110" s="892"/>
      <c r="R1110" s="892"/>
      <c r="S1110" s="892"/>
      <c r="T1110" s="892"/>
      <c r="U1110" s="892"/>
      <c r="V1110" s="892"/>
      <c r="W1110" s="892"/>
      <c r="X1110" s="892"/>
      <c r="Y1110" s="318" t="s">
        <v>754</v>
      </c>
      <c r="Z1110" s="319"/>
      <c r="AA1110" s="319"/>
      <c r="AB1110" s="320"/>
      <c r="AC1110" s="893" t="s">
        <v>716</v>
      </c>
      <c r="AD1110" s="893"/>
      <c r="AE1110" s="893"/>
      <c r="AF1110" s="893"/>
      <c r="AG1110" s="893"/>
      <c r="AH1110" s="324" t="s">
        <v>754</v>
      </c>
      <c r="AI1110" s="325"/>
      <c r="AJ1110" s="325"/>
      <c r="AK1110" s="325"/>
      <c r="AL1110" s="326" t="s">
        <v>754</v>
      </c>
      <c r="AM1110" s="327"/>
      <c r="AN1110" s="327"/>
      <c r="AO1110" s="328"/>
      <c r="AP1110" s="321" t="s">
        <v>754</v>
      </c>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21">
      <formula>IF(RIGHT(TEXT(P14,"0.#"),1)=".",FALSE,TRUE)</formula>
    </cfRule>
    <cfRule type="expression" dxfId="2812" priority="14022">
      <formula>IF(RIGHT(TEXT(P14,"0.#"),1)=".",TRUE,FALSE)</formula>
    </cfRule>
  </conditionalFormatting>
  <conditionalFormatting sqref="AE32">
    <cfRule type="expression" dxfId="2811" priority="14011">
      <formula>IF(RIGHT(TEXT(AE32,"0.#"),1)=".",FALSE,TRUE)</formula>
    </cfRule>
    <cfRule type="expression" dxfId="2810" priority="14012">
      <formula>IF(RIGHT(TEXT(AE32,"0.#"),1)=".",TRUE,FALSE)</formula>
    </cfRule>
  </conditionalFormatting>
  <conditionalFormatting sqref="P18:AX18">
    <cfRule type="expression" dxfId="2809" priority="13897">
      <formula>IF(RIGHT(TEXT(P18,"0.#"),1)=".",FALSE,TRUE)</formula>
    </cfRule>
    <cfRule type="expression" dxfId="2808" priority="13898">
      <formula>IF(RIGHT(TEXT(P18,"0.#"),1)=".",TRUE,FALSE)</formula>
    </cfRule>
  </conditionalFormatting>
  <conditionalFormatting sqref="Y790">
    <cfRule type="expression" dxfId="2807" priority="13893">
      <formula>IF(RIGHT(TEXT(Y790,"0.#"),1)=".",FALSE,TRUE)</formula>
    </cfRule>
    <cfRule type="expression" dxfId="2806" priority="13894">
      <formula>IF(RIGHT(TEXT(Y790,"0.#"),1)=".",TRUE,FALSE)</formula>
    </cfRule>
  </conditionalFormatting>
  <conditionalFormatting sqref="Y799">
    <cfRule type="expression" dxfId="2805" priority="13889">
      <formula>IF(RIGHT(TEXT(Y799,"0.#"),1)=".",FALSE,TRUE)</formula>
    </cfRule>
    <cfRule type="expression" dxfId="2804" priority="13890">
      <formula>IF(RIGHT(TEXT(Y799,"0.#"),1)=".",TRUE,FALSE)</formula>
    </cfRule>
  </conditionalFormatting>
  <conditionalFormatting sqref="Y830:Y837 Y828 Y817:Y824 Y815 Y804:Y811 Y802">
    <cfRule type="expression" dxfId="2803" priority="13671">
      <formula>IF(RIGHT(TEXT(Y802,"0.#"),1)=".",FALSE,TRUE)</formula>
    </cfRule>
    <cfRule type="expression" dxfId="2802" priority="13672">
      <formula>IF(RIGHT(TEXT(Y802,"0.#"),1)=".",TRUE,FALSE)</formula>
    </cfRule>
  </conditionalFormatting>
  <conditionalFormatting sqref="P16:AQ17 P15:AX15 P13:AX13">
    <cfRule type="expression" dxfId="2801" priority="13719">
      <formula>IF(RIGHT(TEXT(P13,"0.#"),1)=".",FALSE,TRUE)</formula>
    </cfRule>
    <cfRule type="expression" dxfId="2800" priority="13720">
      <formula>IF(RIGHT(TEXT(P13,"0.#"),1)=".",TRUE,FALSE)</formula>
    </cfRule>
  </conditionalFormatting>
  <conditionalFormatting sqref="P19:AJ19">
    <cfRule type="expression" dxfId="2799" priority="13717">
      <formula>IF(RIGHT(TEXT(P19,"0.#"),1)=".",FALSE,TRUE)</formula>
    </cfRule>
    <cfRule type="expression" dxfId="2798" priority="13718">
      <formula>IF(RIGHT(TEXT(P19,"0.#"),1)=".",TRUE,FALSE)</formula>
    </cfRule>
  </conditionalFormatting>
  <conditionalFormatting sqref="AE101 AQ101">
    <cfRule type="expression" dxfId="2797" priority="13709">
      <formula>IF(RIGHT(TEXT(AE101,"0.#"),1)=".",FALSE,TRUE)</formula>
    </cfRule>
    <cfRule type="expression" dxfId="2796" priority="13710">
      <formula>IF(RIGHT(TEXT(AE101,"0.#"),1)=".",TRUE,FALSE)</formula>
    </cfRule>
  </conditionalFormatting>
  <conditionalFormatting sqref="Y791:Y798 Y789">
    <cfRule type="expression" dxfId="2795" priority="13695">
      <formula>IF(RIGHT(TEXT(Y789,"0.#"),1)=".",FALSE,TRUE)</formula>
    </cfRule>
    <cfRule type="expression" dxfId="2794" priority="13696">
      <formula>IF(RIGHT(TEXT(Y789,"0.#"),1)=".",TRUE,FALSE)</formula>
    </cfRule>
  </conditionalFormatting>
  <conditionalFormatting sqref="AU799">
    <cfRule type="expression" dxfId="2793" priority="13691">
      <formula>IF(RIGHT(TEXT(AU799,"0.#"),1)=".",FALSE,TRUE)</formula>
    </cfRule>
    <cfRule type="expression" dxfId="2792" priority="13692">
      <formula>IF(RIGHT(TEXT(AU799,"0.#"),1)=".",TRUE,FALSE)</formula>
    </cfRule>
  </conditionalFormatting>
  <conditionalFormatting sqref="AU792:AU798">
    <cfRule type="expression" dxfId="2791" priority="13689">
      <formula>IF(RIGHT(TEXT(AU792,"0.#"),1)=".",FALSE,TRUE)</formula>
    </cfRule>
    <cfRule type="expression" dxfId="2790" priority="13690">
      <formula>IF(RIGHT(TEXT(AU792,"0.#"),1)=".",TRUE,FALSE)</formula>
    </cfRule>
  </conditionalFormatting>
  <conditionalFormatting sqref="Y829 Y816 Y803">
    <cfRule type="expression" dxfId="2789" priority="13675">
      <formula>IF(RIGHT(TEXT(Y803,"0.#"),1)=".",FALSE,TRUE)</formula>
    </cfRule>
    <cfRule type="expression" dxfId="2788" priority="13676">
      <formula>IF(RIGHT(TEXT(Y803,"0.#"),1)=".",TRUE,FALSE)</formula>
    </cfRule>
  </conditionalFormatting>
  <conditionalFormatting sqref="Y838 Y825 Y812">
    <cfRule type="expression" dxfId="2787" priority="13673">
      <formula>IF(RIGHT(TEXT(Y812,"0.#"),1)=".",FALSE,TRUE)</formula>
    </cfRule>
    <cfRule type="expression" dxfId="2786" priority="13674">
      <formula>IF(RIGHT(TEXT(Y812,"0.#"),1)=".",TRUE,FALSE)</formula>
    </cfRule>
  </conditionalFormatting>
  <conditionalFormatting sqref="AU829 AU816 AU803">
    <cfRule type="expression" dxfId="2785" priority="13669">
      <formula>IF(RIGHT(TEXT(AU803,"0.#"),1)=".",FALSE,TRUE)</formula>
    </cfRule>
    <cfRule type="expression" dxfId="2784" priority="13670">
      <formula>IF(RIGHT(TEXT(AU803,"0.#"),1)=".",TRUE,FALSE)</formula>
    </cfRule>
  </conditionalFormatting>
  <conditionalFormatting sqref="AU838 AU825 AU812">
    <cfRule type="expression" dxfId="2783" priority="13667">
      <formula>IF(RIGHT(TEXT(AU812,"0.#"),1)=".",FALSE,TRUE)</formula>
    </cfRule>
    <cfRule type="expression" dxfId="2782" priority="13668">
      <formula>IF(RIGHT(TEXT(AU812,"0.#"),1)=".",TRUE,FALSE)</formula>
    </cfRule>
  </conditionalFormatting>
  <conditionalFormatting sqref="AU830:AU837 AU828 AU817:AU824 AU815 AU804:AU811 AU802">
    <cfRule type="expression" dxfId="2781" priority="13665">
      <formula>IF(RIGHT(TEXT(AU802,"0.#"),1)=".",FALSE,TRUE)</formula>
    </cfRule>
    <cfRule type="expression" dxfId="2780" priority="13666">
      <formula>IF(RIGHT(TEXT(AU802,"0.#"),1)=".",TRUE,FALSE)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7:AO874">
    <cfRule type="expression" dxfId="2515" priority="6643">
      <formula>IF(AND(AL847&gt;=0, RIGHT(TEXT(AL847,"0.#"),1)&lt;&gt;"."),TRUE,FALSE)</formula>
    </cfRule>
    <cfRule type="expression" dxfId="2514" priority="6644">
      <formula>IF(AND(AL847&gt;=0, RIGHT(TEXT(AL847,"0.#"),1)="."),TRUE,FALSE)</formula>
    </cfRule>
    <cfRule type="expression" dxfId="2513" priority="6645">
      <formula>IF(AND(AL847&lt;0, RIGHT(TEXT(AL847,"0.#"),1)&lt;&gt;"."),TRUE,FALSE)</formula>
    </cfRule>
    <cfRule type="expression" dxfId="2512" priority="6646">
      <formula>IF(AND(AL847&lt;0, RIGHT(TEXT(AL847,"0.#"),1)="."),TRUE,FALSE)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7:Y874">
    <cfRule type="expression" dxfId="2441" priority="2971">
      <formula>IF(RIGHT(TEXT(Y847,"0.#"),1)=".",FALSE,TRUE)</formula>
    </cfRule>
    <cfRule type="expression" dxfId="2440" priority="2972">
      <formula>IF(RIGHT(TEXT(Y847,"0.#"),1)=".",TRUE,FALSE)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11:AO1139">
    <cfRule type="expression" dxfId="2411" priority="2877">
      <formula>IF(AND(AL1111&gt;=0, RIGHT(TEXT(AL1111,"0.#"),1)&lt;&gt;"."),TRUE,FALSE)</formula>
    </cfRule>
    <cfRule type="expression" dxfId="2410" priority="2878">
      <formula>IF(AND(AL1111&gt;=0, RIGHT(TEXT(AL1111,"0.#"),1)="."),TRUE,FALSE)</formula>
    </cfRule>
    <cfRule type="expression" dxfId="2409" priority="2879">
      <formula>IF(AND(AL1111&lt;0, RIGHT(TEXT(AL1111,"0.#"),1)&lt;&gt;"."),TRUE,FALSE)</formula>
    </cfRule>
    <cfRule type="expression" dxfId="2408" priority="2880">
      <formula>IF(AND(AL1111&lt;0, RIGHT(TEXT(AL1111,"0.#"),1)="."),TRUE,FALSE)</formula>
    </cfRule>
  </conditionalFormatting>
  <conditionalFormatting sqref="Y1111:Y1139">
    <cfRule type="expression" dxfId="2407" priority="2875">
      <formula>IF(RIGHT(TEXT(Y1111,"0.#"),1)=".",FALSE,TRUE)</formula>
    </cfRule>
    <cfRule type="expression" dxfId="2406" priority="2876">
      <formula>IF(RIGHT(TEXT(Y1111,"0.#"),1)=".",TRUE,FALSE)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46:AO846">
    <cfRule type="expression" dxfId="2397" priority="2829">
      <formula>IF(AND(AL846&gt;=0, RIGHT(TEXT(AL846,"0.#"),1)&lt;&gt;"."),TRUE,FALSE)</formula>
    </cfRule>
    <cfRule type="expression" dxfId="2396" priority="2830">
      <formula>IF(AND(AL846&gt;=0, RIGHT(TEXT(AL846,"0.#"),1)="."),TRUE,FALSE)</formula>
    </cfRule>
    <cfRule type="expression" dxfId="2395" priority="2831">
      <formula>IF(AND(AL846&lt;0, RIGHT(TEXT(AL846,"0.#"),1)&lt;&gt;"."),TRUE,FALSE)</formula>
    </cfRule>
    <cfRule type="expression" dxfId="2394" priority="2832">
      <formula>IF(AND(AL846&lt;0, RIGHT(TEXT(AL846,"0.#"),1)="."),TRUE,FALSE)</formula>
    </cfRule>
  </conditionalFormatting>
  <conditionalFormatting sqref="Y846">
    <cfRule type="expression" dxfId="2393" priority="2827">
      <formula>IF(RIGHT(TEXT(Y846,"0.#"),1)=".",FALSE,TRUE)</formula>
    </cfRule>
    <cfRule type="expression" dxfId="2392" priority="2828">
      <formula>IF(RIGHT(TEXT(Y846,"0.#"),1)=".",TRUE,FALSE)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8:AO879">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U791">
    <cfRule type="expression" dxfId="717" priority="17">
      <formula>IF(RIGHT(TEXT(AU791,"0.#"),1)=".",FALSE,TRUE)</formula>
    </cfRule>
    <cfRule type="expression" dxfId="716" priority="18">
      <formula>IF(RIGHT(TEXT(AU791,"0.#"),1)=".",TRUE,FALSE)</formula>
    </cfRule>
  </conditionalFormatting>
  <conditionalFormatting sqref="AU790">
    <cfRule type="expression" dxfId="715" priority="15">
      <formula>IF(RIGHT(TEXT(AU790,"0.#"),1)=".",FALSE,TRUE)</formula>
    </cfRule>
    <cfRule type="expression" dxfId="714" priority="16">
      <formula>IF(RIGHT(TEXT(AU790,"0.#"),1)=".",TRUE,FALSE)</formula>
    </cfRule>
  </conditionalFormatting>
  <conditionalFormatting sqref="AL1110:AO1110">
    <cfRule type="expression" dxfId="713" priority="11">
      <formula>IF(AND(AL1110&gt;=0, RIGHT(TEXT(AL1110,"0.#"),1)&lt;&gt;"."),TRUE,FALSE)</formula>
    </cfRule>
    <cfRule type="expression" dxfId="712" priority="12">
      <formula>IF(AND(AL1110&gt;=0, RIGHT(TEXT(AL1110,"0.#"),1)="."),TRUE,FALSE)</formula>
    </cfRule>
    <cfRule type="expression" dxfId="711" priority="13">
      <formula>IF(AND(AL1110&lt;0, RIGHT(TEXT(AL1110,"0.#"),1)&lt;&gt;"."),TRUE,FALSE)</formula>
    </cfRule>
    <cfRule type="expression" dxfId="710" priority="14">
      <formula>IF(AND(AL1110&lt;0, RIGHT(TEXT(AL1110,"0.#"),1)="."),TRUE,FALSE)</formula>
    </cfRule>
  </conditionalFormatting>
  <conditionalFormatting sqref="Y1110">
    <cfRule type="expression" dxfId="709" priority="9">
      <formula>IF(RIGHT(TEXT(Y1110,"0.#"),1)=".",FALSE,TRUE)</formula>
    </cfRule>
    <cfRule type="expression" dxfId="708" priority="10">
      <formula>IF(RIGHT(TEXT(Y1110,"0.#"),1)=".",TRUE,FALSE)</formula>
    </cfRule>
  </conditionalFormatting>
  <conditionalFormatting sqref="AU789">
    <cfRule type="expression" dxfId="707" priority="7">
      <formula>IF(RIGHT(TEXT(AU789,"0.#"),1)=".",FALSE,TRUE)</formula>
    </cfRule>
    <cfRule type="expression" dxfId="706" priority="8">
      <formula>IF(RIGHT(TEXT(AU789,"0.#"),1)=".",TRUE,FALSE)</formula>
    </cfRule>
  </conditionalFormatting>
  <conditionalFormatting sqref="Y845">
    <cfRule type="expression" dxfId="705" priority="1">
      <formula>IF(RIGHT(TEXT(Y845,"0.#"),1)=".",FALSE,TRUE)</formula>
    </cfRule>
    <cfRule type="expression" dxfId="704" priority="2">
      <formula>IF(RIGHT(TEXT(Y845,"0.#"),1)=".",TRUE,FALSE)</formula>
    </cfRule>
  </conditionalFormatting>
  <conditionalFormatting sqref="AL845:AO845">
    <cfRule type="expression" dxfId="703" priority="3">
      <formula>IF(AND(AL845&gt;=0, RIGHT(TEXT(AL845,"0.#"),1)&lt;&gt;"."),TRUE,FALSE)</formula>
    </cfRule>
    <cfRule type="expression" dxfId="702" priority="4">
      <formula>IF(AND(AL845&gt;=0, RIGHT(TEXT(AL845,"0.#"),1)="."),TRUE,FALSE)</formula>
    </cfRule>
    <cfRule type="expression" dxfId="701" priority="5">
      <formula>IF(AND(AL845&lt;0, RIGHT(TEXT(AL845,"0.#"),1)&lt;&gt;"."),TRUE,FALSE)</formula>
    </cfRule>
    <cfRule type="expression" dxfId="700" priority="6">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E8" sqref="AE8:AX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637</v>
      </c>
      <c r="AC2" s="95" t="s">
        <v>135</v>
      </c>
      <c r="AD2" s="28"/>
      <c r="AE2" s="43" t="s">
        <v>174</v>
      </c>
      <c r="AF2" s="30"/>
      <c r="AG2" s="53" t="s">
        <v>368</v>
      </c>
      <c r="AI2" s="51" t="s">
        <v>401</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727</v>
      </c>
      <c r="R3" s="13" t="str">
        <f t="shared" ref="R3:R8" si="3">IF(Q3="","",P3)</f>
        <v>委託・請負</v>
      </c>
      <c r="S3" s="13" t="str">
        <f t="shared" ref="S3:S8" si="4">IF(R3="",S2,IF(S2&lt;&gt;"",CONCATENATE(S2,"、",R3),R3))</f>
        <v>委託・請負</v>
      </c>
      <c r="T3" s="13"/>
      <c r="U3" s="32" t="s">
        <v>669</v>
      </c>
      <c r="W3" s="32" t="s">
        <v>150</v>
      </c>
      <c r="Y3" s="32" t="s">
        <v>69</v>
      </c>
      <c r="Z3" s="32" t="s">
        <v>544</v>
      </c>
      <c r="AA3" s="94" t="s">
        <v>506</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413</v>
      </c>
      <c r="Z4" s="32" t="s">
        <v>545</v>
      </c>
      <c r="AA4" s="94" t="s">
        <v>507</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414</v>
      </c>
      <c r="Z5" s="32" t="s">
        <v>546</v>
      </c>
      <c r="AA5" s="94" t="s">
        <v>508</v>
      </c>
      <c r="AB5" s="94" t="s">
        <v>640</v>
      </c>
      <c r="AC5" s="94" t="s">
        <v>177</v>
      </c>
      <c r="AD5" s="31"/>
      <c r="AE5" s="43" t="s">
        <v>380</v>
      </c>
      <c r="AF5" s="30"/>
      <c r="AG5" s="53" t="s">
        <v>371</v>
      </c>
      <c r="AI5" s="51" t="s">
        <v>410</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547</v>
      </c>
      <c r="AA6" s="94" t="s">
        <v>509</v>
      </c>
      <c r="AB6" s="94" t="s">
        <v>641</v>
      </c>
      <c r="AC6" s="94" t="s">
        <v>138</v>
      </c>
      <c r="AD6" s="31"/>
      <c r="AE6" s="43" t="s">
        <v>378</v>
      </c>
      <c r="AF6" s="30"/>
      <c r="AG6" s="53" t="s">
        <v>372</v>
      </c>
      <c r="AI6" s="51" t="s">
        <v>411</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548</v>
      </c>
      <c r="AA7" s="94" t="s">
        <v>510</v>
      </c>
      <c r="AB7" s="94" t="s">
        <v>642</v>
      </c>
      <c r="AC7" s="31"/>
      <c r="AD7" s="31"/>
      <c r="AE7" s="32" t="s">
        <v>138</v>
      </c>
      <c r="AF7" s="30"/>
      <c r="AG7" s="53" t="s">
        <v>373</v>
      </c>
      <c r="AH7" s="85"/>
      <c r="AI7" s="53" t="s">
        <v>395</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549</v>
      </c>
      <c r="AA8" s="94" t="s">
        <v>511</v>
      </c>
      <c r="AB8" s="94" t="s">
        <v>643</v>
      </c>
      <c r="AC8" s="31"/>
      <c r="AD8" s="31"/>
      <c r="AE8" s="31"/>
      <c r="AF8" s="30"/>
      <c r="AG8" s="53" t="s">
        <v>374</v>
      </c>
      <c r="AI8" s="51" t="s">
        <v>396</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550</v>
      </c>
      <c r="AA9" s="94" t="s">
        <v>512</v>
      </c>
      <c r="AB9" s="94" t="s">
        <v>644</v>
      </c>
      <c r="AC9" s="31"/>
      <c r="AD9" s="31"/>
      <c r="AE9" s="31"/>
      <c r="AF9" s="30"/>
      <c r="AG9" s="53" t="s">
        <v>375</v>
      </c>
      <c r="AI9" s="81"/>
      <c r="AK9" s="51" t="str">
        <f t="shared" si="7"/>
        <v>H</v>
      </c>
      <c r="AP9" s="53" t="s">
        <v>375</v>
      </c>
    </row>
    <row r="10" spans="1:42" ht="13.5" customHeight="1" x14ac:dyDescent="0.15">
      <c r="A10" s="14" t="s">
        <v>326</v>
      </c>
      <c r="B10" s="15" t="s">
        <v>727</v>
      </c>
      <c r="C10" s="13" t="str">
        <f t="shared" si="0"/>
        <v>国土強靱化施策</v>
      </c>
      <c r="D10" s="13" t="str">
        <f t="shared" si="8"/>
        <v>国土強靱化施策</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419</v>
      </c>
      <c r="Z10" s="32" t="s">
        <v>551</v>
      </c>
      <c r="AA10" s="94" t="s">
        <v>513</v>
      </c>
      <c r="AB10" s="94" t="s">
        <v>645</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420</v>
      </c>
      <c r="Z11" s="32" t="s">
        <v>552</v>
      </c>
      <c r="AA11" s="94" t="s">
        <v>514</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671</v>
      </c>
      <c r="W12" s="32" t="s">
        <v>158</v>
      </c>
      <c r="Y12" s="32" t="s">
        <v>421</v>
      </c>
      <c r="Z12" s="32" t="s">
        <v>553</v>
      </c>
      <c r="AA12" s="94" t="s">
        <v>515</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554</v>
      </c>
      <c r="AA13" s="94" t="s">
        <v>516</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672</v>
      </c>
      <c r="W14" s="32" t="s">
        <v>160</v>
      </c>
      <c r="Y14" s="32" t="s">
        <v>423</v>
      </c>
      <c r="Z14" s="32" t="s">
        <v>555</v>
      </c>
      <c r="AA14" s="94" t="s">
        <v>517</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673</v>
      </c>
      <c r="W15" s="32" t="s">
        <v>161</v>
      </c>
      <c r="Y15" s="32" t="s">
        <v>424</v>
      </c>
      <c r="Z15" s="32" t="s">
        <v>556</v>
      </c>
      <c r="AA15" s="94" t="s">
        <v>518</v>
      </c>
      <c r="AB15" s="94" t="s">
        <v>650</v>
      </c>
      <c r="AC15" s="31"/>
      <c r="AD15" s="31"/>
      <c r="AE15" s="31"/>
      <c r="AF15" s="30"/>
      <c r="AG15" s="82"/>
      <c r="AK15" s="51" t="str">
        <f t="shared" si="7"/>
        <v>N</v>
      </c>
    </row>
    <row r="16" spans="1:42" ht="13.5" customHeight="1" x14ac:dyDescent="0.15">
      <c r="A16" s="14" t="s">
        <v>98</v>
      </c>
      <c r="B16" s="15" t="s">
        <v>727</v>
      </c>
      <c r="C16" s="13" t="str">
        <f t="shared" si="9"/>
        <v>地球温暖化対策</v>
      </c>
      <c r="D16" s="13" t="str">
        <f t="shared" si="8"/>
        <v>国土強靱化施策、地球温暖化対策</v>
      </c>
      <c r="F16" s="18" t="s">
        <v>123</v>
      </c>
      <c r="G16" s="17"/>
      <c r="H16" s="13" t="str">
        <f t="shared" si="1"/>
        <v/>
      </c>
      <c r="I16" s="13" t="str">
        <f t="shared" si="5"/>
        <v>一般会計</v>
      </c>
      <c r="K16" s="13"/>
      <c r="L16" s="13"/>
      <c r="O16" s="13"/>
      <c r="P16" s="13"/>
      <c r="Q16" s="19"/>
      <c r="T16" s="13"/>
      <c r="U16" s="32" t="s">
        <v>674</v>
      </c>
      <c r="W16" s="32" t="s">
        <v>162</v>
      </c>
      <c r="Y16" s="32" t="s">
        <v>425</v>
      </c>
      <c r="Z16" s="32" t="s">
        <v>557</v>
      </c>
      <c r="AA16" s="94" t="s">
        <v>519</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国土強靱化施策、地球温暖化対策</v>
      </c>
      <c r="F17" s="18" t="s">
        <v>124</v>
      </c>
      <c r="G17" s="17"/>
      <c r="H17" s="13" t="str">
        <f t="shared" si="1"/>
        <v/>
      </c>
      <c r="I17" s="13" t="str">
        <f t="shared" si="5"/>
        <v>一般会計</v>
      </c>
      <c r="K17" s="13"/>
      <c r="L17" s="13"/>
      <c r="O17" s="13"/>
      <c r="P17" s="13"/>
      <c r="Q17" s="19"/>
      <c r="T17" s="13"/>
      <c r="U17" s="32" t="s">
        <v>675</v>
      </c>
      <c r="W17" s="32" t="s">
        <v>163</v>
      </c>
      <c r="Y17" s="32" t="s">
        <v>426</v>
      </c>
      <c r="Z17" s="32" t="s">
        <v>558</v>
      </c>
      <c r="AA17" s="94" t="s">
        <v>520</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国土強靱化施策、地球温暖化対策</v>
      </c>
      <c r="F18" s="18" t="s">
        <v>125</v>
      </c>
      <c r="G18" s="17"/>
      <c r="H18" s="13" t="str">
        <f t="shared" si="1"/>
        <v/>
      </c>
      <c r="I18" s="13" t="str">
        <f t="shared" si="5"/>
        <v>一般会計</v>
      </c>
      <c r="K18" s="13"/>
      <c r="L18" s="13"/>
      <c r="O18" s="13"/>
      <c r="P18" s="13"/>
      <c r="Q18" s="19"/>
      <c r="T18" s="13"/>
      <c r="U18" s="32" t="s">
        <v>676</v>
      </c>
      <c r="W18" s="32" t="s">
        <v>164</v>
      </c>
      <c r="Y18" s="32" t="s">
        <v>427</v>
      </c>
      <c r="Z18" s="32" t="s">
        <v>559</v>
      </c>
      <c r="AA18" s="94" t="s">
        <v>521</v>
      </c>
      <c r="AB18" s="94" t="s">
        <v>653</v>
      </c>
      <c r="AC18" s="31"/>
      <c r="AD18" s="31"/>
      <c r="AE18" s="31"/>
      <c r="AF18" s="30"/>
      <c r="AK18" s="51" t="str">
        <f t="shared" si="7"/>
        <v>Q</v>
      </c>
    </row>
    <row r="19" spans="1:37" ht="13.5" customHeight="1" x14ac:dyDescent="0.15">
      <c r="A19" s="14" t="s">
        <v>101</v>
      </c>
      <c r="B19" s="15"/>
      <c r="C19" s="13" t="str">
        <f t="shared" si="9"/>
        <v/>
      </c>
      <c r="D19" s="13" t="str">
        <f t="shared" si="8"/>
        <v>国土強靱化施策、地球温暖化対策</v>
      </c>
      <c r="F19" s="18" t="s">
        <v>126</v>
      </c>
      <c r="G19" s="17"/>
      <c r="H19" s="13" t="str">
        <f t="shared" si="1"/>
        <v/>
      </c>
      <c r="I19" s="13" t="str">
        <f t="shared" si="5"/>
        <v>一般会計</v>
      </c>
      <c r="K19" s="13"/>
      <c r="L19" s="13"/>
      <c r="O19" s="13"/>
      <c r="P19" s="13"/>
      <c r="Q19" s="19"/>
      <c r="T19" s="13"/>
      <c r="U19" s="32" t="s">
        <v>677</v>
      </c>
      <c r="W19" s="32" t="s">
        <v>165</v>
      </c>
      <c r="Y19" s="32" t="s">
        <v>428</v>
      </c>
      <c r="Z19" s="32" t="s">
        <v>560</v>
      </c>
      <c r="AA19" s="94" t="s">
        <v>522</v>
      </c>
      <c r="AB19" s="94" t="s">
        <v>654</v>
      </c>
      <c r="AC19" s="31"/>
      <c r="AD19" s="31"/>
      <c r="AE19" s="31"/>
      <c r="AF19" s="30"/>
      <c r="AK19" s="51" t="str">
        <f t="shared" si="7"/>
        <v>R</v>
      </c>
    </row>
    <row r="20" spans="1:37" ht="13.5" customHeight="1" x14ac:dyDescent="0.15">
      <c r="A20" s="14" t="s">
        <v>311</v>
      </c>
      <c r="B20" s="15"/>
      <c r="C20" s="13" t="str">
        <f t="shared" si="9"/>
        <v/>
      </c>
      <c r="D20" s="13" t="str">
        <f t="shared" si="8"/>
        <v>国土強靱化施策、地球温暖化対策</v>
      </c>
      <c r="F20" s="18" t="s">
        <v>310</v>
      </c>
      <c r="G20" s="17"/>
      <c r="H20" s="13" t="str">
        <f t="shared" si="1"/>
        <v/>
      </c>
      <c r="I20" s="13" t="str">
        <f t="shared" si="5"/>
        <v>一般会計</v>
      </c>
      <c r="K20" s="13"/>
      <c r="L20" s="13"/>
      <c r="O20" s="13"/>
      <c r="P20" s="13"/>
      <c r="Q20" s="19"/>
      <c r="T20" s="13"/>
      <c r="U20" s="32" t="s">
        <v>678</v>
      </c>
      <c r="W20" s="32" t="s">
        <v>166</v>
      </c>
      <c r="Y20" s="32" t="s">
        <v>429</v>
      </c>
      <c r="Z20" s="32" t="s">
        <v>561</v>
      </c>
      <c r="AA20" s="94" t="s">
        <v>523</v>
      </c>
      <c r="AB20" s="94" t="s">
        <v>655</v>
      </c>
      <c r="AC20" s="31"/>
      <c r="AD20" s="31"/>
      <c r="AE20" s="31"/>
      <c r="AF20" s="30"/>
      <c r="AK20" s="51" t="str">
        <f t="shared" si="7"/>
        <v>S</v>
      </c>
    </row>
    <row r="21" spans="1:37" ht="13.5" customHeight="1" x14ac:dyDescent="0.15">
      <c r="A21" s="14" t="s">
        <v>312</v>
      </c>
      <c r="B21" s="15"/>
      <c r="C21" s="13" t="str">
        <f t="shared" si="9"/>
        <v/>
      </c>
      <c r="D21" s="13" t="str">
        <f t="shared" si="8"/>
        <v>国土強靱化施策、地球温暖化対策</v>
      </c>
      <c r="F21" s="18" t="s">
        <v>127</v>
      </c>
      <c r="G21" s="17"/>
      <c r="H21" s="13" t="str">
        <f t="shared" si="1"/>
        <v/>
      </c>
      <c r="I21" s="13" t="str">
        <f t="shared" si="5"/>
        <v>一般会計</v>
      </c>
      <c r="K21" s="13"/>
      <c r="L21" s="13"/>
      <c r="O21" s="13"/>
      <c r="P21" s="13"/>
      <c r="Q21" s="19"/>
      <c r="T21" s="13"/>
      <c r="U21" s="32" t="s">
        <v>679</v>
      </c>
      <c r="W21" s="32" t="s">
        <v>167</v>
      </c>
      <c r="Y21" s="32" t="s">
        <v>430</v>
      </c>
      <c r="Z21" s="32" t="s">
        <v>562</v>
      </c>
      <c r="AA21" s="94" t="s">
        <v>524</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国土強靱化施策、地球温暖化対策</v>
      </c>
      <c r="F22" s="18" t="s">
        <v>128</v>
      </c>
      <c r="G22" s="17"/>
      <c r="H22" s="13" t="str">
        <f t="shared" si="1"/>
        <v/>
      </c>
      <c r="I22" s="13" t="str">
        <f t="shared" si="5"/>
        <v>一般会計</v>
      </c>
      <c r="K22" s="13"/>
      <c r="L22" s="13"/>
      <c r="O22" s="13"/>
      <c r="P22" s="13"/>
      <c r="Q22" s="19"/>
      <c r="T22" s="13"/>
      <c r="U22" s="32" t="s">
        <v>680</v>
      </c>
      <c r="W22" s="32" t="s">
        <v>168</v>
      </c>
      <c r="Y22" s="32" t="s">
        <v>431</v>
      </c>
      <c r="Z22" s="32" t="s">
        <v>563</v>
      </c>
      <c r="AA22" s="94" t="s">
        <v>525</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国土強靱化施策、地球温暖化対策</v>
      </c>
      <c r="F23" s="18" t="s">
        <v>129</v>
      </c>
      <c r="G23" s="17"/>
      <c r="H23" s="13" t="str">
        <f t="shared" si="1"/>
        <v/>
      </c>
      <c r="I23" s="13" t="str">
        <f t="shared" si="5"/>
        <v>一般会計</v>
      </c>
      <c r="K23" s="13"/>
      <c r="L23" s="13"/>
      <c r="O23" s="13"/>
      <c r="P23" s="13"/>
      <c r="Q23" s="19"/>
      <c r="T23" s="13"/>
      <c r="U23" s="32" t="s">
        <v>681</v>
      </c>
      <c r="W23" s="32" t="s">
        <v>697</v>
      </c>
      <c r="Y23" s="32" t="s">
        <v>432</v>
      </c>
      <c r="Z23" s="32" t="s">
        <v>564</v>
      </c>
      <c r="AA23" s="94" t="s">
        <v>526</v>
      </c>
      <c r="AB23" s="94" t="s">
        <v>658</v>
      </c>
      <c r="AC23" s="31"/>
      <c r="AD23" s="31"/>
      <c r="AE23" s="31"/>
      <c r="AF23" s="30"/>
      <c r="AK23" s="51" t="str">
        <f t="shared" si="7"/>
        <v>V</v>
      </c>
    </row>
    <row r="24" spans="1:37" ht="13.5" customHeight="1" x14ac:dyDescent="0.15">
      <c r="A24" s="88" t="s">
        <v>399</v>
      </c>
      <c r="B24" s="15"/>
      <c r="C24" s="13" t="str">
        <f t="shared" si="9"/>
        <v/>
      </c>
      <c r="D24" s="13" t="str">
        <f>IF(C24="",D23,IF(D23&lt;&gt;"",CONCATENATE(D23,"、",C24),C24))</f>
        <v>国土強靱化施策、地球温暖化対策</v>
      </c>
      <c r="F24" s="18" t="s">
        <v>404</v>
      </c>
      <c r="G24" s="17"/>
      <c r="H24" s="13" t="str">
        <f t="shared" si="1"/>
        <v/>
      </c>
      <c r="I24" s="13" t="str">
        <f t="shared" si="5"/>
        <v>一般会計</v>
      </c>
      <c r="K24" s="13"/>
      <c r="L24" s="13"/>
      <c r="O24" s="13"/>
      <c r="P24" s="13"/>
      <c r="Q24" s="19"/>
      <c r="T24" s="13"/>
      <c r="U24" s="32" t="s">
        <v>682</v>
      </c>
      <c r="Y24" s="32" t="s">
        <v>433</v>
      </c>
      <c r="Z24" s="32" t="s">
        <v>565</v>
      </c>
      <c r="AA24" s="94" t="s">
        <v>527</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434</v>
      </c>
      <c r="Z25" s="32" t="s">
        <v>566</v>
      </c>
      <c r="AA25" s="94" t="s">
        <v>528</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435</v>
      </c>
      <c r="Z26" s="32" t="s">
        <v>567</v>
      </c>
      <c r="AA26" s="94" t="s">
        <v>529</v>
      </c>
      <c r="AB26" s="94" t="s">
        <v>661</v>
      </c>
      <c r="AC26" s="31"/>
      <c r="AD26" s="31"/>
      <c r="AE26" s="31"/>
      <c r="AF26" s="30"/>
      <c r="AK26" s="51" t="str">
        <f t="shared" si="7"/>
        <v>Y</v>
      </c>
    </row>
    <row r="27" spans="1:37" ht="13.5" customHeight="1" x14ac:dyDescent="0.15">
      <c r="A27" s="13" t="str">
        <f>IF(D24="", "-", D24)</f>
        <v>国土強靱化施策、地球温暖化対策</v>
      </c>
      <c r="B27" s="13"/>
      <c r="F27" s="18" t="s">
        <v>132</v>
      </c>
      <c r="G27" s="17"/>
      <c r="H27" s="13" t="str">
        <f t="shared" si="1"/>
        <v/>
      </c>
      <c r="I27" s="13" t="str">
        <f t="shared" si="5"/>
        <v>一般会計</v>
      </c>
      <c r="K27" s="13"/>
      <c r="L27" s="13"/>
      <c r="O27" s="13"/>
      <c r="P27" s="13"/>
      <c r="Q27" s="19"/>
      <c r="T27" s="13"/>
      <c r="U27" s="32" t="s">
        <v>685</v>
      </c>
      <c r="Y27" s="32" t="s">
        <v>436</v>
      </c>
      <c r="Z27" s="32" t="s">
        <v>568</v>
      </c>
      <c r="AA27" s="94" t="s">
        <v>530</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437</v>
      </c>
      <c r="Z28" s="32" t="s">
        <v>569</v>
      </c>
      <c r="AA28" s="94" t="s">
        <v>531</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438</v>
      </c>
      <c r="Z29" s="32" t="s">
        <v>570</v>
      </c>
      <c r="AA29" s="94" t="s">
        <v>532</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439</v>
      </c>
      <c r="Z30" s="32" t="s">
        <v>571</v>
      </c>
      <c r="AA30" s="94" t="s">
        <v>533</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440</v>
      </c>
      <c r="Z31" s="32" t="s">
        <v>572</v>
      </c>
      <c r="AA31" s="94" t="s">
        <v>534</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441</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442</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443</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445</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578</v>
      </c>
      <c r="AF37" s="30"/>
      <c r="AK37" s="51" t="str">
        <f t="shared" si="7"/>
        <v>j</v>
      </c>
    </row>
    <row r="38" spans="1:37" x14ac:dyDescent="0.15">
      <c r="A38" s="13"/>
      <c r="B38" s="13"/>
      <c r="F38" s="13"/>
      <c r="G38" s="19"/>
      <c r="K38" s="13"/>
      <c r="L38" s="13"/>
      <c r="O38" s="13"/>
      <c r="P38" s="13"/>
      <c r="Q38" s="19"/>
      <c r="T38" s="13"/>
      <c r="U38" s="32" t="s">
        <v>383</v>
      </c>
      <c r="Y38" s="32" t="s">
        <v>447</v>
      </c>
      <c r="Z38" s="32" t="s">
        <v>579</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580</v>
      </c>
      <c r="AF39" s="30"/>
      <c r="AK39" s="51" t="str">
        <f t="shared" si="7"/>
        <v>l</v>
      </c>
    </row>
    <row r="40" spans="1:37" x14ac:dyDescent="0.15">
      <c r="A40" s="13"/>
      <c r="B40" s="13"/>
      <c r="F40" s="13"/>
      <c r="G40" s="19"/>
      <c r="K40" s="13"/>
      <c r="L40" s="13"/>
      <c r="O40" s="13"/>
      <c r="P40" s="13"/>
      <c r="Q40" s="19"/>
      <c r="T40" s="13"/>
      <c r="Y40" s="32" t="s">
        <v>449</v>
      </c>
      <c r="Z40" s="32" t="s">
        <v>581</v>
      </c>
      <c r="AF40" s="30"/>
      <c r="AK40" s="51" t="str">
        <f t="shared" si="7"/>
        <v>m</v>
      </c>
    </row>
    <row r="41" spans="1:37" x14ac:dyDescent="0.15">
      <c r="A41" s="13"/>
      <c r="B41" s="13"/>
      <c r="F41" s="13"/>
      <c r="G41" s="19"/>
      <c r="K41" s="13"/>
      <c r="L41" s="13"/>
      <c r="O41" s="13"/>
      <c r="P41" s="13"/>
      <c r="Q41" s="19"/>
      <c r="T41" s="13"/>
      <c r="Y41" s="32" t="s">
        <v>450</v>
      </c>
      <c r="Z41" s="32" t="s">
        <v>582</v>
      </c>
      <c r="AF41" s="30"/>
      <c r="AK41" s="51" t="str">
        <f t="shared" si="7"/>
        <v>n</v>
      </c>
    </row>
    <row r="42" spans="1:37" x14ac:dyDescent="0.15">
      <c r="A42" s="13"/>
      <c r="B42" s="13"/>
      <c r="F42" s="13"/>
      <c r="G42" s="19"/>
      <c r="K42" s="13"/>
      <c r="L42" s="13"/>
      <c r="O42" s="13"/>
      <c r="P42" s="13"/>
      <c r="Q42" s="19"/>
      <c r="T42" s="13"/>
      <c r="Y42" s="32" t="s">
        <v>451</v>
      </c>
      <c r="Z42" s="32" t="s">
        <v>583</v>
      </c>
      <c r="AF42" s="30"/>
      <c r="AK42" s="51" t="str">
        <f t="shared" si="7"/>
        <v>o</v>
      </c>
    </row>
    <row r="43" spans="1:37" x14ac:dyDescent="0.15">
      <c r="A43" s="13"/>
      <c r="B43" s="13"/>
      <c r="F43" s="13"/>
      <c r="G43" s="19"/>
      <c r="K43" s="13"/>
      <c r="L43" s="13"/>
      <c r="O43" s="13"/>
      <c r="P43" s="13"/>
      <c r="Q43" s="19"/>
      <c r="T43" s="13"/>
      <c r="Y43" s="32" t="s">
        <v>452</v>
      </c>
      <c r="Z43" s="32" t="s">
        <v>584</v>
      </c>
      <c r="AF43" s="30"/>
      <c r="AK43" s="51" t="str">
        <f t="shared" si="7"/>
        <v>p</v>
      </c>
    </row>
    <row r="44" spans="1:37" x14ac:dyDescent="0.15">
      <c r="A44" s="13"/>
      <c r="B44" s="13"/>
      <c r="F44" s="13"/>
      <c r="G44" s="19"/>
      <c r="K44" s="13"/>
      <c r="L44" s="13"/>
      <c r="O44" s="13"/>
      <c r="P44" s="13"/>
      <c r="Q44" s="19"/>
      <c r="T44" s="13"/>
      <c r="Y44" s="32" t="s">
        <v>453</v>
      </c>
      <c r="Z44" s="32" t="s">
        <v>585</v>
      </c>
      <c r="AF44" s="30"/>
      <c r="AK44" s="51" t="str">
        <f t="shared" si="7"/>
        <v>q</v>
      </c>
    </row>
    <row r="45" spans="1:37" x14ac:dyDescent="0.15">
      <c r="A45" s="13"/>
      <c r="B45" s="13"/>
      <c r="F45" s="13"/>
      <c r="G45" s="19"/>
      <c r="K45" s="13"/>
      <c r="L45" s="13"/>
      <c r="O45" s="13"/>
      <c r="P45" s="13"/>
      <c r="Q45" s="19"/>
      <c r="T45" s="13"/>
      <c r="Y45" s="32" t="s">
        <v>454</v>
      </c>
      <c r="Z45" s="32" t="s">
        <v>586</v>
      </c>
      <c r="AF45" s="30"/>
      <c r="AK45" s="51" t="str">
        <f t="shared" si="7"/>
        <v>r</v>
      </c>
    </row>
    <row r="46" spans="1:37" x14ac:dyDescent="0.15">
      <c r="A46" s="13"/>
      <c r="B46" s="13"/>
      <c r="F46" s="13"/>
      <c r="G46" s="19"/>
      <c r="K46" s="13"/>
      <c r="L46" s="13"/>
      <c r="O46" s="13"/>
      <c r="P46" s="13"/>
      <c r="Q46" s="19"/>
      <c r="T46" s="13"/>
      <c r="Y46" s="32" t="s">
        <v>455</v>
      </c>
      <c r="Z46" s="32" t="s">
        <v>587</v>
      </c>
      <c r="AF46" s="30"/>
      <c r="AK46" s="51" t="str">
        <f t="shared" si="7"/>
        <v>s</v>
      </c>
    </row>
    <row r="47" spans="1:37" x14ac:dyDescent="0.15">
      <c r="A47" s="13"/>
      <c r="B47" s="13"/>
      <c r="F47" s="13"/>
      <c r="G47" s="19"/>
      <c r="K47" s="13"/>
      <c r="L47" s="13"/>
      <c r="O47" s="13"/>
      <c r="P47" s="13"/>
      <c r="Q47" s="19"/>
      <c r="T47" s="13"/>
      <c r="Y47" s="32" t="s">
        <v>456</v>
      </c>
      <c r="Z47" s="32" t="s">
        <v>588</v>
      </c>
      <c r="AF47" s="30"/>
      <c r="AK47" s="51" t="str">
        <f t="shared" si="7"/>
        <v>t</v>
      </c>
    </row>
    <row r="48" spans="1:37" x14ac:dyDescent="0.15">
      <c r="A48" s="13"/>
      <c r="B48" s="13"/>
      <c r="F48" s="13"/>
      <c r="G48" s="19"/>
      <c r="K48" s="13"/>
      <c r="L48" s="13"/>
      <c r="O48" s="13"/>
      <c r="P48" s="13"/>
      <c r="Q48" s="19"/>
      <c r="T48" s="13"/>
      <c r="Y48" s="32" t="s">
        <v>457</v>
      </c>
      <c r="Z48" s="32" t="s">
        <v>589</v>
      </c>
      <c r="AF48" s="30"/>
      <c r="AK48" s="51" t="str">
        <f t="shared" si="7"/>
        <v>u</v>
      </c>
    </row>
    <row r="49" spans="1:37" x14ac:dyDescent="0.15">
      <c r="A49" s="13"/>
      <c r="B49" s="13"/>
      <c r="F49" s="13"/>
      <c r="G49" s="19"/>
      <c r="K49" s="13"/>
      <c r="L49" s="13"/>
      <c r="O49" s="13"/>
      <c r="P49" s="13"/>
      <c r="Q49" s="19"/>
      <c r="T49" s="13"/>
      <c r="Y49" s="32" t="s">
        <v>458</v>
      </c>
      <c r="Z49" s="32" t="s">
        <v>590</v>
      </c>
      <c r="AF49" s="30"/>
      <c r="AK49" s="51" t="str">
        <f t="shared" si="7"/>
        <v>v</v>
      </c>
    </row>
    <row r="50" spans="1:37" x14ac:dyDescent="0.15">
      <c r="A50" s="13"/>
      <c r="B50" s="13"/>
      <c r="F50" s="13"/>
      <c r="G50" s="19"/>
      <c r="K50" s="13"/>
      <c r="L50" s="13"/>
      <c r="O50" s="13"/>
      <c r="P50" s="13"/>
      <c r="Q50" s="19"/>
      <c r="T50" s="13"/>
      <c r="Y50" s="32" t="s">
        <v>459</v>
      </c>
      <c r="Z50" s="32" t="s">
        <v>591</v>
      </c>
      <c r="AF50" s="30"/>
    </row>
    <row r="51" spans="1:37" x14ac:dyDescent="0.15">
      <c r="A51" s="13"/>
      <c r="B51" s="13"/>
      <c r="F51" s="13"/>
      <c r="G51" s="19"/>
      <c r="K51" s="13"/>
      <c r="L51" s="13"/>
      <c r="O51" s="13"/>
      <c r="P51" s="13"/>
      <c r="Q51" s="19"/>
      <c r="T51" s="13"/>
      <c r="Y51" s="32" t="s">
        <v>460</v>
      </c>
      <c r="Z51" s="32" t="s">
        <v>592</v>
      </c>
      <c r="AF51" s="30"/>
    </row>
    <row r="52" spans="1:37" x14ac:dyDescent="0.15">
      <c r="A52" s="13"/>
      <c r="B52" s="13"/>
      <c r="F52" s="13"/>
      <c r="G52" s="19"/>
      <c r="K52" s="13"/>
      <c r="L52" s="13"/>
      <c r="O52" s="13"/>
      <c r="P52" s="13"/>
      <c r="Q52" s="19"/>
      <c r="T52" s="13"/>
      <c r="Y52" s="32" t="s">
        <v>461</v>
      </c>
      <c r="Z52" s="32" t="s">
        <v>593</v>
      </c>
      <c r="AF52" s="30"/>
    </row>
    <row r="53" spans="1:37" x14ac:dyDescent="0.15">
      <c r="A53" s="13"/>
      <c r="B53" s="13"/>
      <c r="F53" s="13"/>
      <c r="G53" s="19"/>
      <c r="K53" s="13"/>
      <c r="L53" s="13"/>
      <c r="O53" s="13"/>
      <c r="P53" s="13"/>
      <c r="Q53" s="19"/>
      <c r="T53" s="13"/>
      <c r="Y53" s="32" t="s">
        <v>462</v>
      </c>
      <c r="Z53" s="32" t="s">
        <v>594</v>
      </c>
      <c r="AF53" s="30"/>
    </row>
    <row r="54" spans="1:37" x14ac:dyDescent="0.15">
      <c r="A54" s="13"/>
      <c r="B54" s="13"/>
      <c r="F54" s="13"/>
      <c r="G54" s="19"/>
      <c r="K54" s="13"/>
      <c r="L54" s="13"/>
      <c r="O54" s="13"/>
      <c r="P54" s="20"/>
      <c r="Q54" s="19"/>
      <c r="T54" s="13"/>
      <c r="Y54" s="32" t="s">
        <v>463</v>
      </c>
      <c r="Z54" s="32" t="s">
        <v>595</v>
      </c>
      <c r="AF54" s="30"/>
    </row>
    <row r="55" spans="1:37" x14ac:dyDescent="0.15">
      <c r="A55" s="13"/>
      <c r="B55" s="13"/>
      <c r="F55" s="13"/>
      <c r="G55" s="19"/>
      <c r="K55" s="13"/>
      <c r="L55" s="13"/>
      <c r="O55" s="13"/>
      <c r="P55" s="13"/>
      <c r="Q55" s="19"/>
      <c r="T55" s="13"/>
      <c r="Y55" s="32" t="s">
        <v>464</v>
      </c>
      <c r="Z55" s="32" t="s">
        <v>596</v>
      </c>
      <c r="AF55" s="30"/>
    </row>
    <row r="56" spans="1:37" x14ac:dyDescent="0.15">
      <c r="A56" s="13"/>
      <c r="B56" s="13"/>
      <c r="F56" s="13"/>
      <c r="G56" s="19"/>
      <c r="K56" s="13"/>
      <c r="L56" s="13"/>
      <c r="O56" s="13"/>
      <c r="P56" s="13"/>
      <c r="Q56" s="19"/>
      <c r="T56" s="13"/>
      <c r="Y56" s="32" t="s">
        <v>465</v>
      </c>
      <c r="Z56" s="32" t="s">
        <v>597</v>
      </c>
      <c r="AF56" s="30"/>
    </row>
    <row r="57" spans="1:37" x14ac:dyDescent="0.15">
      <c r="A57" s="13"/>
      <c r="B57" s="13"/>
      <c r="F57" s="13"/>
      <c r="G57" s="19"/>
      <c r="K57" s="13"/>
      <c r="L57" s="13"/>
      <c r="O57" s="13"/>
      <c r="P57" s="13"/>
      <c r="Q57" s="19"/>
      <c r="T57" s="13"/>
      <c r="Y57" s="32" t="s">
        <v>466</v>
      </c>
      <c r="Z57" s="32" t="s">
        <v>598</v>
      </c>
      <c r="AF57" s="30"/>
    </row>
    <row r="58" spans="1:37" x14ac:dyDescent="0.15">
      <c r="A58" s="13"/>
      <c r="B58" s="13"/>
      <c r="F58" s="13"/>
      <c r="G58" s="19"/>
      <c r="K58" s="13"/>
      <c r="L58" s="13"/>
      <c r="O58" s="13"/>
      <c r="P58" s="13"/>
      <c r="Q58" s="19"/>
      <c r="T58" s="13"/>
      <c r="Y58" s="32" t="s">
        <v>467</v>
      </c>
      <c r="Z58" s="32" t="s">
        <v>599</v>
      </c>
      <c r="AF58" s="30"/>
    </row>
    <row r="59" spans="1:37" x14ac:dyDescent="0.15">
      <c r="A59" s="13"/>
      <c r="B59" s="13"/>
      <c r="F59" s="13"/>
      <c r="G59" s="19"/>
      <c r="K59" s="13"/>
      <c r="L59" s="13"/>
      <c r="O59" s="13"/>
      <c r="P59" s="13"/>
      <c r="Q59" s="19"/>
      <c r="T59" s="13"/>
      <c r="Y59" s="32" t="s">
        <v>468</v>
      </c>
      <c r="Z59" s="32" t="s">
        <v>600</v>
      </c>
      <c r="AF59" s="30"/>
    </row>
    <row r="60" spans="1:37" x14ac:dyDescent="0.15">
      <c r="A60" s="13"/>
      <c r="B60" s="13"/>
      <c r="F60" s="13"/>
      <c r="G60" s="19"/>
      <c r="K60" s="13"/>
      <c r="L60" s="13"/>
      <c r="O60" s="13"/>
      <c r="P60" s="13"/>
      <c r="Q60" s="19"/>
      <c r="T60" s="13"/>
      <c r="Y60" s="32" t="s">
        <v>469</v>
      </c>
      <c r="Z60" s="32" t="s">
        <v>601</v>
      </c>
      <c r="AF60" s="30"/>
    </row>
    <row r="61" spans="1:37" x14ac:dyDescent="0.15">
      <c r="A61" s="13"/>
      <c r="B61" s="13"/>
      <c r="F61" s="13"/>
      <c r="G61" s="19"/>
      <c r="K61" s="13"/>
      <c r="L61" s="13"/>
      <c r="O61" s="13"/>
      <c r="P61" s="13"/>
      <c r="Q61" s="19"/>
      <c r="T61" s="13"/>
      <c r="Y61" s="32" t="s">
        <v>470</v>
      </c>
      <c r="Z61" s="32" t="s">
        <v>602</v>
      </c>
      <c r="AF61" s="30"/>
    </row>
    <row r="62" spans="1:37" x14ac:dyDescent="0.15">
      <c r="A62" s="13"/>
      <c r="B62" s="13"/>
      <c r="F62" s="13"/>
      <c r="G62" s="19"/>
      <c r="K62" s="13"/>
      <c r="L62" s="13"/>
      <c r="O62" s="13"/>
      <c r="P62" s="13"/>
      <c r="Q62" s="19"/>
      <c r="T62" s="13"/>
      <c r="Y62" s="32" t="s">
        <v>471</v>
      </c>
      <c r="Z62" s="32" t="s">
        <v>603</v>
      </c>
      <c r="AF62" s="30"/>
    </row>
    <row r="63" spans="1:37" x14ac:dyDescent="0.15">
      <c r="A63" s="13"/>
      <c r="B63" s="13"/>
      <c r="F63" s="13"/>
      <c r="G63" s="19"/>
      <c r="K63" s="13"/>
      <c r="L63" s="13"/>
      <c r="O63" s="13"/>
      <c r="P63" s="13"/>
      <c r="Q63" s="19"/>
      <c r="T63" s="13"/>
      <c r="Y63" s="32" t="s">
        <v>472</v>
      </c>
      <c r="Z63" s="32" t="s">
        <v>604</v>
      </c>
      <c r="AF63" s="30"/>
    </row>
    <row r="64" spans="1:37" x14ac:dyDescent="0.15">
      <c r="A64" s="13"/>
      <c r="B64" s="13"/>
      <c r="F64" s="13"/>
      <c r="G64" s="19"/>
      <c r="K64" s="13"/>
      <c r="L64" s="13"/>
      <c r="O64" s="13"/>
      <c r="P64" s="13"/>
      <c r="Q64" s="19"/>
      <c r="T64" s="13"/>
      <c r="Y64" s="32" t="s">
        <v>473</v>
      </c>
      <c r="Z64" s="32" t="s">
        <v>605</v>
      </c>
      <c r="AF64" s="30"/>
    </row>
    <row r="65" spans="1:32" x14ac:dyDescent="0.15">
      <c r="A65" s="13"/>
      <c r="B65" s="13"/>
      <c r="F65" s="13"/>
      <c r="G65" s="19"/>
      <c r="K65" s="13"/>
      <c r="L65" s="13"/>
      <c r="O65" s="13"/>
      <c r="P65" s="13"/>
      <c r="Q65" s="19"/>
      <c r="T65" s="13"/>
      <c r="Y65" s="32" t="s">
        <v>474</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475</v>
      </c>
      <c r="Z67" s="32" t="s">
        <v>608</v>
      </c>
      <c r="AF67" s="30"/>
    </row>
    <row r="68" spans="1:32" x14ac:dyDescent="0.15">
      <c r="A68" s="13"/>
      <c r="B68" s="13"/>
      <c r="F68" s="13"/>
      <c r="G68" s="19"/>
      <c r="K68" s="13"/>
      <c r="L68" s="13"/>
      <c r="O68" s="13"/>
      <c r="P68" s="13"/>
      <c r="Q68" s="19"/>
      <c r="T68" s="13"/>
      <c r="Y68" s="32" t="s">
        <v>476</v>
      </c>
      <c r="Z68" s="32" t="s">
        <v>609</v>
      </c>
      <c r="AF68" s="30"/>
    </row>
    <row r="69" spans="1:32" x14ac:dyDescent="0.15">
      <c r="A69" s="13"/>
      <c r="B69" s="13"/>
      <c r="F69" s="13"/>
      <c r="G69" s="19"/>
      <c r="K69" s="13"/>
      <c r="L69" s="13"/>
      <c r="O69" s="13"/>
      <c r="P69" s="13"/>
      <c r="Q69" s="19"/>
      <c r="T69" s="13"/>
      <c r="Y69" s="32" t="s">
        <v>477</v>
      </c>
      <c r="Z69" s="32" t="s">
        <v>610</v>
      </c>
      <c r="AF69" s="30"/>
    </row>
    <row r="70" spans="1:32" x14ac:dyDescent="0.15">
      <c r="A70" s="13"/>
      <c r="B70" s="13"/>
      <c r="Y70" s="32" t="s">
        <v>478</v>
      </c>
      <c r="Z70" s="32" t="s">
        <v>611</v>
      </c>
    </row>
    <row r="71" spans="1:32" x14ac:dyDescent="0.15">
      <c r="Y71" s="32" t="s">
        <v>479</v>
      </c>
      <c r="Z71" s="32" t="s">
        <v>612</v>
      </c>
    </row>
    <row r="72" spans="1:32" x14ac:dyDescent="0.15">
      <c r="Y72" s="32" t="s">
        <v>480</v>
      </c>
      <c r="Z72" s="32" t="s">
        <v>613</v>
      </c>
    </row>
    <row r="73" spans="1:32" x14ac:dyDescent="0.15">
      <c r="Y73" s="32" t="s">
        <v>481</v>
      </c>
      <c r="Z73" s="32" t="s">
        <v>614</v>
      </c>
    </row>
    <row r="74" spans="1:32" x14ac:dyDescent="0.15">
      <c r="Y74" s="32" t="s">
        <v>482</v>
      </c>
      <c r="Z74" s="32" t="s">
        <v>615</v>
      </c>
    </row>
    <row r="75" spans="1:32" x14ac:dyDescent="0.15">
      <c r="Y75" s="32" t="s">
        <v>483</v>
      </c>
      <c r="Z75" s="32" t="s">
        <v>616</v>
      </c>
    </row>
    <row r="76" spans="1:32" x14ac:dyDescent="0.15">
      <c r="Y76" s="32" t="s">
        <v>484</v>
      </c>
      <c r="Z76" s="32" t="s">
        <v>617</v>
      </c>
    </row>
    <row r="77" spans="1:32" x14ac:dyDescent="0.15">
      <c r="Y77" s="32" t="s">
        <v>485</v>
      </c>
      <c r="Z77" s="32" t="s">
        <v>618</v>
      </c>
    </row>
    <row r="78" spans="1:32" x14ac:dyDescent="0.15">
      <c r="Y78" s="32" t="s">
        <v>486</v>
      </c>
      <c r="Z78" s="32" t="s">
        <v>619</v>
      </c>
    </row>
    <row r="79" spans="1:32" x14ac:dyDescent="0.15">
      <c r="Y79" s="32" t="s">
        <v>487</v>
      </c>
      <c r="Z79" s="32" t="s">
        <v>620</v>
      </c>
    </row>
    <row r="80" spans="1:32" x14ac:dyDescent="0.15">
      <c r="Y80" s="32" t="s">
        <v>488</v>
      </c>
      <c r="Z80" s="32" t="s">
        <v>621</v>
      </c>
    </row>
    <row r="81" spans="25:26" x14ac:dyDescent="0.15">
      <c r="Y81" s="32" t="s">
        <v>489</v>
      </c>
      <c r="Z81" s="32" t="s">
        <v>622</v>
      </c>
    </row>
    <row r="82" spans="25:26" x14ac:dyDescent="0.15">
      <c r="Y82" s="32" t="s">
        <v>490</v>
      </c>
      <c r="Z82" s="32" t="s">
        <v>623</v>
      </c>
    </row>
    <row r="83" spans="25:26" x14ac:dyDescent="0.15">
      <c r="Y83" s="32" t="s">
        <v>491</v>
      </c>
      <c r="Z83" s="32" t="s">
        <v>624</v>
      </c>
    </row>
    <row r="84" spans="25:26" x14ac:dyDescent="0.15">
      <c r="Y84" s="32" t="s">
        <v>492</v>
      </c>
      <c r="Z84" s="32" t="s">
        <v>625</v>
      </c>
    </row>
    <row r="85" spans="25:26" x14ac:dyDescent="0.15">
      <c r="Y85" s="32" t="s">
        <v>493</v>
      </c>
      <c r="Z85" s="32" t="s">
        <v>626</v>
      </c>
    </row>
    <row r="86" spans="25:26" x14ac:dyDescent="0.15">
      <c r="Y86" s="32" t="s">
        <v>494</v>
      </c>
      <c r="Z86" s="32" t="s">
        <v>627</v>
      </c>
    </row>
    <row r="87" spans="25:26" x14ac:dyDescent="0.15">
      <c r="Y87" s="32" t="s">
        <v>495</v>
      </c>
      <c r="Z87" s="32" t="s">
        <v>628</v>
      </c>
    </row>
    <row r="88" spans="25:26" x14ac:dyDescent="0.15">
      <c r="Y88" s="32" t="s">
        <v>496</v>
      </c>
      <c r="Z88" s="32" t="s">
        <v>629</v>
      </c>
    </row>
    <row r="89" spans="25:26" x14ac:dyDescent="0.15">
      <c r="Y89" s="32" t="s">
        <v>497</v>
      </c>
      <c r="Z89" s="32" t="s">
        <v>630</v>
      </c>
    </row>
    <row r="90" spans="25:26" x14ac:dyDescent="0.15">
      <c r="Y90" s="32" t="s">
        <v>498</v>
      </c>
      <c r="Z90" s="32" t="s">
        <v>631</v>
      </c>
    </row>
    <row r="91" spans="25:26" x14ac:dyDescent="0.15">
      <c r="Y91" s="32" t="s">
        <v>499</v>
      </c>
      <c r="Z91" s="32" t="s">
        <v>632</v>
      </c>
    </row>
    <row r="92" spans="25:26" x14ac:dyDescent="0.15">
      <c r="Y92" s="32" t="s">
        <v>500</v>
      </c>
      <c r="Z92" s="32" t="s">
        <v>633</v>
      </c>
    </row>
    <row r="93" spans="25:26" x14ac:dyDescent="0.15">
      <c r="Y93" s="32" t="s">
        <v>501</v>
      </c>
      <c r="Z93" s="32" t="s">
        <v>634</v>
      </c>
    </row>
    <row r="94" spans="25:26" x14ac:dyDescent="0.15">
      <c r="Y94" s="32" t="s">
        <v>502</v>
      </c>
      <c r="Z94" s="32" t="s">
        <v>635</v>
      </c>
    </row>
    <row r="95" spans="25:26" x14ac:dyDescent="0.15">
      <c r="Y95" s="32" t="s">
        <v>503</v>
      </c>
      <c r="Z95" s="32" t="s">
        <v>636</v>
      </c>
    </row>
    <row r="96" spans="25:26" x14ac:dyDescent="0.15">
      <c r="Y96" s="32" t="s">
        <v>405</v>
      </c>
      <c r="Z96" s="32" t="s">
        <v>637</v>
      </c>
    </row>
    <row r="97" spans="25:26" x14ac:dyDescent="0.15">
      <c r="Y97" s="32" t="s">
        <v>504</v>
      </c>
      <c r="Z97" s="32" t="s">
        <v>638</v>
      </c>
    </row>
    <row r="98" spans="25:26" x14ac:dyDescent="0.15">
      <c r="Y98" s="32" t="s">
        <v>505</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8" sqref="AE8:AX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2" t="s">
        <v>146</v>
      </c>
      <c r="H2" s="777"/>
      <c r="I2" s="777"/>
      <c r="J2" s="777"/>
      <c r="K2" s="777"/>
      <c r="L2" s="777"/>
      <c r="M2" s="777"/>
      <c r="N2" s="777"/>
      <c r="O2" s="778"/>
      <c r="P2" s="776" t="s">
        <v>59</v>
      </c>
      <c r="Q2" s="777"/>
      <c r="R2" s="777"/>
      <c r="S2" s="777"/>
      <c r="T2" s="777"/>
      <c r="U2" s="777"/>
      <c r="V2" s="777"/>
      <c r="W2" s="777"/>
      <c r="X2" s="778"/>
      <c r="Y2" s="1003"/>
      <c r="Z2" s="409"/>
      <c r="AA2" s="410"/>
      <c r="AB2" s="1007" t="s">
        <v>11</v>
      </c>
      <c r="AC2" s="1008"/>
      <c r="AD2" s="1009"/>
      <c r="AE2" s="995" t="s">
        <v>385</v>
      </c>
      <c r="AF2" s="995"/>
      <c r="AG2" s="995"/>
      <c r="AH2" s="995"/>
      <c r="AI2" s="995" t="s">
        <v>407</v>
      </c>
      <c r="AJ2" s="995"/>
      <c r="AK2" s="995"/>
      <c r="AL2" s="454"/>
      <c r="AM2" s="995" t="s">
        <v>504</v>
      </c>
      <c r="AN2" s="995"/>
      <c r="AO2" s="995"/>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4"/>
      <c r="Z3" s="1005"/>
      <c r="AA3" s="1006"/>
      <c r="AB3" s="1010"/>
      <c r="AC3" s="1011"/>
      <c r="AD3" s="101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3"/>
      <c r="I4" s="1013"/>
      <c r="J4" s="1013"/>
      <c r="K4" s="1013"/>
      <c r="L4" s="1013"/>
      <c r="M4" s="1013"/>
      <c r="N4" s="1013"/>
      <c r="O4" s="1014"/>
      <c r="P4" s="191"/>
      <c r="Q4" s="1021"/>
      <c r="R4" s="1021"/>
      <c r="S4" s="1021"/>
      <c r="T4" s="1021"/>
      <c r="U4" s="1021"/>
      <c r="V4" s="1021"/>
      <c r="W4" s="1021"/>
      <c r="X4" s="1022"/>
      <c r="Y4" s="999" t="s">
        <v>12</v>
      </c>
      <c r="Z4" s="1000"/>
      <c r="AA4" s="1001"/>
      <c r="AB4" s="547"/>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5"/>
      <c r="H5" s="1016"/>
      <c r="I5" s="1016"/>
      <c r="J5" s="1016"/>
      <c r="K5" s="1016"/>
      <c r="L5" s="1016"/>
      <c r="M5" s="1016"/>
      <c r="N5" s="1016"/>
      <c r="O5" s="1017"/>
      <c r="P5" s="1023"/>
      <c r="Q5" s="1023"/>
      <c r="R5" s="1023"/>
      <c r="S5" s="1023"/>
      <c r="T5" s="1023"/>
      <c r="U5" s="1023"/>
      <c r="V5" s="1023"/>
      <c r="W5" s="1023"/>
      <c r="X5" s="1024"/>
      <c r="Y5" s="303" t="s">
        <v>54</v>
      </c>
      <c r="Z5" s="996"/>
      <c r="AA5" s="997"/>
      <c r="AB5" s="518"/>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8"/>
      <c r="H6" s="1019"/>
      <c r="I6" s="1019"/>
      <c r="J6" s="1019"/>
      <c r="K6" s="1019"/>
      <c r="L6" s="1019"/>
      <c r="M6" s="1019"/>
      <c r="N6" s="1019"/>
      <c r="O6" s="1020"/>
      <c r="P6" s="1025"/>
      <c r="Q6" s="1025"/>
      <c r="R6" s="1025"/>
      <c r="S6" s="1025"/>
      <c r="T6" s="1025"/>
      <c r="U6" s="1025"/>
      <c r="V6" s="1025"/>
      <c r="W6" s="1025"/>
      <c r="X6" s="1026"/>
      <c r="Y6" s="1027" t="s">
        <v>13</v>
      </c>
      <c r="Z6" s="996"/>
      <c r="AA6" s="997"/>
      <c r="AB6" s="457"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6" t="s">
        <v>376</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08" t="s">
        <v>348</v>
      </c>
      <c r="B9" s="509"/>
      <c r="C9" s="509"/>
      <c r="D9" s="509"/>
      <c r="E9" s="509"/>
      <c r="F9" s="510"/>
      <c r="G9" s="792" t="s">
        <v>146</v>
      </c>
      <c r="H9" s="777"/>
      <c r="I9" s="777"/>
      <c r="J9" s="777"/>
      <c r="K9" s="777"/>
      <c r="L9" s="777"/>
      <c r="M9" s="777"/>
      <c r="N9" s="777"/>
      <c r="O9" s="778"/>
      <c r="P9" s="776" t="s">
        <v>59</v>
      </c>
      <c r="Q9" s="777"/>
      <c r="R9" s="777"/>
      <c r="S9" s="777"/>
      <c r="T9" s="777"/>
      <c r="U9" s="777"/>
      <c r="V9" s="777"/>
      <c r="W9" s="777"/>
      <c r="X9" s="778"/>
      <c r="Y9" s="1003"/>
      <c r="Z9" s="409"/>
      <c r="AA9" s="410"/>
      <c r="AB9" s="1007" t="s">
        <v>11</v>
      </c>
      <c r="AC9" s="1008"/>
      <c r="AD9" s="1009"/>
      <c r="AE9" s="995" t="s">
        <v>385</v>
      </c>
      <c r="AF9" s="995"/>
      <c r="AG9" s="995"/>
      <c r="AH9" s="995"/>
      <c r="AI9" s="995" t="s">
        <v>407</v>
      </c>
      <c r="AJ9" s="995"/>
      <c r="AK9" s="995"/>
      <c r="AL9" s="454"/>
      <c r="AM9" s="995" t="s">
        <v>504</v>
      </c>
      <c r="AN9" s="995"/>
      <c r="AO9" s="995"/>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47"/>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18"/>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57"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6" t="s">
        <v>376</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08" t="s">
        <v>348</v>
      </c>
      <c r="B16" s="509"/>
      <c r="C16" s="509"/>
      <c r="D16" s="509"/>
      <c r="E16" s="509"/>
      <c r="F16" s="510"/>
      <c r="G16" s="792" t="s">
        <v>146</v>
      </c>
      <c r="H16" s="777"/>
      <c r="I16" s="777"/>
      <c r="J16" s="777"/>
      <c r="K16" s="777"/>
      <c r="L16" s="777"/>
      <c r="M16" s="777"/>
      <c r="N16" s="777"/>
      <c r="O16" s="778"/>
      <c r="P16" s="776" t="s">
        <v>59</v>
      </c>
      <c r="Q16" s="777"/>
      <c r="R16" s="777"/>
      <c r="S16" s="777"/>
      <c r="T16" s="777"/>
      <c r="U16" s="777"/>
      <c r="V16" s="777"/>
      <c r="W16" s="777"/>
      <c r="X16" s="778"/>
      <c r="Y16" s="1003"/>
      <c r="Z16" s="409"/>
      <c r="AA16" s="410"/>
      <c r="AB16" s="1007" t="s">
        <v>11</v>
      </c>
      <c r="AC16" s="1008"/>
      <c r="AD16" s="1009"/>
      <c r="AE16" s="995" t="s">
        <v>385</v>
      </c>
      <c r="AF16" s="995"/>
      <c r="AG16" s="995"/>
      <c r="AH16" s="995"/>
      <c r="AI16" s="995" t="s">
        <v>407</v>
      </c>
      <c r="AJ16" s="995"/>
      <c r="AK16" s="995"/>
      <c r="AL16" s="454"/>
      <c r="AM16" s="995" t="s">
        <v>504</v>
      </c>
      <c r="AN16" s="995"/>
      <c r="AO16" s="995"/>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47"/>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18"/>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57"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6" t="s">
        <v>376</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08" t="s">
        <v>348</v>
      </c>
      <c r="B23" s="509"/>
      <c r="C23" s="509"/>
      <c r="D23" s="509"/>
      <c r="E23" s="509"/>
      <c r="F23" s="510"/>
      <c r="G23" s="792" t="s">
        <v>146</v>
      </c>
      <c r="H23" s="777"/>
      <c r="I23" s="777"/>
      <c r="J23" s="777"/>
      <c r="K23" s="777"/>
      <c r="L23" s="777"/>
      <c r="M23" s="777"/>
      <c r="N23" s="777"/>
      <c r="O23" s="778"/>
      <c r="P23" s="776" t="s">
        <v>59</v>
      </c>
      <c r="Q23" s="777"/>
      <c r="R23" s="777"/>
      <c r="S23" s="777"/>
      <c r="T23" s="777"/>
      <c r="U23" s="777"/>
      <c r="V23" s="777"/>
      <c r="W23" s="777"/>
      <c r="X23" s="778"/>
      <c r="Y23" s="1003"/>
      <c r="Z23" s="409"/>
      <c r="AA23" s="410"/>
      <c r="AB23" s="1007" t="s">
        <v>11</v>
      </c>
      <c r="AC23" s="1008"/>
      <c r="AD23" s="1009"/>
      <c r="AE23" s="995" t="s">
        <v>385</v>
      </c>
      <c r="AF23" s="995"/>
      <c r="AG23" s="995"/>
      <c r="AH23" s="995"/>
      <c r="AI23" s="995" t="s">
        <v>407</v>
      </c>
      <c r="AJ23" s="995"/>
      <c r="AK23" s="995"/>
      <c r="AL23" s="454"/>
      <c r="AM23" s="995" t="s">
        <v>504</v>
      </c>
      <c r="AN23" s="995"/>
      <c r="AO23" s="995"/>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47"/>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18"/>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57"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6" t="s">
        <v>376</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08" t="s">
        <v>348</v>
      </c>
      <c r="B30" s="509"/>
      <c r="C30" s="509"/>
      <c r="D30" s="509"/>
      <c r="E30" s="509"/>
      <c r="F30" s="510"/>
      <c r="G30" s="792" t="s">
        <v>146</v>
      </c>
      <c r="H30" s="777"/>
      <c r="I30" s="777"/>
      <c r="J30" s="777"/>
      <c r="K30" s="777"/>
      <c r="L30" s="777"/>
      <c r="M30" s="777"/>
      <c r="N30" s="777"/>
      <c r="O30" s="778"/>
      <c r="P30" s="776" t="s">
        <v>59</v>
      </c>
      <c r="Q30" s="777"/>
      <c r="R30" s="777"/>
      <c r="S30" s="777"/>
      <c r="T30" s="777"/>
      <c r="U30" s="777"/>
      <c r="V30" s="777"/>
      <c r="W30" s="777"/>
      <c r="X30" s="778"/>
      <c r="Y30" s="1003"/>
      <c r="Z30" s="409"/>
      <c r="AA30" s="410"/>
      <c r="AB30" s="1007" t="s">
        <v>11</v>
      </c>
      <c r="AC30" s="1008"/>
      <c r="AD30" s="1009"/>
      <c r="AE30" s="995" t="s">
        <v>385</v>
      </c>
      <c r="AF30" s="995"/>
      <c r="AG30" s="995"/>
      <c r="AH30" s="995"/>
      <c r="AI30" s="995" t="s">
        <v>407</v>
      </c>
      <c r="AJ30" s="995"/>
      <c r="AK30" s="995"/>
      <c r="AL30" s="454"/>
      <c r="AM30" s="995" t="s">
        <v>504</v>
      </c>
      <c r="AN30" s="995"/>
      <c r="AO30" s="995"/>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47"/>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18"/>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57"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6" t="s">
        <v>376</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08" t="s">
        <v>348</v>
      </c>
      <c r="B37" s="509"/>
      <c r="C37" s="509"/>
      <c r="D37" s="509"/>
      <c r="E37" s="509"/>
      <c r="F37" s="510"/>
      <c r="G37" s="792" t="s">
        <v>146</v>
      </c>
      <c r="H37" s="777"/>
      <c r="I37" s="777"/>
      <c r="J37" s="777"/>
      <c r="K37" s="777"/>
      <c r="L37" s="777"/>
      <c r="M37" s="777"/>
      <c r="N37" s="777"/>
      <c r="O37" s="778"/>
      <c r="P37" s="776" t="s">
        <v>59</v>
      </c>
      <c r="Q37" s="777"/>
      <c r="R37" s="777"/>
      <c r="S37" s="777"/>
      <c r="T37" s="777"/>
      <c r="U37" s="777"/>
      <c r="V37" s="777"/>
      <c r="W37" s="777"/>
      <c r="X37" s="778"/>
      <c r="Y37" s="1003"/>
      <c r="Z37" s="409"/>
      <c r="AA37" s="410"/>
      <c r="AB37" s="1007" t="s">
        <v>11</v>
      </c>
      <c r="AC37" s="1008"/>
      <c r="AD37" s="1009"/>
      <c r="AE37" s="995" t="s">
        <v>385</v>
      </c>
      <c r="AF37" s="995"/>
      <c r="AG37" s="995"/>
      <c r="AH37" s="995"/>
      <c r="AI37" s="995" t="s">
        <v>407</v>
      </c>
      <c r="AJ37" s="995"/>
      <c r="AK37" s="995"/>
      <c r="AL37" s="454"/>
      <c r="AM37" s="995" t="s">
        <v>504</v>
      </c>
      <c r="AN37" s="995"/>
      <c r="AO37" s="995"/>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47"/>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18"/>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57"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6" t="s">
        <v>376</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08" t="s">
        <v>348</v>
      </c>
      <c r="B44" s="509"/>
      <c r="C44" s="509"/>
      <c r="D44" s="509"/>
      <c r="E44" s="509"/>
      <c r="F44" s="510"/>
      <c r="G44" s="792" t="s">
        <v>146</v>
      </c>
      <c r="H44" s="777"/>
      <c r="I44" s="777"/>
      <c r="J44" s="777"/>
      <c r="K44" s="777"/>
      <c r="L44" s="777"/>
      <c r="M44" s="777"/>
      <c r="N44" s="777"/>
      <c r="O44" s="778"/>
      <c r="P44" s="776" t="s">
        <v>59</v>
      </c>
      <c r="Q44" s="777"/>
      <c r="R44" s="777"/>
      <c r="S44" s="777"/>
      <c r="T44" s="777"/>
      <c r="U44" s="777"/>
      <c r="V44" s="777"/>
      <c r="W44" s="777"/>
      <c r="X44" s="778"/>
      <c r="Y44" s="1003"/>
      <c r="Z44" s="409"/>
      <c r="AA44" s="410"/>
      <c r="AB44" s="1007" t="s">
        <v>11</v>
      </c>
      <c r="AC44" s="1008"/>
      <c r="AD44" s="1009"/>
      <c r="AE44" s="995" t="s">
        <v>385</v>
      </c>
      <c r="AF44" s="995"/>
      <c r="AG44" s="995"/>
      <c r="AH44" s="995"/>
      <c r="AI44" s="995" t="s">
        <v>407</v>
      </c>
      <c r="AJ44" s="995"/>
      <c r="AK44" s="995"/>
      <c r="AL44" s="454"/>
      <c r="AM44" s="995" t="s">
        <v>504</v>
      </c>
      <c r="AN44" s="995"/>
      <c r="AO44" s="995"/>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47"/>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18"/>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57"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6" t="s">
        <v>376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08" t="s">
        <v>348</v>
      </c>
      <c r="B51" s="509"/>
      <c r="C51" s="509"/>
      <c r="D51" s="509"/>
      <c r="E51" s="509"/>
      <c r="F51" s="510"/>
      <c r="G51" s="792" t="s">
        <v>146</v>
      </c>
      <c r="H51" s="777"/>
      <c r="I51" s="777"/>
      <c r="J51" s="777"/>
      <c r="K51" s="777"/>
      <c r="L51" s="777"/>
      <c r="M51" s="777"/>
      <c r="N51" s="777"/>
      <c r="O51" s="778"/>
      <c r="P51" s="776" t="s">
        <v>59</v>
      </c>
      <c r="Q51" s="777"/>
      <c r="R51" s="777"/>
      <c r="S51" s="777"/>
      <c r="T51" s="777"/>
      <c r="U51" s="777"/>
      <c r="V51" s="777"/>
      <c r="W51" s="777"/>
      <c r="X51" s="778"/>
      <c r="Y51" s="1003"/>
      <c r="Z51" s="409"/>
      <c r="AA51" s="410"/>
      <c r="AB51" s="454" t="s">
        <v>11</v>
      </c>
      <c r="AC51" s="1008"/>
      <c r="AD51" s="1009"/>
      <c r="AE51" s="995" t="s">
        <v>385</v>
      </c>
      <c r="AF51" s="995"/>
      <c r="AG51" s="995"/>
      <c r="AH51" s="995"/>
      <c r="AI51" s="995" t="s">
        <v>407</v>
      </c>
      <c r="AJ51" s="995"/>
      <c r="AK51" s="995"/>
      <c r="AL51" s="454"/>
      <c r="AM51" s="995" t="s">
        <v>504</v>
      </c>
      <c r="AN51" s="995"/>
      <c r="AO51" s="995"/>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47"/>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18"/>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57"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6" t="s">
        <v>376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08" t="s">
        <v>348</v>
      </c>
      <c r="B58" s="509"/>
      <c r="C58" s="509"/>
      <c r="D58" s="509"/>
      <c r="E58" s="509"/>
      <c r="F58" s="510"/>
      <c r="G58" s="792" t="s">
        <v>146</v>
      </c>
      <c r="H58" s="777"/>
      <c r="I58" s="777"/>
      <c r="J58" s="777"/>
      <c r="K58" s="777"/>
      <c r="L58" s="777"/>
      <c r="M58" s="777"/>
      <c r="N58" s="777"/>
      <c r="O58" s="778"/>
      <c r="P58" s="776" t="s">
        <v>59</v>
      </c>
      <c r="Q58" s="777"/>
      <c r="R58" s="777"/>
      <c r="S58" s="777"/>
      <c r="T58" s="777"/>
      <c r="U58" s="777"/>
      <c r="V58" s="777"/>
      <c r="W58" s="777"/>
      <c r="X58" s="778"/>
      <c r="Y58" s="1003"/>
      <c r="Z58" s="409"/>
      <c r="AA58" s="410"/>
      <c r="AB58" s="1007" t="s">
        <v>11</v>
      </c>
      <c r="AC58" s="1008"/>
      <c r="AD58" s="1009"/>
      <c r="AE58" s="995" t="s">
        <v>385</v>
      </c>
      <c r="AF58" s="995"/>
      <c r="AG58" s="995"/>
      <c r="AH58" s="995"/>
      <c r="AI58" s="995" t="s">
        <v>407</v>
      </c>
      <c r="AJ58" s="995"/>
      <c r="AK58" s="995"/>
      <c r="AL58" s="454"/>
      <c r="AM58" s="995" t="s">
        <v>504</v>
      </c>
      <c r="AN58" s="995"/>
      <c r="AO58" s="995"/>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47"/>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18"/>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57"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6" t="s">
        <v>376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08" t="s">
        <v>348</v>
      </c>
      <c r="B65" s="509"/>
      <c r="C65" s="509"/>
      <c r="D65" s="509"/>
      <c r="E65" s="509"/>
      <c r="F65" s="510"/>
      <c r="G65" s="792" t="s">
        <v>146</v>
      </c>
      <c r="H65" s="777"/>
      <c r="I65" s="777"/>
      <c r="J65" s="777"/>
      <c r="K65" s="777"/>
      <c r="L65" s="777"/>
      <c r="M65" s="777"/>
      <c r="N65" s="777"/>
      <c r="O65" s="778"/>
      <c r="P65" s="776" t="s">
        <v>59</v>
      </c>
      <c r="Q65" s="777"/>
      <c r="R65" s="777"/>
      <c r="S65" s="777"/>
      <c r="T65" s="777"/>
      <c r="U65" s="777"/>
      <c r="V65" s="777"/>
      <c r="W65" s="777"/>
      <c r="X65" s="778"/>
      <c r="Y65" s="1003"/>
      <c r="Z65" s="409"/>
      <c r="AA65" s="410"/>
      <c r="AB65" s="1007" t="s">
        <v>11</v>
      </c>
      <c r="AC65" s="1008"/>
      <c r="AD65" s="1009"/>
      <c r="AE65" s="995" t="s">
        <v>385</v>
      </c>
      <c r="AF65" s="995"/>
      <c r="AG65" s="995"/>
      <c r="AH65" s="995"/>
      <c r="AI65" s="995" t="s">
        <v>407</v>
      </c>
      <c r="AJ65" s="995"/>
      <c r="AK65" s="995"/>
      <c r="AL65" s="454"/>
      <c r="AM65" s="995" t="s">
        <v>504</v>
      </c>
      <c r="AN65" s="995"/>
      <c r="AO65" s="995"/>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47"/>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18"/>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6" t="s">
        <v>376</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8" sqref="AE8:AX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5" t="s">
        <v>362</v>
      </c>
      <c r="H2" s="436"/>
      <c r="I2" s="436"/>
      <c r="J2" s="436"/>
      <c r="K2" s="436"/>
      <c r="L2" s="436"/>
      <c r="M2" s="436"/>
      <c r="N2" s="436"/>
      <c r="O2" s="436"/>
      <c r="P2" s="436"/>
      <c r="Q2" s="436"/>
      <c r="R2" s="436"/>
      <c r="S2" s="436"/>
      <c r="T2" s="436"/>
      <c r="U2" s="436"/>
      <c r="V2" s="436"/>
      <c r="W2" s="436"/>
      <c r="X2" s="436"/>
      <c r="Y2" s="436"/>
      <c r="Z2" s="436"/>
      <c r="AA2" s="436"/>
      <c r="AB2" s="437"/>
      <c r="AC2" s="435" t="s">
        <v>364</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5"/>
      <c r="B4" s="1036"/>
      <c r="C4" s="1036"/>
      <c r="D4" s="1036"/>
      <c r="E4" s="1036"/>
      <c r="F4" s="1037"/>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5"/>
      <c r="B15" s="1036"/>
      <c r="C15" s="1036"/>
      <c r="D15" s="1036"/>
      <c r="E15" s="1036"/>
      <c r="F15" s="1037"/>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5"/>
      <c r="B16" s="1036"/>
      <c r="C16" s="1036"/>
      <c r="D16" s="1036"/>
      <c r="E16" s="1036"/>
      <c r="F16" s="1037"/>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5"/>
      <c r="B17" s="1036"/>
      <c r="C17" s="1036"/>
      <c r="D17" s="1036"/>
      <c r="E17" s="1036"/>
      <c r="F17" s="1037"/>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5"/>
      <c r="B28" s="1036"/>
      <c r="C28" s="1036"/>
      <c r="D28" s="1036"/>
      <c r="E28" s="1036"/>
      <c r="F28" s="1037"/>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5"/>
      <c r="B29" s="1036"/>
      <c r="C29" s="1036"/>
      <c r="D29" s="1036"/>
      <c r="E29" s="1036"/>
      <c r="F29" s="1037"/>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5"/>
      <c r="B30" s="1036"/>
      <c r="C30" s="1036"/>
      <c r="D30" s="1036"/>
      <c r="E30" s="1036"/>
      <c r="F30" s="1037"/>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5"/>
      <c r="B41" s="1036"/>
      <c r="C41" s="1036"/>
      <c r="D41" s="1036"/>
      <c r="E41" s="1036"/>
      <c r="F41" s="1037"/>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5"/>
      <c r="B42" s="1036"/>
      <c r="C42" s="1036"/>
      <c r="D42" s="1036"/>
      <c r="E42" s="1036"/>
      <c r="F42" s="1037"/>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5"/>
      <c r="B43" s="1036"/>
      <c r="C43" s="1036"/>
      <c r="D43" s="1036"/>
      <c r="E43" s="1036"/>
      <c r="F43" s="1037"/>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5"/>
      <c r="B56" s="1036"/>
      <c r="C56" s="1036"/>
      <c r="D56" s="1036"/>
      <c r="E56" s="1036"/>
      <c r="F56" s="1037"/>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5"/>
      <c r="B57" s="1036"/>
      <c r="C57" s="1036"/>
      <c r="D57" s="1036"/>
      <c r="E57" s="1036"/>
      <c r="F57" s="1037"/>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5"/>
      <c r="B68" s="1036"/>
      <c r="C68" s="1036"/>
      <c r="D68" s="1036"/>
      <c r="E68" s="1036"/>
      <c r="F68" s="1037"/>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5"/>
      <c r="B69" s="1036"/>
      <c r="C69" s="1036"/>
      <c r="D69" s="1036"/>
      <c r="E69" s="1036"/>
      <c r="F69" s="1037"/>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5"/>
      <c r="B70" s="1036"/>
      <c r="C70" s="1036"/>
      <c r="D70" s="1036"/>
      <c r="E70" s="1036"/>
      <c r="F70" s="1037"/>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5"/>
      <c r="B81" s="1036"/>
      <c r="C81" s="1036"/>
      <c r="D81" s="1036"/>
      <c r="E81" s="1036"/>
      <c r="F81" s="1037"/>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5"/>
      <c r="B82" s="1036"/>
      <c r="C82" s="1036"/>
      <c r="D82" s="1036"/>
      <c r="E82" s="1036"/>
      <c r="F82" s="1037"/>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5"/>
      <c r="B83" s="1036"/>
      <c r="C83" s="1036"/>
      <c r="D83" s="1036"/>
      <c r="E83" s="1036"/>
      <c r="F83" s="1037"/>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5"/>
      <c r="B94" s="1036"/>
      <c r="C94" s="1036"/>
      <c r="D94" s="1036"/>
      <c r="E94" s="1036"/>
      <c r="F94" s="1037"/>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5"/>
      <c r="B95" s="1036"/>
      <c r="C95" s="1036"/>
      <c r="D95" s="1036"/>
      <c r="E95" s="1036"/>
      <c r="F95" s="1037"/>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5"/>
      <c r="B96" s="1036"/>
      <c r="C96" s="1036"/>
      <c r="D96" s="1036"/>
      <c r="E96" s="1036"/>
      <c r="F96" s="1037"/>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5"/>
      <c r="B109" s="1036"/>
      <c r="C109" s="1036"/>
      <c r="D109" s="1036"/>
      <c r="E109" s="1036"/>
      <c r="F109" s="1037"/>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5"/>
      <c r="B110" s="1036"/>
      <c r="C110" s="1036"/>
      <c r="D110" s="1036"/>
      <c r="E110" s="1036"/>
      <c r="F110" s="1037"/>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5"/>
      <c r="B121" s="1036"/>
      <c r="C121" s="1036"/>
      <c r="D121" s="1036"/>
      <c r="E121" s="1036"/>
      <c r="F121" s="1037"/>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5"/>
      <c r="B122" s="1036"/>
      <c r="C122" s="1036"/>
      <c r="D122" s="1036"/>
      <c r="E122" s="1036"/>
      <c r="F122" s="1037"/>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5"/>
      <c r="B123" s="1036"/>
      <c r="C123" s="1036"/>
      <c r="D123" s="1036"/>
      <c r="E123" s="1036"/>
      <c r="F123" s="1037"/>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5"/>
      <c r="B134" s="1036"/>
      <c r="C134" s="1036"/>
      <c r="D134" s="1036"/>
      <c r="E134" s="1036"/>
      <c r="F134" s="1037"/>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5"/>
      <c r="B135" s="1036"/>
      <c r="C135" s="1036"/>
      <c r="D135" s="1036"/>
      <c r="E135" s="1036"/>
      <c r="F135" s="1037"/>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5"/>
      <c r="B136" s="1036"/>
      <c r="C136" s="1036"/>
      <c r="D136" s="1036"/>
      <c r="E136" s="1036"/>
      <c r="F136" s="1037"/>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5"/>
      <c r="B147" s="1036"/>
      <c r="C147" s="1036"/>
      <c r="D147" s="1036"/>
      <c r="E147" s="1036"/>
      <c r="F147" s="1037"/>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5"/>
      <c r="B148" s="1036"/>
      <c r="C148" s="1036"/>
      <c r="D148" s="1036"/>
      <c r="E148" s="1036"/>
      <c r="F148" s="1037"/>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5"/>
      <c r="B149" s="1036"/>
      <c r="C149" s="1036"/>
      <c r="D149" s="1036"/>
      <c r="E149" s="1036"/>
      <c r="F149" s="1037"/>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5"/>
      <c r="B162" s="1036"/>
      <c r="C162" s="1036"/>
      <c r="D162" s="1036"/>
      <c r="E162" s="1036"/>
      <c r="F162" s="1037"/>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5"/>
      <c r="B163" s="1036"/>
      <c r="C163" s="1036"/>
      <c r="D163" s="1036"/>
      <c r="E163" s="1036"/>
      <c r="F163" s="1037"/>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5"/>
      <c r="B174" s="1036"/>
      <c r="C174" s="1036"/>
      <c r="D174" s="1036"/>
      <c r="E174" s="1036"/>
      <c r="F174" s="1037"/>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5"/>
      <c r="B175" s="1036"/>
      <c r="C175" s="1036"/>
      <c r="D175" s="1036"/>
      <c r="E175" s="1036"/>
      <c r="F175" s="1037"/>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5"/>
      <c r="B176" s="1036"/>
      <c r="C176" s="1036"/>
      <c r="D176" s="1036"/>
      <c r="E176" s="1036"/>
      <c r="F176" s="1037"/>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5"/>
      <c r="B187" s="1036"/>
      <c r="C187" s="1036"/>
      <c r="D187" s="1036"/>
      <c r="E187" s="1036"/>
      <c r="F187" s="1037"/>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5"/>
      <c r="B188" s="1036"/>
      <c r="C188" s="1036"/>
      <c r="D188" s="1036"/>
      <c r="E188" s="1036"/>
      <c r="F188" s="1037"/>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5"/>
      <c r="B189" s="1036"/>
      <c r="C189" s="1036"/>
      <c r="D189" s="1036"/>
      <c r="E189" s="1036"/>
      <c r="F189" s="1037"/>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5"/>
      <c r="B200" s="1036"/>
      <c r="C200" s="1036"/>
      <c r="D200" s="1036"/>
      <c r="E200" s="1036"/>
      <c r="F200" s="1037"/>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5"/>
      <c r="B201" s="1036"/>
      <c r="C201" s="1036"/>
      <c r="D201" s="1036"/>
      <c r="E201" s="1036"/>
      <c r="F201" s="1037"/>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5"/>
      <c r="B202" s="1036"/>
      <c r="C202" s="1036"/>
      <c r="D202" s="1036"/>
      <c r="E202" s="1036"/>
      <c r="F202" s="1037"/>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5"/>
      <c r="B215" s="1036"/>
      <c r="C215" s="1036"/>
      <c r="D215" s="1036"/>
      <c r="E215" s="1036"/>
      <c r="F215" s="1037"/>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5"/>
      <c r="B216" s="1036"/>
      <c r="C216" s="1036"/>
      <c r="D216" s="1036"/>
      <c r="E216" s="1036"/>
      <c r="F216" s="1037"/>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5"/>
      <c r="B227" s="1036"/>
      <c r="C227" s="1036"/>
      <c r="D227" s="1036"/>
      <c r="E227" s="1036"/>
      <c r="F227" s="1037"/>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5"/>
      <c r="B228" s="1036"/>
      <c r="C228" s="1036"/>
      <c r="D228" s="1036"/>
      <c r="E228" s="1036"/>
      <c r="F228" s="1037"/>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5"/>
      <c r="B229" s="1036"/>
      <c r="C229" s="1036"/>
      <c r="D229" s="1036"/>
      <c r="E229" s="1036"/>
      <c r="F229" s="1037"/>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5"/>
      <c r="B240" s="1036"/>
      <c r="C240" s="1036"/>
      <c r="D240" s="1036"/>
      <c r="E240" s="1036"/>
      <c r="F240" s="1037"/>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5"/>
      <c r="B241" s="1036"/>
      <c r="C241" s="1036"/>
      <c r="D241" s="1036"/>
      <c r="E241" s="1036"/>
      <c r="F241" s="1037"/>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5"/>
      <c r="B242" s="1036"/>
      <c r="C242" s="1036"/>
      <c r="D242" s="1036"/>
      <c r="E242" s="1036"/>
      <c r="F242" s="1037"/>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5"/>
      <c r="B253" s="1036"/>
      <c r="C253" s="1036"/>
      <c r="D253" s="1036"/>
      <c r="E253" s="1036"/>
      <c r="F253" s="1037"/>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5"/>
      <c r="B254" s="1036"/>
      <c r="C254" s="1036"/>
      <c r="D254" s="1036"/>
      <c r="E254" s="1036"/>
      <c r="F254" s="1037"/>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5"/>
      <c r="B255" s="1036"/>
      <c r="C255" s="1036"/>
      <c r="D255" s="1036"/>
      <c r="E255" s="1036"/>
      <c r="F255" s="1037"/>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E8" sqref="AE8:AX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6">
        <v>28</v>
      </c>
      <c r="B31" s="105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6">
        <v>29</v>
      </c>
      <c r="B32" s="105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6">
        <v>30</v>
      </c>
      <c r="B33" s="105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6">
        <v>1</v>
      </c>
      <c r="B37" s="105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6">
        <v>1</v>
      </c>
      <c r="B202" s="105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6">
        <v>17</v>
      </c>
      <c r="B647" s="105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6">
        <v>1</v>
      </c>
      <c r="B928" s="105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2021-05-27T05:43:39Z</cp:lastPrinted>
  <dcterms:created xsi:type="dcterms:W3CDTF">2012-03-13T00:50:25Z</dcterms:created>
  <dcterms:modified xsi:type="dcterms:W3CDTF">2021-06-24T08:03:13Z</dcterms:modified>
</cp:coreProperties>
</file>