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616" i="3"/>
  <c r="AY255" i="3"/>
  <c r="AY369" i="3"/>
  <c r="AY645" i="3"/>
  <c r="AY50" i="3"/>
  <c r="AY604"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<sst xmlns="http://schemas.openxmlformats.org/spreadsheetml/2006/main" count="2492" uniqueCount="781">
  <si>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</si>
  <si>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</si>
  <si>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</si>
  <si>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</si>
  <si>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</si>
  <si>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</si>
  <si>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</si>
  <si>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</si>
  <si>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</si>
  <si>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</si>
  <si>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</si>
  <si>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</si>
  <si>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</si>
  <si>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</si>
  <si>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</si>
  <si>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</si>
  <si>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</si>
  <si>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</si>
  <si>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</si>
  <si>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</si>
  <si>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</si>
  <si>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</si>
  <si>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</si>
  <si>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</si>
  <si>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</si>
  <si>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</si>
  <si>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</si>
  <si>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</si>
  <si>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</si>
  <si>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</si>
  <si>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</si>
  <si>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</si>
  <si>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</si>
  <si>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</si>
  <si>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</si>
  <si>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</si>
  <si>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</si>
  <si>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</si>
  <si>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</si>
  <si>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</si>
  <si>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</si>
  <si>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</si>
  <si>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</si>
  <si>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</si>
  <si>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</si>
  <si>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</si>
  <si>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</si>
  <si>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</si>
  <si>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</si>
  <si>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</si>
  <si>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</si>
  <si>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</si>
  <si>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</si>
  <si>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</si>
  <si>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</si>
  <si>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</si>
  <si>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</si>
  <si>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</si>
  <si>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</si>
  <si>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</si>
  <si>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</si>
  <si>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</si>
  <si>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</si>
  <si>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</si>
  <si>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</si>
  <si>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</si>
  <si>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</si>
  <si>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</si>
  <si>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</si>
  <si>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</si>
  <si>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</si>
  <si>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</si>
  <si>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</si>
  <si>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</si>
  <si>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</si>
  <si>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</si>
  <si>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</si>
  <si>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</si>
  <si>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</si>
  <si>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</si>
  <si>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</si>
  <si>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</si>
  <si>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</si>
  <si>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</si>
  <si>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</si>
  <si>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</si>
  <si>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</si>
  <si>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</si>
  <si>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</si>
  <si>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</si>
  <si>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</si>
  <si>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</si>
  <si>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</si>
  <si>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</si>
  <si>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</si>
  <si>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</si>
  <si>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</si>
  <si>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</si>
  <si>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</si>
  <si>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</si>
  <si>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</si>
  <si>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</si>
  <si>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</si>
  <si>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</si>
  <si>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</si>
  <si>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</si>
  <si>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</si>
  <si>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</si>
  <si>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</si>
  <si>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</si>
  <si>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</si>
  <si>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</si>
  <si>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</si>
  <si>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</si>
  <si>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</si>
  <si>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</si>
  <si>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</si>
  <si>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</si>
  <si>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</si>
  <si>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</si>
  <si>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</si>
  <si>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</si>
  <si>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</si>
  <si>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</si>
  <si>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</si>
  <si>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</si>
  <si>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</si>
  <si>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</si>
  <si>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</si>
  <si>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</si>
  <si>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</si>
  <si>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</si>
  <si>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</si>
  <si>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</si>
  <si>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</si>
  <si>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</si>
  <si>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</si>
  <si>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</si>
  <si>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</si>
  <si>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</si>
  <si>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</si>
  <si>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</si>
  <si>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</si>
  <si>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</si>
  <si>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</si>
  <si>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</si>
  <si>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</si>
  <si>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</si>
  <si>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</si>
  <si>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</si>
  <si>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</si>
  <si>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</si>
  <si>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</si>
  <si>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</si>
  <si>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</si>
  <si>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</si>
  <si>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</si>
  <si>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</si>
  <si>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</si>
  <si>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</si>
  <si>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</si>
  <si>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</si>
  <si>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</si>
  <si>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</si>
  <si>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</si>
  <si>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</si>
  <si>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</si>
  <si>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</si>
  <si>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</si>
  <si>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</si>
  <si>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</si>
  <si>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</si>
  <si>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</si>
  <si>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</si>
  <si>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</si>
  <si>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</si>
  <si>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</si>
  <si>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</si>
  <si>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</si>
  <si>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</si>
  <si>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</si>
  <si>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</si>
  <si>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</si>
  <si>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</si>
  <si>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</si>
  <si>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</si>
  <si>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</si>
  <si>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</si>
  <si>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</si>
  <si>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</si>
  <si>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</si>
  <si>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</si>
  <si>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</si>
  <si>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</si>
  <si>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</si>
  <si>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</si>
  <si>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</si>
  <si>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</si>
  <si>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</si>
  <si>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</si>
  <si>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</si>
  <si>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</si>
  <si>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</si>
  <si>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</si>
  <si>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</si>
  <si>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</si>
  <si>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</si>
  <si>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</si>
  <si>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</si>
  <si>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</si>
  <si>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</si>
  <si>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</si>
  <si>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</si>
  <si>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</si>
  <si>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</si>
  <si>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</si>
  <si>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</si>
  <si>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</si>
  <si>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</si>
  <si>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</si>
  <si>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</si>
  <si>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</si>
  <si>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</si>
  <si>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</si>
  <si>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</si>
  <si>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</si>
  <si>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</si>
  <si>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</si>
  <si>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</si>
  <si>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</si>
  <si>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</si>
  <si>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</si>
  <si>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</si>
  <si>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</si>
  <si>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</si>
  <si>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</si>
  <si>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</si>
  <si>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</si>
  <si>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</si>
  <si>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</si>
  <si>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</si>
  <si>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</si>
  <si>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</si>
  <si>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</si>
  <si>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</si>
  <si>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</si>
  <si>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</si>
  <si>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</si>
  <si>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</si>
  <si>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</si>
  <si>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</si>
  <si>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</si>
  <si>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</si>
  <si>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</si>
  <si>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</si>
  <si>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</si>
  <si>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</si>
  <si>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</si>
  <si>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</si>
  <si>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</si>
  <si>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</si>
  <si>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</si>
  <si>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</si>
  <si>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</si>
  <si>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</si>
  <si>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</si>
  <si>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</si>
  <si>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</si>
  <si>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</si>
  <si>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</si>
  <si>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</si>
  <si>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</si>
  <si>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</si>
  <si>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</si>
  <si>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</si>
  <si>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</si>
  <si>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</si>
  <si>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</si>
  <si>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</si>
  <si>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</si>
  <si>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</si>
  <si>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</si>
  <si>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</si>
  <si>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</si>
  <si>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</si>
  <si>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</si>
  <si>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</si>
  <si>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</si>
  <si>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</si>
  <si>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</si>
  <si>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</si>
  <si>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</si>
  <si>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</si>
  <si>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</si>
  <si>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</si>
  <si>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</si>
  <si>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</si>
  <si>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</si>
  <si>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</si>
  <si>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</si>
  <si>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</si>
  <si>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</si>
  <si>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</si>
  <si>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</si>
  <si>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</si>
  <si>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</si>
  <si>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</si>
  <si>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</si>
  <si>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</si>
  <si>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</si>
  <si>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</si>
  <si>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</si>
  <si>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</si>
  <si>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</si>
  <si>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</si>
  <si>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</si>
  <si>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</si>
  <si>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</si>
  <si>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</si>
  <si>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</si>
  <si>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</si>
  <si>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</si>
  <si>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</si>
  <si>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</si>
  <si>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</si>
  <si>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</si>
  <si>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</si>
  <si>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</si>
  <si>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</si>
  <si>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</si>
  <si>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</si>
  <si>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</si>
  <si>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</si>
  <si>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</si>
  <si>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</si>
  <si>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</si>
  <si>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</si>
  <si>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</si>
  <si>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</si>
  <si>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</si>
  <si>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</si>
  <si>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</si>
  <si>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</si>
  <si>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</si>
  <si>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</si>
  <si>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</si>
  <si>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</si>
  <si>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</si>
  <si>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</si>
  <si>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</si>
  <si>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</si>
  <si>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</si>
  <si>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</si>
  <si>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</si>
  <si>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</si>
  <si>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</si>
  <si>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</si>
  <si>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</si>
  <si>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</si>
  <si>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</si>
  <si>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</si>
  <si>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</si>
  <si>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</si>
  <si>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</si>
  <si>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</si>
  <si>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</si>
  <si>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</si>
  <si>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</si>
  <si>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</si>
  <si>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</si>
  <si>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</si>
  <si>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</si>
  <si>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</si>
  <si>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</si>
  <si>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</si>
  <si>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</si>
  <si>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</si>
  <si>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</si>
  <si>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</si>
  <si>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</si>
  <si>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</si>
  <si>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</si>
  <si>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</si>
  <si>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</si>
  <si>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</si>
  <si>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</si>
  <si>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</si>
  <si>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</si>
  <si>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</si>
  <si>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</si>
  <si>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</si>
  <si>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</si>
  <si>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</si>
  <si>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</si>
  <si>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</si>
  <si>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</si>
  <si>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</si>
  <si>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</si>
  <si>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</si>
  <si>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</si>
  <si>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</si>
  <si>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</si>
  <si>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</si>
  <si>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</si>
  <si>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</si>
  <si>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</si>
  <si>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</si>
  <si>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</si>
  <si>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</si>
  <si>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</si>
  <si>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</si>
  <si>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</si>
  <si>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</si>
  <si>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</si>
  <si>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</si>
  <si>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</si>
  <si>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</si>
  <si>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</si>
  <si>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</si>
  <si>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</si>
  <si>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</si>
  <si>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</si>
  <si>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</si>
  <si>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</si>
  <si>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</si>
  <si>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</si>
  <si>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</si>
  <si>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</si>
  <si>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</si>
  <si>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</si>
  <si>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</si>
  <si>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</si>
  <si>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</si>
  <si>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</si>
  <si>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</si>
  <si>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</si>
  <si>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</si>
  <si>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</si>
  <si>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</si>
  <si>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</si>
  <si>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</si>
  <si>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</si>
  <si>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</si>
  <si>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</si>
  <si>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</si>
  <si>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</si>
  <si>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</si>
  <si>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</si>
  <si>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</si>
  <si>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</si>
  <si>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</si>
  <si>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</si>
  <si>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</si>
  <si>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</si>
  <si>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</si>
  <si>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</si>
  <si>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</si>
  <si>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</si>
  <si>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</si>
  <si>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</si>
  <si>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</si>
  <si>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</si>
  <si>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</si>
  <si>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</si>
  <si>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</si>
  <si>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</si>
  <si>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</si>
  <si>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</si>
  <si>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</si>
  <si>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</si>
  <si>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</si>
  <si>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</si>
  <si>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</si>
  <si>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</si>
  <si>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</si>
  <si>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</si>
  <si>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</si>
  <si>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</si>
  <si>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</si>
  <si>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</si>
  <si>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</si>
  <si>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</si>
  <si>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</si>
  <si>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</si>
  <si>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</si>
  <si>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</si>
  <si>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</si>
  <si>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</si>
  <si>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</si>
  <si>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</si>
  <si>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</si>
  <si>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</si>
  <si>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</si>
  <si>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</si>
  <si>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</si>
  <si>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</si>
  <si>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</si>
  <si>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</si>
  <si>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</si>
  <si>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</si>
  <si>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</si>
  <si>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</si>
  <si>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</si>
  <si>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</si>
  <si>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</si>
  <si>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</si>
  <si>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</si>
  <si>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</si>
  <si>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</si>
  <si>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</si>
  <si>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</si>
  <si>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</si>
  <si>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</si>
  <si>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</si>
  <si>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</si>
  <si>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</si>
  <si>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</si>
  <si>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</si>
  <si>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</si>
  <si>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</si>
  <si>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</si>
  <si>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</si>
  <si>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</si>
  <si>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</si>
  <si>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</si>
  <si>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</si>
  <si>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</si>
  <si>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</si>
  <si>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</si>
  <si>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</si>
  <si>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</si>
  <si>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</si>
  <si>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</si>
  <si>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</si>
  <si>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</si>
  <si>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</si>
  <si>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</si>
  <si>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</si>
  <si>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</si>
  <si>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</si>
  <si>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</si>
  <si>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</si>
  <si>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</si>
  <si>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</si>
  <si>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</si>
  <si>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</si>
  <si>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</si>
  <si>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</si>
  <si>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</si>
  <si>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</si>
  <si>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</si>
  <si>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</si>
  <si>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</si>
  <si>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</si>
  <si>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</si>
  <si>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</si>
  <si>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</si>
  <si>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</si>
  <si>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</si>
  <si>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</si>
  <si>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</si>
  <si>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</si>
  <si>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</si>
  <si>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</si>
  <si>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</si>
  <si>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</si>
  <si>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</si>
  <si>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</si>
  <si>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</si>
  <si>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</si>
  <si>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</si>
  <si>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</si>
  <si>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</si>
  <si>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</si>
  <si>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</si>
  <si>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</si>
  <si>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</si>
  <si>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</si>
  <si>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</si>
  <si>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</si>
  <si>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</si>
  <si>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</si>
  <si>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</si>
  <si>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</si>
  <si>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</si>
  <si>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</si>
  <si>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</si>
  <si>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</si>
  <si>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</si>
  <si>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</si>
  <si>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</si>
  <si>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</si>
  <si>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</si>
  <si>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</si>
  <si>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</si>
  <si>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</si>
  <si>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</si>
  <si>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</si>
  <si>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</si>
  <si>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</si>
  <si>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</si>
  <si>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</si>
  <si>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</si>
  <si>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</si>
  <si>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</si>
  <si>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</si>
  <si>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</si>
  <si>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</si>
  <si>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</si>
  <si>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</si>
  <si>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</si>
  <si>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</si>
  <si>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</si>
  <si>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</si>
  <si>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</si>
  <si>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</si>
  <si>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</si>
  <si>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</si>
  <si>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</si>
  <si>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</si>
  <si>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</si>
  <si>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</si>
  <si>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自然公園等利用ふれあい推進事業経費</t>
  </si>
  <si>
    <t>自然環境局</t>
  </si>
  <si>
    <t>室長　中島　尚子</t>
  </si>
  <si>
    <t>平成19年度</t>
  </si>
  <si>
    <t>終了予定なし</t>
  </si>
  <si>
    <t>国立公園課国立公園利用推進室</t>
  </si>
  <si>
    <t>環境基本法第14条3号
自然公園法第3条</t>
  </si>
  <si>
    <t>環境基本計画
生物多様性国家戦略2012-2020</t>
  </si>
  <si>
    <t>自然とのふれあいの機会・情報の提供等により、自然環境保全に関する理解の深化、各種取り組みへの意欲の増進、適正利用の促進等を図る。</t>
  </si>
  <si>
    <t>-</t>
  </si>
  <si>
    <t>人</t>
  </si>
  <si>
    <t>●●</t>
    <phoneticPr fontId="5"/>
  </si>
  <si>
    <t>件</t>
  </si>
  <si>
    <t>自然体験教育活動推進事業の実施地域数</t>
  </si>
  <si>
    <t>地域</t>
  </si>
  <si>
    <t>千円</t>
  </si>
  <si>
    <t>百万円/人</t>
    <phoneticPr fontId="5"/>
  </si>
  <si>
    <t>0.5/23851</t>
  </si>
  <si>
    <t>0.4/21259</t>
  </si>
  <si>
    <t>自然体験教育活動推進事業の執行額/自然体験教育活動推進事業の実施地域数　　　　　　　</t>
    <phoneticPr fontId="5"/>
  </si>
  <si>
    <t>百万円/地域</t>
    <phoneticPr fontId="5"/>
  </si>
  <si>
    <t>8.3/19</t>
  </si>
  <si>
    <t>7.0/17</t>
  </si>
  <si>
    <t>／　　　　　　　　　　　　　　</t>
    <phoneticPr fontId="5"/>
  </si>
  <si>
    <t>　　/</t>
    <phoneticPr fontId="5"/>
  </si>
  <si>
    <t>／　　　　　　　　　　　　　　</t>
    <phoneticPr fontId="5"/>
  </si>
  <si>
    <t>-</t>
    <phoneticPr fontId="5"/>
  </si>
  <si>
    <t>５．生物多様性の保全と自然との共生の推進</t>
  </si>
  <si>
    <t>195</t>
  </si>
  <si>
    <t>202</t>
  </si>
  <si>
    <t>248</t>
  </si>
  <si>
    <t>245</t>
  </si>
  <si>
    <t>243</t>
  </si>
  <si>
    <t>229</t>
  </si>
  <si>
    <t>0246</t>
  </si>
  <si>
    <t>○</t>
  </si>
  <si>
    <t>-</t>
    <phoneticPr fontId="5"/>
  </si>
  <si>
    <t>-</t>
    <phoneticPr fontId="5"/>
  </si>
  <si>
    <t>-</t>
    <phoneticPr fontId="5"/>
  </si>
  <si>
    <t>-</t>
    <phoneticPr fontId="5"/>
  </si>
  <si>
    <t>‐</t>
  </si>
  <si>
    <t>本事業は自然環境保全に関する理解と適正利用の促進を図るための事業であり、自然環境に対する社会のニーズを反映したものである。</t>
  </si>
  <si>
    <t>国が管理する国立公園における利用指導及び自然解説等については、国として実施すべき事業である。</t>
  </si>
  <si>
    <t>国立公園における利用指導や自然解説に対応可能な人材の育成は、国立公園の適正利用を進める上で必要である。</t>
  </si>
  <si>
    <t>△</t>
  </si>
  <si>
    <t>無</t>
  </si>
  <si>
    <t>少額のものにあっては複数者から見積を取得し、最も安価な者を支出先としている。</t>
    <phoneticPr fontId="5"/>
  </si>
  <si>
    <t>平成28年から8月11日が「山の日」として祝日となり、引き続き効率的な予算執行に努めつつ、より一層の自然保護思想の普及、適正利用の推進及び子どもの自然体験活動の推進に取り組む。</t>
    <phoneticPr fontId="5"/>
  </si>
  <si>
    <t>-</t>
    <phoneticPr fontId="5"/>
  </si>
  <si>
    <t>-</t>
    <phoneticPr fontId="5"/>
  </si>
  <si>
    <t>-</t>
    <phoneticPr fontId="5"/>
  </si>
  <si>
    <t>-</t>
    <phoneticPr fontId="5"/>
  </si>
  <si>
    <t>-</t>
    <phoneticPr fontId="5"/>
  </si>
  <si>
    <t>国立公園等における自然ふれあい行事の実施や、国立公園の管理運営に協力するボランティア人材の育成及び資質の向上により、国立公園の魅力を高め、引いては国立公園利用者の増加及びこれによる地域活性化に寄与する。</t>
    <phoneticPr fontId="5"/>
  </si>
  <si>
    <t>費目・使途は自然とのふれあい事業及び講師への謝金・旅費に限定している。</t>
    <phoneticPr fontId="5"/>
  </si>
  <si>
    <t>A.特定非営利活動法人　サロベツ・エコ・ネットワーク</t>
    <phoneticPr fontId="5"/>
  </si>
  <si>
    <t>B.株式会社自然教育研究センター</t>
    <phoneticPr fontId="5"/>
  </si>
  <si>
    <t>C.有限会社オズ</t>
    <phoneticPr fontId="5"/>
  </si>
  <si>
    <t>※支出額百万円未満</t>
    <phoneticPr fontId="5"/>
  </si>
  <si>
    <t>※支出額百万円未満</t>
    <phoneticPr fontId="5"/>
  </si>
  <si>
    <t>※支出額百万円未満</t>
    <phoneticPr fontId="5"/>
  </si>
  <si>
    <t>F.特定非営利活動法人ひろしま自然学校</t>
    <phoneticPr fontId="5"/>
  </si>
  <si>
    <t>G.国立阿蘇青少年交流の家</t>
    <phoneticPr fontId="5"/>
  </si>
  <si>
    <t>特定非営利活動法人　サロベツ・エコ・ネットワーク</t>
    <phoneticPr fontId="5"/>
  </si>
  <si>
    <t>利尻礼文サロベツ国立公園サロベツ原野子ども自然体験プロジェクト実施業務</t>
    <phoneticPr fontId="5"/>
  </si>
  <si>
    <t>株式会社自然教育研究センター</t>
    <phoneticPr fontId="5"/>
  </si>
  <si>
    <t>株式会社自然教育研究センター</t>
    <phoneticPr fontId="5"/>
  </si>
  <si>
    <t>株式会社稲妻屋</t>
    <phoneticPr fontId="5"/>
  </si>
  <si>
    <t>株式会社稲妻屋</t>
    <phoneticPr fontId="5"/>
  </si>
  <si>
    <t>株式会社稲妻屋</t>
    <phoneticPr fontId="5"/>
  </si>
  <si>
    <t>株式会社稲妻屋</t>
    <phoneticPr fontId="5"/>
  </si>
  <si>
    <t>秩父多摩甲斐国立公園子どもパークレンジャーイベントオリジナルグッズ作成業務</t>
    <phoneticPr fontId="5"/>
  </si>
  <si>
    <t>秩父多摩甲斐国立公園指定７０周年子どもパークレンジャー事業</t>
    <phoneticPr fontId="5"/>
  </si>
  <si>
    <t>消耗品（ハンズフリー拡声器）購入</t>
    <phoneticPr fontId="5"/>
  </si>
  <si>
    <t>消耗品（除菌おしぼり等）購入</t>
    <phoneticPr fontId="5"/>
  </si>
  <si>
    <t>みどり美術印刷株式会社</t>
    <phoneticPr fontId="5"/>
  </si>
  <si>
    <t>富士箱根伊豆国立公園パンフレット増刷業務</t>
    <phoneticPr fontId="5"/>
  </si>
  <si>
    <t>消耗品（測量野帳スケッチ）購入</t>
    <phoneticPr fontId="5"/>
  </si>
  <si>
    <t>消耗品（非接触体温計）購入</t>
    <phoneticPr fontId="5"/>
  </si>
  <si>
    <t>消耗品（ラミネーター）購入</t>
    <phoneticPr fontId="5"/>
  </si>
  <si>
    <t>-</t>
    <phoneticPr fontId="5"/>
  </si>
  <si>
    <t>有限会社オズ</t>
    <phoneticPr fontId="5"/>
  </si>
  <si>
    <t>伊勢志摩国立公園子どもパークレンジャー事業</t>
    <phoneticPr fontId="5"/>
  </si>
  <si>
    <t>タカサワ通商（株）</t>
    <phoneticPr fontId="5"/>
  </si>
  <si>
    <t>（一社）嬬恋村観光協会</t>
    <phoneticPr fontId="5"/>
  </si>
  <si>
    <t>（株）柳沢商店</t>
    <phoneticPr fontId="5"/>
  </si>
  <si>
    <t>飛騨山脈ジオパーク推進協議会</t>
    <phoneticPr fontId="5"/>
  </si>
  <si>
    <t>（有）ワイズ</t>
    <phoneticPr fontId="5"/>
  </si>
  <si>
    <t>（有）ワイズ</t>
    <phoneticPr fontId="5"/>
  </si>
  <si>
    <t>（株）蔦友</t>
    <phoneticPr fontId="5"/>
  </si>
  <si>
    <t>（株）蔦友</t>
    <phoneticPr fontId="5"/>
  </si>
  <si>
    <t>（株）丸二ちきりや</t>
    <phoneticPr fontId="5"/>
  </si>
  <si>
    <t>令和2年度中部山岳国立公園乗鞍地域子どもパークレンジャー事業</t>
    <phoneticPr fontId="5"/>
  </si>
  <si>
    <t>子どもパークレンジャー用物品購入</t>
    <phoneticPr fontId="5"/>
  </si>
  <si>
    <t>令和2年度万座地域子どもパークレンジャー事業</t>
    <phoneticPr fontId="5"/>
  </si>
  <si>
    <t>デジタルカメラ等購入</t>
    <phoneticPr fontId="5"/>
  </si>
  <si>
    <t>令和2年度中部山岳国立公園平湯地域子どもパークレンジャー事業</t>
    <phoneticPr fontId="5"/>
  </si>
  <si>
    <t>子供パークレンジャー事業安全対策物品購入（熊よけスプレー等）</t>
    <phoneticPr fontId="5"/>
  </si>
  <si>
    <t>ラミネートフィルム他（上信越）</t>
    <phoneticPr fontId="5"/>
  </si>
  <si>
    <t>写真用紙購入</t>
    <phoneticPr fontId="5"/>
  </si>
  <si>
    <t>ハンドスキッシュ購入</t>
    <phoneticPr fontId="5"/>
  </si>
  <si>
    <t>マーメイド　絹　ファインペーパー</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</si>
  <si>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</si>
  <si>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</si>
  <si>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</si>
  <si>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</si>
  <si>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</si>
  <si>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</si>
  <si>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</si>
  <si>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</si>
  <si>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</si>
  <si>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上新電機（株）田辺支店</t>
    <phoneticPr fontId="5"/>
  </si>
  <si>
    <t>（株）ヤナギビジネス</t>
    <phoneticPr fontId="5"/>
  </si>
  <si>
    <t>（株）丸善ジュンク堂書店</t>
    <phoneticPr fontId="5"/>
  </si>
  <si>
    <t>（有）多屋孫書店</t>
    <phoneticPr fontId="5"/>
  </si>
  <si>
    <t>デジタルカメラ・リチウムイオンバッテリー等購入</t>
    <phoneticPr fontId="5"/>
  </si>
  <si>
    <t>書籍等購入</t>
    <phoneticPr fontId="5"/>
  </si>
  <si>
    <t>書籍等購入</t>
    <phoneticPr fontId="5"/>
  </si>
  <si>
    <t>特定非営利活動法人ひろしま自然学校</t>
    <phoneticPr fontId="5"/>
  </si>
  <si>
    <t>瀬戸内海国立公園子どもパークレンジャー事業実施業務</t>
    <phoneticPr fontId="5"/>
  </si>
  <si>
    <t>国立阿蘇青少年交流の家</t>
    <phoneticPr fontId="5"/>
  </si>
  <si>
    <t>講師選定の工夫等により効率的な予算執行に努めつつ、本目的に沿った必要な事業を実施している。
また、新型コロナウィルスの全国的な感染拡大により、感染防止・予防といった対策も行い、引き続き事業が実施できる体制づくりの強化を行っている。</t>
    <rPh sb="49" eb="51">
      <t>シンガタ</t>
    </rPh>
    <rPh sb="59" eb="62">
      <t>ゼンコクテキ</t>
    </rPh>
    <rPh sb="63" eb="65">
      <t>カンセン</t>
    </rPh>
    <rPh sb="65" eb="67">
      <t>カクダイ</t>
    </rPh>
    <rPh sb="71" eb="73">
      <t>カンセン</t>
    </rPh>
    <rPh sb="73" eb="75">
      <t>ボウシ</t>
    </rPh>
    <rPh sb="76" eb="78">
      <t>ヨボウ</t>
    </rPh>
    <rPh sb="82" eb="84">
      <t>タイサク</t>
    </rPh>
    <rPh sb="85" eb="86">
      <t>オコナ</t>
    </rPh>
    <rPh sb="88" eb="89">
      <t>ヒ</t>
    </rPh>
    <rPh sb="90" eb="91">
      <t>ツヅ</t>
    </rPh>
    <rPh sb="92" eb="94">
      <t>ジギョウ</t>
    </rPh>
    <rPh sb="95" eb="97">
      <t>ジッシ</t>
    </rPh>
    <rPh sb="100" eb="102">
      <t>タイセイ</t>
    </rPh>
    <rPh sb="106" eb="108">
      <t>キョウカ</t>
    </rPh>
    <rPh sb="109" eb="110">
      <t>オコナ</t>
    </rPh>
    <phoneticPr fontId="5"/>
  </si>
  <si>
    <t>0.4/0</t>
    <phoneticPr fontId="5"/>
  </si>
  <si>
    <t>4.7/12</t>
    <phoneticPr fontId="5"/>
  </si>
  <si>
    <t>※総額には旅費・謝金（計447,526円）が含まれるが事務所毎で記載すると少額となるため記載を省略。</t>
    <rPh sb="1" eb="3">
      <t>ソウガク</t>
    </rPh>
    <rPh sb="5" eb="7">
      <t>リョヒ</t>
    </rPh>
    <rPh sb="8" eb="10">
      <t>シャキン</t>
    </rPh>
    <rPh sb="11" eb="12">
      <t>ケイ</t>
    </rPh>
    <rPh sb="19" eb="20">
      <t>エン</t>
    </rPh>
    <rPh sb="22" eb="23">
      <t>フク</t>
    </rPh>
    <rPh sb="27" eb="31">
      <t>ジムショゴト</t>
    </rPh>
    <rPh sb="32" eb="34">
      <t>キサイ</t>
    </rPh>
    <rPh sb="37" eb="39">
      <t>ショウガク</t>
    </rPh>
    <rPh sb="44" eb="46">
      <t>キサイ</t>
    </rPh>
    <rPh sb="47" eb="49">
      <t>ショウリャク</t>
    </rPh>
    <phoneticPr fontId="5"/>
  </si>
  <si>
    <t>E.上新電機株式会社　田辺支店</t>
    <phoneticPr fontId="5"/>
  </si>
  <si>
    <t>吉野熊野国立公園子ども自然体験プロジェクト業務（防水デジタルカメラ、プロテクター等購入）</t>
    <rPh sb="0" eb="2">
      <t>ヨシノ</t>
    </rPh>
    <rPh sb="2" eb="4">
      <t>クマノ</t>
    </rPh>
    <rPh sb="4" eb="6">
      <t>コクリツ</t>
    </rPh>
    <rPh sb="6" eb="8">
      <t>コウエン</t>
    </rPh>
    <rPh sb="8" eb="9">
      <t>コ</t>
    </rPh>
    <rPh sb="11" eb="13">
      <t>シゼン</t>
    </rPh>
    <rPh sb="13" eb="15">
      <t>タイケン</t>
    </rPh>
    <rPh sb="21" eb="23">
      <t>ギョウム</t>
    </rPh>
    <phoneticPr fontId="5"/>
  </si>
  <si>
    <t>阿蘇くじゅう国立公園子どもパークレンジャー活動業務</t>
    <phoneticPr fontId="5"/>
  </si>
  <si>
    <t>年度によりコスト水準にバラつきがあるものの、参加者一人あたりにかかるコストは低水準にとどまっている。
また、Ｒ2より重点推進期間の対象項目が減少し、加えて新型コロナウィルスの影響により単位当たりコストの算出をすることができなかった。</t>
    <rPh sb="92" eb="94">
      <t>タンイ</t>
    </rPh>
    <rPh sb="94" eb="95">
      <t>ア</t>
    </rPh>
    <rPh sb="101" eb="103">
      <t>サンシュツ</t>
    </rPh>
    <phoneticPr fontId="5"/>
  </si>
  <si>
    <t>環境保全調査費</t>
    <phoneticPr fontId="5"/>
  </si>
  <si>
    <t>（一社）信州・乗鞍グリーンツーリズム</t>
    <rPh sb="1" eb="2">
      <t>イチ</t>
    </rPh>
    <phoneticPr fontId="5"/>
  </si>
  <si>
    <t>D.一般社団法人信州・乗鞍グリーンツーリズム</t>
    <rPh sb="2" eb="4">
      <t>イッパン</t>
    </rPh>
    <phoneticPr fontId="5"/>
  </si>
  <si>
    <t>-</t>
    <phoneticPr fontId="5"/>
  </si>
  <si>
    <t>-</t>
    <phoneticPr fontId="5"/>
  </si>
  <si>
    <t>地方で実施する体験型の事業（ふれあい事業）やパークボランティア関連事業について、新型コロナウィルス感染症の影響を受け、実施が困難であった。</t>
    <rPh sb="18" eb="20">
      <t>ジギョウ</t>
    </rPh>
    <rPh sb="31" eb="33">
      <t>カンレン</t>
    </rPh>
    <rPh sb="33" eb="35">
      <t>ジギョウ</t>
    </rPh>
    <phoneticPr fontId="5"/>
  </si>
  <si>
    <t>パークボランティアの活動において、国立公園の普及啓発や清掃・美化活動等があり、これらの活動を行っていただくことにより、本来の経費に掛かるコストを削減することになる。</t>
    <rPh sb="10" eb="12">
      <t>カツドウ</t>
    </rPh>
    <rPh sb="17" eb="19">
      <t>コクリツ</t>
    </rPh>
    <rPh sb="19" eb="21">
      <t>コウエン</t>
    </rPh>
    <rPh sb="22" eb="24">
      <t>フキュウ</t>
    </rPh>
    <rPh sb="24" eb="26">
      <t>ケイハツ</t>
    </rPh>
    <rPh sb="27" eb="29">
      <t>セイソウ</t>
    </rPh>
    <rPh sb="30" eb="32">
      <t>ビカ</t>
    </rPh>
    <rPh sb="32" eb="34">
      <t>カツドウ</t>
    </rPh>
    <rPh sb="34" eb="35">
      <t>ナド</t>
    </rPh>
    <rPh sb="43" eb="45">
      <t>カツドウ</t>
    </rPh>
    <rPh sb="46" eb="47">
      <t>オコナ</t>
    </rPh>
    <rPh sb="59" eb="61">
      <t>ホンライ</t>
    </rPh>
    <rPh sb="62" eb="64">
      <t>ケイヒ</t>
    </rPh>
    <rPh sb="65" eb="66">
      <t>カ</t>
    </rPh>
    <rPh sb="72" eb="74">
      <t>サクゲン</t>
    </rPh>
    <phoneticPr fontId="5"/>
  </si>
  <si>
    <t>事業を実施するうえで適切な事業者が選定されるよう、地方環境事務所等へ呼びかけるなどして、最適かつ原則として最も安価な者を支出先としている。</t>
    <rPh sb="34" eb="35">
      <t>ヨ</t>
    </rPh>
    <phoneticPr fontId="5"/>
  </si>
  <si>
    <t>国立公園・国民公園年間利用者数の推移
（目標値：前年度比１%増）</t>
    <rPh sb="20" eb="23">
      <t>モクヒョウチ</t>
    </rPh>
    <phoneticPr fontId="5"/>
  </si>
  <si>
    <t>千人</t>
    <rPh sb="0" eb="2">
      <t>センニン</t>
    </rPh>
    <phoneticPr fontId="5"/>
  </si>
  <si>
    <t>-</t>
    <phoneticPr fontId="5"/>
  </si>
  <si>
    <t>-</t>
    <phoneticPr fontId="5"/>
  </si>
  <si>
    <t>-</t>
    <phoneticPr fontId="5"/>
  </si>
  <si>
    <t>成果目標は過去の成果実績を踏まえ設定したものであり、通常であれば達成できるものと考えるが、Ｒ2より重点推進期間が廃止され対象項目がみどりの月間のみとなったことに加えて、新型コロナウィルスの影響により期間中に成果実績を出すのが困難であった。</t>
    <rPh sb="26" eb="28">
      <t>ツウジョウ</t>
    </rPh>
    <rPh sb="32" eb="34">
      <t>タッセイ</t>
    </rPh>
    <rPh sb="40" eb="41">
      <t>カンガ</t>
    </rPh>
    <rPh sb="56" eb="58">
      <t>ハイシ</t>
    </rPh>
    <rPh sb="69" eb="71">
      <t>ゲッカン</t>
    </rPh>
    <rPh sb="80" eb="81">
      <t>クワ</t>
    </rPh>
    <rPh sb="84" eb="86">
      <t>シンガタ</t>
    </rPh>
    <rPh sb="94" eb="96">
      <t>エイキョウ</t>
    </rPh>
    <rPh sb="99" eb="102">
      <t>キカンチュウ</t>
    </rPh>
    <rPh sb="103" eb="105">
      <t>セイカ</t>
    </rPh>
    <rPh sb="105" eb="107">
      <t>ジッセキ</t>
    </rPh>
    <rPh sb="108" eb="109">
      <t>ダ</t>
    </rPh>
    <rPh sb="112" eb="114">
      <t>コンナン</t>
    </rPh>
    <phoneticPr fontId="5"/>
  </si>
  <si>
    <t>Ｒ2より重点推進期間が廃止され対象項目がみどりの月間のみとなったことに加えて新型コロナウィルスの影響により活動実績を出すのが困難であった。</t>
    <rPh sb="53" eb="55">
      <t>カツドウ</t>
    </rPh>
    <phoneticPr fontId="5"/>
  </si>
  <si>
    <t>国立公園等において、みどりの月間等における自然とふれあい行事を実施するとともに、利用者指導等を行う自然公園指導員および自然解説等を行うパークボランティアの技術向上のための研修等を実施する。</t>
    <rPh sb="16" eb="17">
      <t>ナド</t>
    </rPh>
    <phoneticPr fontId="5"/>
  </si>
  <si>
    <t>みどりの月間を中心とした行事参加者数</t>
    <rPh sb="4" eb="6">
      <t>ゲッカン</t>
    </rPh>
    <phoneticPr fontId="5"/>
  </si>
  <si>
    <t>みどりの月間に実施した行事数
 （※令和元年度までは「重点推進期間」に実施した行事数としての数値を記載）</t>
    <rPh sb="4" eb="6">
      <t>ゲッカン</t>
    </rPh>
    <rPh sb="18" eb="20">
      <t>レイワ</t>
    </rPh>
    <rPh sb="20" eb="22">
      <t>ガンネン</t>
    </rPh>
    <rPh sb="22" eb="23">
      <t>ド</t>
    </rPh>
    <rPh sb="27" eb="29">
      <t>ジュウテン</t>
    </rPh>
    <rPh sb="29" eb="31">
      <t>スイシン</t>
    </rPh>
    <rPh sb="31" eb="33">
      <t>キカン</t>
    </rPh>
    <rPh sb="35" eb="37">
      <t>ジッシ</t>
    </rPh>
    <rPh sb="39" eb="41">
      <t>ギョウジ</t>
    </rPh>
    <rPh sb="41" eb="42">
      <t>スウ</t>
    </rPh>
    <rPh sb="46" eb="48">
      <t>スウチ</t>
    </rPh>
    <rPh sb="49" eb="51">
      <t>キサイ</t>
    </rPh>
    <phoneticPr fontId="5"/>
  </si>
  <si>
    <t>地方環境事務所が集計したみどりの月間の行事参加者数
 (※令和元年度までは、「重点推進期間（みどりの月間のほか、自然に親しむ運動、全国・自然歩道を歩こう月間含む）」を対象としていたが、月間の見直しにより、令和２年度からは「みどりの月間」のみを対象とする）</t>
    <rPh sb="16" eb="18">
      <t>ゲッカン</t>
    </rPh>
    <rPh sb="29" eb="31">
      <t>レイワ</t>
    </rPh>
    <rPh sb="31" eb="33">
      <t>ガンネン</t>
    </rPh>
    <rPh sb="33" eb="34">
      <t>ド</t>
    </rPh>
    <rPh sb="50" eb="52">
      <t>ゲッカン</t>
    </rPh>
    <rPh sb="65" eb="67">
      <t>ゼンコク</t>
    </rPh>
    <rPh sb="78" eb="79">
      <t>フク</t>
    </rPh>
    <rPh sb="92" eb="94">
      <t>ゲッカン</t>
    </rPh>
    <rPh sb="95" eb="97">
      <t>ミナオ</t>
    </rPh>
    <rPh sb="102" eb="104">
      <t>レイワ</t>
    </rPh>
    <rPh sb="105" eb="107">
      <t>ネンド</t>
    </rPh>
    <rPh sb="115" eb="117">
      <t>ゲッカン</t>
    </rPh>
    <rPh sb="121" eb="123">
      <t>タイショウ</t>
    </rPh>
    <phoneticPr fontId="5"/>
  </si>
  <si>
    <t>自然解説講師（旅費、諸謝金）の執行額/みどりの月間の環境省開催の行事への参加者数
  （※令和元年度までは「重点推進期間」に実施した行事数としての数値を記載）</t>
    <rPh sb="23" eb="25">
      <t>ゲッカン</t>
    </rPh>
    <phoneticPr fontId="5"/>
  </si>
  <si>
    <t>みどりの月間を中心に、行事参加者数を令和5年度までに令和元年度に比べ5％増やす。</t>
    <rPh sb="26" eb="28">
      <t>レイワ</t>
    </rPh>
    <rPh sb="28" eb="30">
      <t>ガンネン</t>
    </rPh>
    <rPh sb="30" eb="31">
      <t>ド</t>
    </rPh>
    <phoneticPr fontId="5"/>
  </si>
  <si>
    <t>-</t>
    <phoneticPr fontId="5"/>
  </si>
  <si>
    <t>-</t>
    <phoneticPr fontId="5"/>
  </si>
  <si>
    <t>-</t>
    <phoneticPr fontId="5"/>
  </si>
  <si>
    <t>-</t>
    <phoneticPr fontId="5"/>
  </si>
  <si>
    <t>雑役務費</t>
    <rPh sb="0" eb="1">
      <t>ザツ</t>
    </rPh>
    <rPh sb="1" eb="4">
      <t>エキムヒ</t>
    </rPh>
    <phoneticPr fontId="5"/>
  </si>
  <si>
    <t>パークレンジャーグッズ作成一式</t>
    <rPh sb="11" eb="13">
      <t>サクセイ</t>
    </rPh>
    <rPh sb="13" eb="15">
      <t>イッシキ</t>
    </rPh>
    <phoneticPr fontId="5"/>
  </si>
  <si>
    <t>パークレンジャー実施業務一式</t>
    <rPh sb="8" eb="10">
      <t>ジッシ</t>
    </rPh>
    <rPh sb="10" eb="12">
      <t>ギョウム</t>
    </rPh>
    <rPh sb="12" eb="14">
      <t>イッシキ</t>
    </rPh>
    <phoneticPr fontId="5"/>
  </si>
  <si>
    <t>委員等旅費</t>
    <phoneticPr fontId="5"/>
  </si>
  <si>
    <t>諸謝金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</si>
</sst>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xdr:colOff>
      <xdr:row>751</xdr:row>
      <xdr:rowOff>0</xdr:rowOff>
    </xdr:from>
    <xdr:to>
      <xdr:col>49</xdr:col>
      <xdr:colOff>24091</xdr:colOff>
      <xdr:row>778</xdr:row>
      <xdr:rowOff>296334</xdr:rowOff>
    </xdr:to>
    <xdr:sp macro="" textlink="">
      <xdr:nvSpPr>
        <xdr:cNvPr id="3" name="角丸四角形 2"/>
        <xdr:cNvSpPr/>
      </xdr:nvSpPr>
      <xdr:spPr>
        <a:xfrm>
          <a:off x="2010834" y="43666833"/>
          <a:ext cx="7866340" cy="9567334"/>
        </a:xfrm>
        <a:prstGeom prst="roundRect">
          <a:avLst>
            <a:gd name="adj" fmla="val 3509"/>
          </a:avLst>
        </a:prstGeom>
        <a:no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5953</xdr:colOff>
      <xdr:row>748</xdr:row>
      <xdr:rowOff>178593</xdr:rowOff>
    </xdr:from>
    <xdr:to>
      <xdr:col>12</xdr:col>
      <xdr:colOff>122370</xdr:colOff>
      <xdr:row>749</xdr:row>
      <xdr:rowOff>330233</xdr:rowOff>
    </xdr:to>
    <xdr:sp macro="" textlink="">
      <xdr:nvSpPr>
        <xdr:cNvPr id="5" name="正方形/長方形 4"/>
        <xdr:cNvSpPr/>
      </xdr:nvSpPr>
      <xdr:spPr>
        <a:xfrm>
          <a:off x="1422797" y="42969656"/>
          <a:ext cx="1128448" cy="5028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5.1</a:t>
          </a:r>
          <a:r>
            <a:rPr kumimoji="1" lang="ja-JP" altLang="en-US" sz="1100"/>
            <a:t>百万円</a:t>
          </a:r>
        </a:p>
      </xdr:txBody>
    </xdr:sp>
    <xdr:clientData/>
  </xdr:twoCellAnchor>
  <xdr:twoCellAnchor>
    <xdr:from>
      <xdr:col>8</xdr:col>
      <xdr:colOff>0</xdr:colOff>
      <xdr:row>749</xdr:row>
      <xdr:rowOff>321469</xdr:rowOff>
    </xdr:from>
    <xdr:to>
      <xdr:col>8</xdr:col>
      <xdr:colOff>5953</xdr:colOff>
      <xdr:row>761</xdr:row>
      <xdr:rowOff>69629</xdr:rowOff>
    </xdr:to>
    <xdr:cxnSp macro="">
      <xdr:nvCxnSpPr>
        <xdr:cNvPr id="6" name="直線コネクタ 5"/>
        <xdr:cNvCxnSpPr/>
      </xdr:nvCxnSpPr>
      <xdr:spPr>
        <a:xfrm flipH="1">
          <a:off x="1619250" y="43463766"/>
          <a:ext cx="5953" cy="3962972"/>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761</xdr:row>
      <xdr:rowOff>72572</xdr:rowOff>
    </xdr:from>
    <xdr:to>
      <xdr:col>10</xdr:col>
      <xdr:colOff>21167</xdr:colOff>
      <xdr:row>761</xdr:row>
      <xdr:rowOff>74084</xdr:rowOff>
    </xdr:to>
    <xdr:cxnSp macro="">
      <xdr:nvCxnSpPr>
        <xdr:cNvPr id="8" name="直線矢印コネクタ 7"/>
        <xdr:cNvCxnSpPr/>
      </xdr:nvCxnSpPr>
      <xdr:spPr>
        <a:xfrm>
          <a:off x="1608667" y="47231905"/>
          <a:ext cx="423333" cy="151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196644</xdr:colOff>
      <xdr:row>752</xdr:row>
      <xdr:rowOff>0</xdr:rowOff>
    </xdr:from>
    <xdr:to>
      <xdr:col>21</xdr:col>
      <xdr:colOff>0</xdr:colOff>
      <xdr:row>753</xdr:row>
      <xdr:rowOff>338667</xdr:rowOff>
    </xdr:to>
    <xdr:sp macro="" textlink="">
      <xdr:nvSpPr>
        <xdr:cNvPr id="11" name="正方形/長方形 10"/>
        <xdr:cNvSpPr/>
      </xdr:nvSpPr>
      <xdr:spPr>
        <a:xfrm>
          <a:off x="2207477" y="44016083"/>
          <a:ext cx="2015273" cy="6879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北海道地方環境事務所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0.5</a:t>
          </a:r>
          <a:r>
            <a:rPr kumimoji="1" lang="ja-JP" altLang="en-US" sz="1100">
              <a:solidFill>
                <a:schemeClr val="tx1"/>
              </a:solidFill>
            </a:rPr>
            <a:t>百万円　</a:t>
          </a:r>
        </a:p>
      </xdr:txBody>
    </xdr:sp>
    <xdr:clientData/>
  </xdr:twoCellAnchor>
  <xdr:twoCellAnchor>
    <xdr:from>
      <xdr:col>11</xdr:col>
      <xdr:colOff>25308</xdr:colOff>
      <xdr:row>754</xdr:row>
      <xdr:rowOff>327421</xdr:rowOff>
    </xdr:from>
    <xdr:to>
      <xdr:col>21</xdr:col>
      <xdr:colOff>10583</xdr:colOff>
      <xdr:row>756</xdr:row>
      <xdr:rowOff>345281</xdr:rowOff>
    </xdr:to>
    <xdr:sp macro="" textlink="">
      <xdr:nvSpPr>
        <xdr:cNvPr id="12" name="正方形/長方形 11"/>
        <xdr:cNvSpPr/>
      </xdr:nvSpPr>
      <xdr:spPr>
        <a:xfrm>
          <a:off x="2251777" y="44922280"/>
          <a:ext cx="2009337" cy="7203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関東地方環境事務所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1.4</a:t>
          </a:r>
          <a:r>
            <a:rPr kumimoji="1" lang="ja-JP" altLang="en-US" sz="1100">
              <a:solidFill>
                <a:schemeClr val="tx1"/>
              </a:solidFill>
            </a:rPr>
            <a:t>百万円　</a:t>
          </a:r>
        </a:p>
      </xdr:txBody>
    </xdr:sp>
    <xdr:clientData/>
  </xdr:twoCellAnchor>
  <xdr:twoCellAnchor>
    <xdr:from>
      <xdr:col>11</xdr:col>
      <xdr:colOff>21166</xdr:colOff>
      <xdr:row>758</xdr:row>
      <xdr:rowOff>10584</xdr:rowOff>
    </xdr:from>
    <xdr:to>
      <xdr:col>20</xdr:col>
      <xdr:colOff>190500</xdr:colOff>
      <xdr:row>759</xdr:row>
      <xdr:rowOff>349249</xdr:rowOff>
    </xdr:to>
    <xdr:sp macro="" textlink="">
      <xdr:nvSpPr>
        <xdr:cNvPr id="13" name="正方形/長方形 12"/>
        <xdr:cNvSpPr/>
      </xdr:nvSpPr>
      <xdr:spPr>
        <a:xfrm>
          <a:off x="2233083" y="46122167"/>
          <a:ext cx="1979084" cy="6879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中部地方環境事務所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0.3</a:t>
          </a:r>
          <a:r>
            <a:rPr kumimoji="1" lang="ja-JP" altLang="en-US" sz="1100">
              <a:solidFill>
                <a:schemeClr val="tx1"/>
              </a:solidFill>
            </a:rPr>
            <a:t>百万円　</a:t>
          </a:r>
        </a:p>
      </xdr:txBody>
    </xdr:sp>
    <xdr:clientData/>
  </xdr:twoCellAnchor>
  <xdr:twoCellAnchor>
    <xdr:from>
      <xdr:col>11</xdr:col>
      <xdr:colOff>17162</xdr:colOff>
      <xdr:row>761</xdr:row>
      <xdr:rowOff>7480</xdr:rowOff>
    </xdr:from>
    <xdr:to>
      <xdr:col>21</xdr:col>
      <xdr:colOff>21167</xdr:colOff>
      <xdr:row>762</xdr:row>
      <xdr:rowOff>345281</xdr:rowOff>
    </xdr:to>
    <xdr:sp macro="" textlink="">
      <xdr:nvSpPr>
        <xdr:cNvPr id="14" name="正方形/長方形 13"/>
        <xdr:cNvSpPr/>
      </xdr:nvSpPr>
      <xdr:spPr>
        <a:xfrm>
          <a:off x="2199975" y="46997480"/>
          <a:ext cx="1988380" cy="69102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信越自然環境事務所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1.4</a:t>
          </a:r>
          <a:r>
            <a:rPr kumimoji="1" lang="ja-JP" altLang="en-US" sz="1100">
              <a:solidFill>
                <a:schemeClr val="tx1"/>
              </a:solidFill>
            </a:rPr>
            <a:t>百万円　</a:t>
          </a:r>
        </a:p>
      </xdr:txBody>
    </xdr:sp>
    <xdr:clientData/>
  </xdr:twoCellAnchor>
  <xdr:twoCellAnchor>
    <xdr:from>
      <xdr:col>11</xdr:col>
      <xdr:colOff>10582</xdr:colOff>
      <xdr:row>764</xdr:row>
      <xdr:rowOff>3189</xdr:rowOff>
    </xdr:from>
    <xdr:to>
      <xdr:col>20</xdr:col>
      <xdr:colOff>179916</xdr:colOff>
      <xdr:row>765</xdr:row>
      <xdr:rowOff>349249</xdr:rowOff>
    </xdr:to>
    <xdr:sp macro="" textlink="">
      <xdr:nvSpPr>
        <xdr:cNvPr id="15" name="正方形/長方形 14"/>
        <xdr:cNvSpPr/>
      </xdr:nvSpPr>
      <xdr:spPr>
        <a:xfrm>
          <a:off x="2193395" y="48052845"/>
          <a:ext cx="1955271" cy="69927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近畿地方環境事務所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0.2</a:t>
          </a:r>
          <a:r>
            <a:rPr kumimoji="1" lang="ja-JP" altLang="en-US" sz="1100">
              <a:solidFill>
                <a:schemeClr val="tx1"/>
              </a:solidFill>
            </a:rPr>
            <a:t>百万円　</a:t>
          </a:r>
        </a:p>
      </xdr:txBody>
    </xdr:sp>
    <xdr:clientData/>
  </xdr:twoCellAnchor>
  <xdr:twoCellAnchor>
    <xdr:from>
      <xdr:col>10</xdr:col>
      <xdr:colOff>197079</xdr:colOff>
      <xdr:row>767</xdr:row>
      <xdr:rowOff>9180</xdr:rowOff>
    </xdr:from>
    <xdr:to>
      <xdr:col>21</xdr:col>
      <xdr:colOff>0</xdr:colOff>
      <xdr:row>768</xdr:row>
      <xdr:rowOff>349249</xdr:rowOff>
    </xdr:to>
    <xdr:sp macro="" textlink="">
      <xdr:nvSpPr>
        <xdr:cNvPr id="16" name="正方形/長方形 15"/>
        <xdr:cNvSpPr/>
      </xdr:nvSpPr>
      <xdr:spPr>
        <a:xfrm>
          <a:off x="2181454" y="49118493"/>
          <a:ext cx="1985734" cy="6932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中国四国地方環境事務所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0.4</a:t>
          </a:r>
          <a:r>
            <a:rPr kumimoji="1" lang="ja-JP" altLang="en-US" sz="1100">
              <a:solidFill>
                <a:schemeClr val="tx1"/>
              </a:solidFill>
            </a:rPr>
            <a:t>百万円　</a:t>
          </a:r>
        </a:p>
      </xdr:txBody>
    </xdr:sp>
    <xdr:clientData/>
  </xdr:twoCellAnchor>
  <xdr:twoCellAnchor>
    <xdr:from>
      <xdr:col>11</xdr:col>
      <xdr:colOff>2572</xdr:colOff>
      <xdr:row>770</xdr:row>
      <xdr:rowOff>14260</xdr:rowOff>
    </xdr:from>
    <xdr:to>
      <xdr:col>21</xdr:col>
      <xdr:colOff>3968</xdr:colOff>
      <xdr:row>771</xdr:row>
      <xdr:rowOff>328084</xdr:rowOff>
    </xdr:to>
    <xdr:sp macro="" textlink="">
      <xdr:nvSpPr>
        <xdr:cNvPr id="17" name="正方形/長方形 16"/>
        <xdr:cNvSpPr/>
      </xdr:nvSpPr>
      <xdr:spPr>
        <a:xfrm>
          <a:off x="2185385" y="50183229"/>
          <a:ext cx="1985771" cy="6670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九州地方環境事務所</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0.5</a:t>
          </a:r>
          <a:r>
            <a:rPr kumimoji="1" lang="ja-JP" altLang="en-US" sz="1100">
              <a:solidFill>
                <a:schemeClr val="tx1"/>
              </a:solidFill>
            </a:rPr>
            <a:t>百万円　</a:t>
          </a:r>
        </a:p>
      </xdr:txBody>
    </xdr:sp>
    <xdr:clientData/>
  </xdr:twoCellAnchor>
  <xdr:twoCellAnchor>
    <xdr:from>
      <xdr:col>21</xdr:col>
      <xdr:colOff>24361</xdr:colOff>
      <xdr:row>753</xdr:row>
      <xdr:rowOff>0</xdr:rowOff>
    </xdr:from>
    <xdr:to>
      <xdr:col>23</xdr:col>
      <xdr:colOff>59531</xdr:colOff>
      <xdr:row>753</xdr:row>
      <xdr:rowOff>1</xdr:rowOff>
    </xdr:to>
    <xdr:cxnSp macro="">
      <xdr:nvCxnSpPr>
        <xdr:cNvPr id="19" name="直線矢印コネクタ 18"/>
        <xdr:cNvCxnSpPr/>
      </xdr:nvCxnSpPr>
      <xdr:spPr>
        <a:xfrm flipV="1">
          <a:off x="4191549" y="44164250"/>
          <a:ext cx="432045"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28329</xdr:colOff>
      <xdr:row>755</xdr:row>
      <xdr:rowOff>347714</xdr:rowOff>
    </xdr:from>
    <xdr:to>
      <xdr:col>23</xdr:col>
      <xdr:colOff>51593</xdr:colOff>
      <xdr:row>755</xdr:row>
      <xdr:rowOff>349250</xdr:rowOff>
    </xdr:to>
    <xdr:cxnSp macro="">
      <xdr:nvCxnSpPr>
        <xdr:cNvPr id="20" name="直線矢印コネクタ 19"/>
        <xdr:cNvCxnSpPr/>
      </xdr:nvCxnSpPr>
      <xdr:spPr>
        <a:xfrm>
          <a:off x="4195517" y="45218402"/>
          <a:ext cx="420139" cy="153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198133</xdr:colOff>
      <xdr:row>758</xdr:row>
      <xdr:rowOff>352899</xdr:rowOff>
    </xdr:from>
    <xdr:to>
      <xdr:col>23</xdr:col>
      <xdr:colOff>27781</xdr:colOff>
      <xdr:row>759</xdr:row>
      <xdr:rowOff>0</xdr:rowOff>
    </xdr:to>
    <xdr:cxnSp macro="">
      <xdr:nvCxnSpPr>
        <xdr:cNvPr id="21" name="直線矢印コネクタ 20"/>
        <xdr:cNvCxnSpPr/>
      </xdr:nvCxnSpPr>
      <xdr:spPr>
        <a:xfrm>
          <a:off x="4166883" y="46283243"/>
          <a:ext cx="424961" cy="3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18181</xdr:colOff>
      <xdr:row>762</xdr:row>
      <xdr:rowOff>3141</xdr:rowOff>
    </xdr:from>
    <xdr:to>
      <xdr:col>23</xdr:col>
      <xdr:colOff>23812</xdr:colOff>
      <xdr:row>762</xdr:row>
      <xdr:rowOff>5953</xdr:rowOff>
    </xdr:to>
    <xdr:cxnSp macro="">
      <xdr:nvCxnSpPr>
        <xdr:cNvPr id="22" name="直線矢印コネクタ 21"/>
        <xdr:cNvCxnSpPr/>
      </xdr:nvCxnSpPr>
      <xdr:spPr>
        <a:xfrm>
          <a:off x="4268712" y="47407875"/>
          <a:ext cx="410444" cy="28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178289</xdr:colOff>
      <xdr:row>764</xdr:row>
      <xdr:rowOff>352976</xdr:rowOff>
    </xdr:from>
    <xdr:to>
      <xdr:col>23</xdr:col>
      <xdr:colOff>35718</xdr:colOff>
      <xdr:row>765</xdr:row>
      <xdr:rowOff>0</xdr:rowOff>
    </xdr:to>
    <xdr:cxnSp macro="">
      <xdr:nvCxnSpPr>
        <xdr:cNvPr id="23" name="直線矢印コネクタ 22"/>
        <xdr:cNvCxnSpPr/>
      </xdr:nvCxnSpPr>
      <xdr:spPr>
        <a:xfrm>
          <a:off x="4147039" y="48402632"/>
          <a:ext cx="452742" cy="24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1321</xdr:colOff>
      <xdr:row>768</xdr:row>
      <xdr:rowOff>7938</xdr:rowOff>
    </xdr:from>
    <xdr:to>
      <xdr:col>23</xdr:col>
      <xdr:colOff>39687</xdr:colOff>
      <xdr:row>768</xdr:row>
      <xdr:rowOff>11185</xdr:rowOff>
    </xdr:to>
    <xdr:cxnSp macro="">
      <xdr:nvCxnSpPr>
        <xdr:cNvPr id="24" name="直線矢印コネクタ 23"/>
        <xdr:cNvCxnSpPr/>
      </xdr:nvCxnSpPr>
      <xdr:spPr>
        <a:xfrm flipV="1">
          <a:off x="4168509" y="49470469"/>
          <a:ext cx="435241" cy="32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5289</xdr:colOff>
      <xdr:row>771</xdr:row>
      <xdr:rowOff>1211</xdr:rowOff>
    </xdr:from>
    <xdr:to>
      <xdr:col>23</xdr:col>
      <xdr:colOff>33896</xdr:colOff>
      <xdr:row>771</xdr:row>
      <xdr:rowOff>2117</xdr:rowOff>
    </xdr:to>
    <xdr:cxnSp macro="">
      <xdr:nvCxnSpPr>
        <xdr:cNvPr id="25" name="直線矢印コネクタ 24"/>
        <xdr:cNvCxnSpPr/>
      </xdr:nvCxnSpPr>
      <xdr:spPr>
        <a:xfrm>
          <a:off x="4172477" y="50523399"/>
          <a:ext cx="425482" cy="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186829</xdr:colOff>
      <xdr:row>751</xdr:row>
      <xdr:rowOff>119064</xdr:rowOff>
    </xdr:from>
    <xdr:ext cx="1971675" cy="259045"/>
    <xdr:sp macro="" textlink="">
      <xdr:nvSpPr>
        <xdr:cNvPr id="55" name="テキスト ボックス 54"/>
        <xdr:cNvSpPr txBox="1"/>
      </xdr:nvSpPr>
      <xdr:spPr>
        <a:xfrm>
          <a:off x="4639767" y="43660220"/>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23</xdr:col>
      <xdr:colOff>76826</xdr:colOff>
      <xdr:row>751</xdr:row>
      <xdr:rowOff>342372</xdr:rowOff>
    </xdr:from>
    <xdr:to>
      <xdr:col>33</xdr:col>
      <xdr:colOff>195620</xdr:colOff>
      <xdr:row>753</xdr:row>
      <xdr:rowOff>351234</xdr:rowOff>
    </xdr:to>
    <xdr:sp macro="" textlink="">
      <xdr:nvSpPr>
        <xdr:cNvPr id="56" name="正方形/長方形 55"/>
        <xdr:cNvSpPr/>
      </xdr:nvSpPr>
      <xdr:spPr bwMode="auto">
        <a:xfrm>
          <a:off x="4732170" y="43883528"/>
          <a:ext cx="2142856" cy="71133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A.</a:t>
          </a:r>
          <a:r>
            <a:rPr kumimoji="1" lang="ja-JP" altLang="en-US" sz="1050">
              <a:solidFill>
                <a:sysClr val="windowText" lastClr="000000"/>
              </a:solidFill>
            </a:rPr>
            <a:t>特定非営利活動法人サロベツ・エコ・ネットワーク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a:t>
          </a:r>
          <a:endParaRPr kumimoji="1" lang="en-US" altLang="ja-JP" sz="1050">
            <a:solidFill>
              <a:sysClr val="windowText" lastClr="000000"/>
            </a:solidFill>
          </a:endParaRPr>
        </a:p>
        <a:p>
          <a:pPr algn="ctr"/>
          <a:r>
            <a:rPr kumimoji="1" lang="en-US" altLang="ja-JP" sz="1050">
              <a:solidFill>
                <a:sysClr val="windowText" lastClr="000000"/>
              </a:solidFill>
            </a:rPr>
            <a:t>0.5</a:t>
          </a:r>
          <a:r>
            <a:rPr kumimoji="1" lang="ja-JP" altLang="en-US" sz="1050">
              <a:solidFill>
                <a:sysClr val="windowText" lastClr="000000"/>
              </a:solidFill>
            </a:rPr>
            <a:t>百万円</a:t>
          </a:r>
        </a:p>
      </xdr:txBody>
    </xdr:sp>
    <xdr:clientData/>
  </xdr:twoCellAnchor>
  <xdr:twoCellAnchor>
    <xdr:from>
      <xdr:col>35</xdr:col>
      <xdr:colOff>160066</xdr:colOff>
      <xdr:row>752</xdr:row>
      <xdr:rowOff>13813</xdr:rowOff>
    </xdr:from>
    <xdr:to>
      <xdr:col>48</xdr:col>
      <xdr:colOff>82136</xdr:colOff>
      <xdr:row>754</xdr:row>
      <xdr:rowOff>51255</xdr:rowOff>
    </xdr:to>
    <xdr:sp macro="" textlink="">
      <xdr:nvSpPr>
        <xdr:cNvPr id="57" name="大かっこ 56"/>
        <xdr:cNvSpPr/>
      </xdr:nvSpPr>
      <xdr:spPr bwMode="auto">
        <a:xfrm>
          <a:off x="7244285" y="43906204"/>
          <a:ext cx="2553351" cy="7399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利尻礼文サロベツ国立公園サロベツ原野子ども自然体験プロジェクト実施業務</a:t>
          </a:r>
        </a:p>
      </xdr:txBody>
    </xdr:sp>
    <xdr:clientData/>
  </xdr:twoCellAnchor>
  <xdr:oneCellAnchor>
    <xdr:from>
      <xdr:col>22</xdr:col>
      <xdr:colOff>181862</xdr:colOff>
      <xdr:row>754</xdr:row>
      <xdr:rowOff>97526</xdr:rowOff>
    </xdr:from>
    <xdr:ext cx="1971675" cy="259045"/>
    <xdr:sp macro="" textlink="">
      <xdr:nvSpPr>
        <xdr:cNvPr id="58" name="テキスト ボックス 57"/>
        <xdr:cNvSpPr txBox="1"/>
      </xdr:nvSpPr>
      <xdr:spPr>
        <a:xfrm>
          <a:off x="4634800" y="44692385"/>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23</xdr:col>
      <xdr:colOff>73501</xdr:colOff>
      <xdr:row>754</xdr:row>
      <xdr:rowOff>327423</xdr:rowOff>
    </xdr:from>
    <xdr:to>
      <xdr:col>33</xdr:col>
      <xdr:colOff>192295</xdr:colOff>
      <xdr:row>756</xdr:row>
      <xdr:rowOff>346240</xdr:rowOff>
    </xdr:to>
    <xdr:sp macro="" textlink="">
      <xdr:nvSpPr>
        <xdr:cNvPr id="59" name="正方形/長方形 58"/>
        <xdr:cNvSpPr/>
      </xdr:nvSpPr>
      <xdr:spPr bwMode="auto">
        <a:xfrm>
          <a:off x="4728845" y="44922282"/>
          <a:ext cx="2142856" cy="72128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B.</a:t>
          </a:r>
          <a:r>
            <a:rPr kumimoji="1" lang="ja-JP" altLang="en-US" sz="1050">
              <a:solidFill>
                <a:sysClr val="windowText" lastClr="000000"/>
              </a:solidFill>
            </a:rPr>
            <a:t>㈱自然教育研究センター</a:t>
          </a:r>
          <a:r>
            <a:rPr kumimoji="1" lang="en-US" altLang="ja-JP" sz="1050">
              <a:solidFill>
                <a:sysClr val="windowText" lastClr="000000"/>
              </a:solidFill>
            </a:rPr>
            <a:t>(8</a:t>
          </a:r>
          <a:r>
            <a:rPr kumimoji="1" lang="ja-JP" altLang="en-US" sz="1050">
              <a:solidFill>
                <a:sysClr val="windowText" lastClr="000000"/>
              </a:solidFill>
            </a:rPr>
            <a:t>件</a:t>
          </a:r>
          <a:r>
            <a:rPr kumimoji="1" lang="en-US" altLang="ja-JP" sz="1050">
              <a:solidFill>
                <a:sysClr val="windowText" lastClr="000000"/>
              </a:solidFill>
            </a:rPr>
            <a:t>) </a:t>
          </a:r>
        </a:p>
        <a:p>
          <a:pPr algn="ctr"/>
          <a:r>
            <a:rPr kumimoji="1" lang="en-US" altLang="ja-JP" sz="1050">
              <a:solidFill>
                <a:sysClr val="windowText" lastClr="000000"/>
              </a:solidFill>
            </a:rPr>
            <a:t> 1.4</a:t>
          </a:r>
          <a:r>
            <a:rPr kumimoji="1" lang="ja-JP" altLang="en-US" sz="1050">
              <a:solidFill>
                <a:sysClr val="windowText" lastClr="000000"/>
              </a:solidFill>
            </a:rPr>
            <a:t>百万円</a:t>
          </a:r>
          <a:endParaRPr kumimoji="1" lang="en-US" altLang="ja-JP" sz="1050">
            <a:solidFill>
              <a:sysClr val="windowText" lastClr="000000"/>
            </a:solidFill>
          </a:endParaRPr>
        </a:p>
        <a:p>
          <a:pPr algn="ctr"/>
          <a:endParaRPr kumimoji="1" lang="ja-JP" altLang="en-US" sz="1050">
            <a:solidFill>
              <a:sysClr val="windowText" lastClr="000000"/>
            </a:solidFill>
          </a:endParaRPr>
        </a:p>
      </xdr:txBody>
    </xdr:sp>
    <xdr:clientData/>
  </xdr:twoCellAnchor>
  <xdr:twoCellAnchor>
    <xdr:from>
      <xdr:col>35</xdr:col>
      <xdr:colOff>174600</xdr:colOff>
      <xdr:row>754</xdr:row>
      <xdr:rowOff>322998</xdr:rowOff>
    </xdr:from>
    <xdr:to>
      <xdr:col>48</xdr:col>
      <xdr:colOff>96670</xdr:colOff>
      <xdr:row>756</xdr:row>
      <xdr:rowOff>339328</xdr:rowOff>
    </xdr:to>
    <xdr:sp macro="" textlink="">
      <xdr:nvSpPr>
        <xdr:cNvPr id="60" name="大かっこ 59"/>
        <xdr:cNvSpPr/>
      </xdr:nvSpPr>
      <xdr:spPr bwMode="auto">
        <a:xfrm>
          <a:off x="7258819" y="44917857"/>
          <a:ext cx="2553351" cy="7187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秩父多摩甲斐国立公園子どもパークレンジャーイベントオリジナルグッズ作成業務 等</a:t>
          </a:r>
          <a:r>
            <a:rPr lang="ja-JP" altLang="en-US" baseline="0">
              <a:solidFill>
                <a:sysClr val="windowText" lastClr="000000"/>
              </a:solidFill>
            </a:rPr>
            <a:t>   </a:t>
          </a:r>
          <a:endParaRPr lang="ja-JP" altLang="en-US">
            <a:solidFill>
              <a:sysClr val="windowText" lastClr="000000"/>
            </a:solidFill>
          </a:endParaRPr>
        </a:p>
      </xdr:txBody>
    </xdr:sp>
    <xdr:clientData/>
  </xdr:twoCellAnchor>
  <xdr:oneCellAnchor>
    <xdr:from>
      <xdr:col>22</xdr:col>
      <xdr:colOff>177041</xdr:colOff>
      <xdr:row>757</xdr:row>
      <xdr:rowOff>132999</xdr:rowOff>
    </xdr:from>
    <xdr:ext cx="1971675" cy="259045"/>
    <xdr:sp macro="" textlink="">
      <xdr:nvSpPr>
        <xdr:cNvPr id="61" name="テキスト ボックス 60"/>
        <xdr:cNvSpPr txBox="1"/>
      </xdr:nvSpPr>
      <xdr:spPr>
        <a:xfrm>
          <a:off x="4629979" y="45781562"/>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23</xdr:col>
      <xdr:colOff>54075</xdr:colOff>
      <xdr:row>758</xdr:row>
      <xdr:rowOff>12089</xdr:rowOff>
    </xdr:from>
    <xdr:to>
      <xdr:col>33</xdr:col>
      <xdr:colOff>172869</xdr:colOff>
      <xdr:row>759</xdr:row>
      <xdr:rowOff>345280</xdr:rowOff>
    </xdr:to>
    <xdr:sp macro="" textlink="">
      <xdr:nvSpPr>
        <xdr:cNvPr id="62" name="正方形/長方形 61"/>
        <xdr:cNvSpPr/>
      </xdr:nvSpPr>
      <xdr:spPr bwMode="auto">
        <a:xfrm>
          <a:off x="4709419" y="46011886"/>
          <a:ext cx="2142856" cy="68442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effectLst/>
              <a:latin typeface="+mn-lt"/>
              <a:ea typeface="+mn-ea"/>
              <a:cs typeface="+mn-cs"/>
            </a:rPr>
            <a:t>C.</a:t>
          </a:r>
          <a:r>
            <a:rPr kumimoji="1" lang="ja-JP" altLang="en-US" sz="1050">
              <a:solidFill>
                <a:sysClr val="windowText" lastClr="000000"/>
              </a:solidFill>
              <a:effectLst/>
              <a:latin typeface="+mn-lt"/>
              <a:ea typeface="+mn-ea"/>
              <a:cs typeface="+mn-cs"/>
            </a:rPr>
            <a:t>㈲オズ</a:t>
          </a:r>
          <a:r>
            <a:rPr kumimoji="1" lang="en-US" altLang="ja-JP" sz="1050">
              <a:solidFill>
                <a:sysClr val="windowText" lastClr="000000"/>
              </a:solidFill>
              <a:effectLst/>
              <a:latin typeface="+mn-lt"/>
              <a:ea typeface="+mn-ea"/>
              <a:cs typeface="+mn-cs"/>
            </a:rPr>
            <a:t>(1</a:t>
          </a:r>
          <a:r>
            <a:rPr kumimoji="1" lang="ja-JP" altLang="en-US" sz="1050">
              <a:solidFill>
                <a:sysClr val="windowText" lastClr="000000"/>
              </a:solidFill>
              <a:effectLst/>
              <a:latin typeface="+mn-lt"/>
              <a:ea typeface="+mn-ea"/>
              <a:cs typeface="+mn-cs"/>
            </a:rPr>
            <a:t>件</a:t>
          </a:r>
          <a:r>
            <a:rPr kumimoji="1" lang="en-US" altLang="ja-JP" sz="1050">
              <a:solidFill>
                <a:sysClr val="windowText" lastClr="000000"/>
              </a:solidFill>
              <a:effectLst/>
              <a:latin typeface="+mn-lt"/>
              <a:ea typeface="+mn-ea"/>
              <a:cs typeface="+mn-cs"/>
            </a:rPr>
            <a:t>)</a:t>
          </a:r>
          <a:endParaRPr kumimoji="1" lang="en-US" altLang="ja-JP" sz="1050">
            <a:solidFill>
              <a:sysClr val="windowText" lastClr="000000"/>
            </a:solidFill>
          </a:endParaRPr>
        </a:p>
        <a:p>
          <a:pPr algn="ctr"/>
          <a:r>
            <a:rPr kumimoji="1" lang="en-US" altLang="ja-JP" sz="1050">
              <a:solidFill>
                <a:sysClr val="windowText" lastClr="000000"/>
              </a:solidFill>
            </a:rPr>
            <a:t>0.3</a:t>
          </a:r>
          <a:r>
            <a:rPr kumimoji="1" lang="ja-JP" altLang="en-US" sz="1050">
              <a:solidFill>
                <a:sysClr val="windowText" lastClr="000000"/>
              </a:solidFill>
            </a:rPr>
            <a:t>百万円</a:t>
          </a:r>
        </a:p>
      </xdr:txBody>
    </xdr:sp>
    <xdr:clientData/>
  </xdr:twoCellAnchor>
  <xdr:twoCellAnchor>
    <xdr:from>
      <xdr:col>35</xdr:col>
      <xdr:colOff>201565</xdr:colOff>
      <xdr:row>758</xdr:row>
      <xdr:rowOff>27742</xdr:rowOff>
    </xdr:from>
    <xdr:to>
      <xdr:col>48</xdr:col>
      <xdr:colOff>123635</xdr:colOff>
      <xdr:row>760</xdr:row>
      <xdr:rowOff>11906</xdr:rowOff>
    </xdr:to>
    <xdr:sp macro="" textlink="">
      <xdr:nvSpPr>
        <xdr:cNvPr id="63" name="大かっこ 62"/>
        <xdr:cNvSpPr/>
      </xdr:nvSpPr>
      <xdr:spPr bwMode="auto">
        <a:xfrm>
          <a:off x="7285784" y="46027539"/>
          <a:ext cx="2553351" cy="6866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baseline="0">
              <a:solidFill>
                <a:sysClr val="windowText" lastClr="000000"/>
              </a:solidFill>
            </a:rPr>
            <a:t>伊勢志摩国立公園子どもパークレンジャー事業  </a:t>
          </a:r>
          <a:endParaRPr lang="ja-JP" altLang="en-US">
            <a:solidFill>
              <a:sysClr val="windowText" lastClr="000000"/>
            </a:solidFill>
          </a:endParaRPr>
        </a:p>
      </xdr:txBody>
    </xdr:sp>
    <xdr:clientData/>
  </xdr:twoCellAnchor>
  <xdr:oneCellAnchor>
    <xdr:from>
      <xdr:col>22</xdr:col>
      <xdr:colOff>149692</xdr:colOff>
      <xdr:row>760</xdr:row>
      <xdr:rowOff>132179</xdr:rowOff>
    </xdr:from>
    <xdr:ext cx="1971675" cy="259045"/>
    <xdr:sp macro="" textlink="">
      <xdr:nvSpPr>
        <xdr:cNvPr id="64" name="テキスト ボックス 63"/>
        <xdr:cNvSpPr txBox="1"/>
      </xdr:nvSpPr>
      <xdr:spPr>
        <a:xfrm>
          <a:off x="4602630" y="46834445"/>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23</xdr:col>
      <xdr:colOff>22378</xdr:colOff>
      <xdr:row>760</xdr:row>
      <xdr:rowOff>350995</xdr:rowOff>
    </xdr:from>
    <xdr:to>
      <xdr:col>33</xdr:col>
      <xdr:colOff>118174</xdr:colOff>
      <xdr:row>763</xdr:row>
      <xdr:rowOff>5953</xdr:rowOff>
    </xdr:to>
    <xdr:sp macro="" textlink="">
      <xdr:nvSpPr>
        <xdr:cNvPr id="65" name="正方形/長方形 64"/>
        <xdr:cNvSpPr/>
      </xdr:nvSpPr>
      <xdr:spPr bwMode="auto">
        <a:xfrm>
          <a:off x="4677722" y="47053261"/>
          <a:ext cx="2119858" cy="70866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D.</a:t>
          </a:r>
          <a:r>
            <a:rPr kumimoji="1" lang="ja-JP" altLang="en-US" sz="1050">
              <a:solidFill>
                <a:sysClr val="windowText" lastClr="000000"/>
              </a:solidFill>
            </a:rPr>
            <a:t>一般社団法人信州・乗鞍グリーンツーリズム（</a:t>
          </a:r>
          <a:r>
            <a:rPr kumimoji="1" lang="en-US" altLang="ja-JP" sz="1050">
              <a:solidFill>
                <a:sysClr val="windowText" lastClr="000000"/>
              </a:solidFill>
            </a:rPr>
            <a:t>10</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ja-JP" altLang="en-US" sz="1050">
              <a:solidFill>
                <a:sysClr val="windowText" lastClr="000000"/>
              </a:solidFill>
            </a:rPr>
            <a:t> </a:t>
          </a:r>
          <a:r>
            <a:rPr kumimoji="1" lang="en-US" altLang="ja-JP" sz="1050">
              <a:solidFill>
                <a:sysClr val="windowText" lastClr="000000"/>
              </a:solidFill>
            </a:rPr>
            <a:t>1.4</a:t>
          </a:r>
          <a:r>
            <a:rPr kumimoji="1" lang="ja-JP" altLang="en-US" sz="1050">
              <a:solidFill>
                <a:sysClr val="windowText" lastClr="000000"/>
              </a:solidFill>
            </a:rPr>
            <a:t>百万円</a:t>
          </a:r>
        </a:p>
      </xdr:txBody>
    </xdr:sp>
    <xdr:clientData/>
  </xdr:twoCellAnchor>
  <xdr:twoCellAnchor>
    <xdr:from>
      <xdr:col>36</xdr:col>
      <xdr:colOff>7042</xdr:colOff>
      <xdr:row>760</xdr:row>
      <xdr:rowOff>345281</xdr:rowOff>
    </xdr:from>
    <xdr:to>
      <xdr:col>48</xdr:col>
      <xdr:colOff>131518</xdr:colOff>
      <xdr:row>762</xdr:row>
      <xdr:rowOff>340450</xdr:rowOff>
    </xdr:to>
    <xdr:sp macro="" textlink="">
      <xdr:nvSpPr>
        <xdr:cNvPr id="66" name="大かっこ 65"/>
        <xdr:cNvSpPr/>
      </xdr:nvSpPr>
      <xdr:spPr bwMode="auto">
        <a:xfrm>
          <a:off x="7293667" y="47047547"/>
          <a:ext cx="2553351" cy="697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令和</a:t>
          </a:r>
          <a:r>
            <a:rPr lang="en-US" altLang="ja-JP">
              <a:solidFill>
                <a:sysClr val="windowText" lastClr="000000"/>
              </a:solidFill>
            </a:rPr>
            <a:t>2</a:t>
          </a:r>
          <a:r>
            <a:rPr lang="ja-JP" altLang="en-US">
              <a:solidFill>
                <a:sysClr val="windowText" lastClr="000000"/>
              </a:solidFill>
            </a:rPr>
            <a:t>年度中部山岳国立公園乗鞍地域子どもパークレンジャー事業　等</a:t>
          </a:r>
        </a:p>
      </xdr:txBody>
    </xdr:sp>
    <xdr:clientData/>
  </xdr:twoCellAnchor>
  <xdr:oneCellAnchor>
    <xdr:from>
      <xdr:col>22</xdr:col>
      <xdr:colOff>157930</xdr:colOff>
      <xdr:row>763</xdr:row>
      <xdr:rowOff>144413</xdr:rowOff>
    </xdr:from>
    <xdr:ext cx="1971675" cy="259045"/>
    <xdr:sp macro="" textlink="">
      <xdr:nvSpPr>
        <xdr:cNvPr id="67" name="テキスト ボックス 66"/>
        <xdr:cNvSpPr txBox="1"/>
      </xdr:nvSpPr>
      <xdr:spPr>
        <a:xfrm>
          <a:off x="4610868" y="47900382"/>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23</xdr:col>
      <xdr:colOff>31656</xdr:colOff>
      <xdr:row>764</xdr:row>
      <xdr:rowOff>11906</xdr:rowOff>
    </xdr:from>
    <xdr:to>
      <xdr:col>33</xdr:col>
      <xdr:colOff>127452</xdr:colOff>
      <xdr:row>766</xdr:row>
      <xdr:rowOff>1238</xdr:rowOff>
    </xdr:to>
    <xdr:sp macro="" textlink="">
      <xdr:nvSpPr>
        <xdr:cNvPr id="68" name="正方形/長方形 67"/>
        <xdr:cNvSpPr/>
      </xdr:nvSpPr>
      <xdr:spPr bwMode="auto">
        <a:xfrm>
          <a:off x="4687000" y="48119109"/>
          <a:ext cx="2119858" cy="69180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E.</a:t>
          </a:r>
          <a:r>
            <a:rPr kumimoji="1" lang="ja-JP" altLang="en-US" sz="1050">
              <a:solidFill>
                <a:sysClr val="windowText" lastClr="000000"/>
              </a:solidFill>
            </a:rPr>
            <a:t> 上新電機㈱田辺支店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 </a:t>
          </a: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twoCellAnchor>
    <xdr:from>
      <xdr:col>36</xdr:col>
      <xdr:colOff>7739</xdr:colOff>
      <xdr:row>764</xdr:row>
      <xdr:rowOff>5953</xdr:rowOff>
    </xdr:from>
    <xdr:to>
      <xdr:col>48</xdr:col>
      <xdr:colOff>132215</xdr:colOff>
      <xdr:row>765</xdr:row>
      <xdr:rowOff>334614</xdr:rowOff>
    </xdr:to>
    <xdr:sp macro="" textlink="">
      <xdr:nvSpPr>
        <xdr:cNvPr id="69" name="大かっこ 68"/>
        <xdr:cNvSpPr/>
      </xdr:nvSpPr>
      <xdr:spPr bwMode="auto">
        <a:xfrm>
          <a:off x="7294364" y="48113156"/>
          <a:ext cx="2553351" cy="6798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吉野熊野国立公園子ども自然体験プロジェクト業務　等</a:t>
          </a:r>
          <a:endParaRPr lang="en-US" altLang="ja-JP">
            <a:solidFill>
              <a:sysClr val="windowText" lastClr="000000"/>
            </a:solidFill>
          </a:endParaRPr>
        </a:p>
      </xdr:txBody>
    </xdr:sp>
    <xdr:clientData/>
  </xdr:twoCellAnchor>
  <xdr:oneCellAnchor>
    <xdr:from>
      <xdr:col>22</xdr:col>
      <xdr:colOff>162034</xdr:colOff>
      <xdr:row>766</xdr:row>
      <xdr:rowOff>132335</xdr:rowOff>
    </xdr:from>
    <xdr:ext cx="1971675" cy="259045"/>
    <xdr:sp macro="" textlink="">
      <xdr:nvSpPr>
        <xdr:cNvPr id="70" name="テキスト ボックス 69"/>
        <xdr:cNvSpPr txBox="1"/>
      </xdr:nvSpPr>
      <xdr:spPr>
        <a:xfrm>
          <a:off x="4614972" y="48942007"/>
          <a:ext cx="19716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23</xdr:col>
      <xdr:colOff>44856</xdr:colOff>
      <xdr:row>767</xdr:row>
      <xdr:rowOff>10462</xdr:rowOff>
    </xdr:from>
    <xdr:to>
      <xdr:col>33</xdr:col>
      <xdr:colOff>140652</xdr:colOff>
      <xdr:row>769</xdr:row>
      <xdr:rowOff>5143</xdr:rowOff>
    </xdr:to>
    <xdr:sp macro="" textlink="">
      <xdr:nvSpPr>
        <xdr:cNvPr id="71" name="正方形/長方形 70"/>
        <xdr:cNvSpPr/>
      </xdr:nvSpPr>
      <xdr:spPr bwMode="auto">
        <a:xfrm>
          <a:off x="4700200" y="49171368"/>
          <a:ext cx="2119858" cy="69715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50">
              <a:solidFill>
                <a:sysClr val="windowText" lastClr="000000"/>
              </a:solidFill>
            </a:rPr>
            <a:t>F.</a:t>
          </a:r>
          <a:r>
            <a:rPr kumimoji="1" lang="ja-JP" altLang="en-US" sz="1050">
              <a:solidFill>
                <a:sysClr val="windowText" lastClr="000000"/>
              </a:solidFill>
            </a:rPr>
            <a:t> </a:t>
          </a:r>
          <a:r>
            <a:rPr kumimoji="1" lang="ja-JP" altLang="ja-JP" sz="1100">
              <a:solidFill>
                <a:schemeClr val="dk1"/>
              </a:solidFill>
              <a:effectLst/>
              <a:latin typeface="+mn-lt"/>
              <a:ea typeface="+mn-ea"/>
              <a:cs typeface="+mn-cs"/>
            </a:rPr>
            <a:t>特定非営利活動法人</a:t>
          </a:r>
          <a:r>
            <a:rPr kumimoji="1" lang="ja-JP" altLang="en-US" sz="1050">
              <a:solidFill>
                <a:sysClr val="windowText" lastClr="000000"/>
              </a:solidFill>
            </a:rPr>
            <a:t>ひろしま自然学校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件） </a:t>
          </a:r>
          <a:r>
            <a:rPr kumimoji="1" lang="en-US" altLang="ja-JP" sz="1100">
              <a:solidFill>
                <a:schemeClr val="dk1"/>
              </a:solidFill>
              <a:effectLst/>
              <a:latin typeface="+mn-lt"/>
              <a:ea typeface="+mn-ea"/>
              <a:cs typeface="+mn-cs"/>
            </a:rPr>
            <a:t>0</a:t>
          </a:r>
          <a:r>
            <a:rPr kumimoji="1" lang="en-US" altLang="ja-JP" sz="1050">
              <a:solidFill>
                <a:sysClr val="windowText" lastClr="000000"/>
              </a:solidFill>
            </a:rPr>
            <a:t>.4</a:t>
          </a:r>
          <a:r>
            <a:rPr kumimoji="1" lang="ja-JP" altLang="en-US" sz="1050">
              <a:solidFill>
                <a:sysClr val="windowText" lastClr="000000"/>
              </a:solidFill>
            </a:rPr>
            <a:t>百万円</a:t>
          </a:r>
        </a:p>
      </xdr:txBody>
    </xdr:sp>
    <xdr:clientData/>
  </xdr:twoCellAnchor>
  <xdr:twoCellAnchor>
    <xdr:from>
      <xdr:col>36</xdr:col>
      <xdr:colOff>19289</xdr:colOff>
      <xdr:row>767</xdr:row>
      <xdr:rowOff>24697</xdr:rowOff>
    </xdr:from>
    <xdr:to>
      <xdr:col>48</xdr:col>
      <xdr:colOff>166762</xdr:colOff>
      <xdr:row>769</xdr:row>
      <xdr:rowOff>0</xdr:rowOff>
    </xdr:to>
    <xdr:sp macro="" textlink="">
      <xdr:nvSpPr>
        <xdr:cNvPr id="72" name="大かっこ 71"/>
        <xdr:cNvSpPr/>
      </xdr:nvSpPr>
      <xdr:spPr bwMode="auto">
        <a:xfrm>
          <a:off x="7305914" y="49185603"/>
          <a:ext cx="2576348" cy="677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瀬戸内海国立公園子どもパークレンジャー事業実施業務 等</a:t>
          </a:r>
        </a:p>
      </xdr:txBody>
    </xdr:sp>
    <xdr:clientData/>
  </xdr:twoCellAnchor>
  <xdr:oneCellAnchor>
    <xdr:from>
      <xdr:col>22</xdr:col>
      <xdr:colOff>172640</xdr:colOff>
      <xdr:row>769</xdr:row>
      <xdr:rowOff>147738</xdr:rowOff>
    </xdr:from>
    <xdr:ext cx="1971675" cy="222892"/>
    <xdr:sp macro="" textlink="">
      <xdr:nvSpPr>
        <xdr:cNvPr id="73" name="テキスト ボックス 72"/>
        <xdr:cNvSpPr txBox="1"/>
      </xdr:nvSpPr>
      <xdr:spPr>
        <a:xfrm>
          <a:off x="4625578" y="50011113"/>
          <a:ext cx="1971675" cy="222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t>【</a:t>
          </a:r>
          <a:r>
            <a:rPr kumimoji="1" lang="ja-JP" altLang="en-US" sz="1000"/>
            <a:t>請負・随意契約（少額）</a:t>
          </a:r>
          <a:r>
            <a:rPr kumimoji="1" lang="en-US" altLang="ja-JP" sz="1000"/>
            <a:t>】</a:t>
          </a:r>
          <a:endParaRPr kumimoji="1" lang="ja-JP" altLang="en-US" sz="1000"/>
        </a:p>
      </xdr:txBody>
    </xdr:sp>
    <xdr:clientData/>
  </xdr:oneCellAnchor>
  <xdr:twoCellAnchor>
    <xdr:from>
      <xdr:col>23</xdr:col>
      <xdr:colOff>57460</xdr:colOff>
      <xdr:row>770</xdr:row>
      <xdr:rowOff>17860</xdr:rowOff>
    </xdr:from>
    <xdr:to>
      <xdr:col>33</xdr:col>
      <xdr:colOff>153256</xdr:colOff>
      <xdr:row>771</xdr:row>
      <xdr:rowOff>339328</xdr:rowOff>
    </xdr:to>
    <xdr:sp macro="" textlink="">
      <xdr:nvSpPr>
        <xdr:cNvPr id="74" name="正方形/長方形 73"/>
        <xdr:cNvSpPr/>
      </xdr:nvSpPr>
      <xdr:spPr bwMode="auto">
        <a:xfrm>
          <a:off x="4712804" y="50232469"/>
          <a:ext cx="2119858" cy="67270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国立阿蘇青少年交流の家</a:t>
          </a:r>
          <a:endParaRPr kumimoji="1" lang="en-US" altLang="ja-JP" sz="1050">
            <a:solidFill>
              <a:sysClr val="windowText" lastClr="000000"/>
            </a:solidFill>
          </a:endParaRPr>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件） </a:t>
          </a:r>
          <a:r>
            <a:rPr kumimoji="1" lang="en-US" altLang="ja-JP" sz="1050">
              <a:solidFill>
                <a:sysClr val="windowText" lastClr="000000"/>
              </a:solidFill>
            </a:rPr>
            <a:t>0.5</a:t>
          </a:r>
          <a:r>
            <a:rPr kumimoji="1" lang="ja-JP" altLang="en-US" sz="1050">
              <a:solidFill>
                <a:sysClr val="windowText" lastClr="000000"/>
              </a:solidFill>
            </a:rPr>
            <a:t>百万円</a:t>
          </a:r>
        </a:p>
      </xdr:txBody>
    </xdr:sp>
    <xdr:clientData/>
  </xdr:twoCellAnchor>
  <xdr:twoCellAnchor>
    <xdr:from>
      <xdr:col>36</xdr:col>
      <xdr:colOff>12358</xdr:colOff>
      <xdr:row>770</xdr:row>
      <xdr:rowOff>19195</xdr:rowOff>
    </xdr:from>
    <xdr:to>
      <xdr:col>48</xdr:col>
      <xdr:colOff>142898</xdr:colOff>
      <xdr:row>771</xdr:row>
      <xdr:rowOff>351233</xdr:rowOff>
    </xdr:to>
    <xdr:sp macro="" textlink="">
      <xdr:nvSpPr>
        <xdr:cNvPr id="75" name="大かっこ 74"/>
        <xdr:cNvSpPr/>
      </xdr:nvSpPr>
      <xdr:spPr bwMode="auto">
        <a:xfrm>
          <a:off x="7298983" y="50233804"/>
          <a:ext cx="2559415" cy="6832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子どもパークレンジャー阿蘇くじゅう国立公園子どもパークレンジャー活動業務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C787" sqref="AC787:AX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315</v>
      </c>
      <c r="AJ2" s="926" t="s">
        <v>619</v>
      </c>
      <c r="AK2" s="926"/>
      <c r="AL2" s="926"/>
      <c r="AM2" s="926"/>
      <c r="AN2" s="83" t="s">
        <v>315</v>
      </c>
      <c r="AO2" s="926">
        <v>20</v>
      </c>
      <c r="AP2" s="926"/>
      <c r="AQ2" s="926"/>
      <c r="AR2" s="84" t="s">
        <v>618</v>
      </c>
      <c r="AS2" s="932">
        <v>248</v>
      </c>
      <c r="AT2" s="932"/>
      <c r="AU2" s="932"/>
      <c r="AV2" s="83" t="str">
        <f>IF(AW2="","","-")</f>
        <v/>
      </c>
      <c r="AW2" s="892"/>
      <c r="AX2" s="892"/>
    </row>
    <row r="3" spans="1:50" ht="21" customHeight="1" thickBot="1" x14ac:dyDescent="0.2">
      <c r="A3" s="848" t="s">
        <v>611</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621</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622</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623</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625</v>
      </c>
      <c r="H5" s="821"/>
      <c r="I5" s="821"/>
      <c r="J5" s="821"/>
      <c r="K5" s="821"/>
      <c r="L5" s="821"/>
      <c r="M5" s="822" t="s">
        <v>65</v>
      </c>
      <c r="N5" s="823"/>
      <c r="O5" s="823"/>
      <c r="P5" s="823"/>
      <c r="Q5" s="823"/>
      <c r="R5" s="824"/>
      <c r="S5" s="825" t="s">
        <v>626</v>
      </c>
      <c r="T5" s="821"/>
      <c r="U5" s="821"/>
      <c r="V5" s="821"/>
      <c r="W5" s="821"/>
      <c r="X5" s="826"/>
      <c r="Y5" s="682" t="s">
        <v>3</v>
      </c>
      <c r="Z5" s="528"/>
      <c r="AA5" s="528"/>
      <c r="AB5" s="528"/>
      <c r="AC5" s="528"/>
      <c r="AD5" s="529"/>
      <c r="AE5" s="683" t="s">
        <v>627</v>
      </c>
      <c r="AF5" s="683"/>
      <c r="AG5" s="683"/>
      <c r="AH5" s="683"/>
      <c r="AI5" s="683"/>
      <c r="AJ5" s="683"/>
      <c r="AK5" s="683"/>
      <c r="AL5" s="683"/>
      <c r="AM5" s="683"/>
      <c r="AN5" s="683"/>
      <c r="AO5" s="683"/>
      <c r="AP5" s="684"/>
      <c r="AQ5" s="685" t="s">
        <v>624</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628</v>
      </c>
      <c r="H7" s="484"/>
      <c r="I7" s="484"/>
      <c r="J7" s="484"/>
      <c r="K7" s="484"/>
      <c r="L7" s="484"/>
      <c r="M7" s="484"/>
      <c r="N7" s="484"/>
      <c r="O7" s="484"/>
      <c r="P7" s="484"/>
      <c r="Q7" s="484"/>
      <c r="R7" s="484"/>
      <c r="S7" s="484"/>
      <c r="T7" s="484"/>
      <c r="U7" s="484"/>
      <c r="V7" s="484"/>
      <c r="W7" s="484"/>
      <c r="X7" s="485"/>
      <c r="Y7" s="904" t="s">
        <v>298</v>
      </c>
      <c r="Z7" s="425"/>
      <c r="AA7" s="425"/>
      <c r="AB7" s="425"/>
      <c r="AC7" s="425"/>
      <c r="AD7" s="905"/>
      <c r="AE7" s="893" t="s">
        <v>629</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80" t="s">
        <v>208</v>
      </c>
      <c r="B8" s="481"/>
      <c r="C8" s="481"/>
      <c r="D8" s="481"/>
      <c r="E8" s="481"/>
      <c r="F8" s="482"/>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630</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766</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2" t="s">
        <v>299</v>
      </c>
      <c r="Q12" s="427"/>
      <c r="R12" s="427"/>
      <c r="S12" s="427"/>
      <c r="T12" s="427"/>
      <c r="U12" s="427"/>
      <c r="V12" s="428"/>
      <c r="W12" s="432" t="s">
        <v>321</v>
      </c>
      <c r="X12" s="427"/>
      <c r="Y12" s="427"/>
      <c r="Z12" s="427"/>
      <c r="AA12" s="427"/>
      <c r="AB12" s="427"/>
      <c r="AC12" s="428"/>
      <c r="AD12" s="432" t="s">
        <v>608</v>
      </c>
      <c r="AE12" s="427"/>
      <c r="AF12" s="427"/>
      <c r="AG12" s="427"/>
      <c r="AH12" s="427"/>
      <c r="AI12" s="427"/>
      <c r="AJ12" s="428"/>
      <c r="AK12" s="432" t="s">
        <v>612</v>
      </c>
      <c r="AL12" s="427"/>
      <c r="AM12" s="427"/>
      <c r="AN12" s="427"/>
      <c r="AO12" s="427"/>
      <c r="AP12" s="427"/>
      <c r="AQ12" s="428"/>
      <c r="AR12" s="432" t="s">
        <v>613</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9</v>
      </c>
      <c r="Q13" s="642"/>
      <c r="R13" s="642"/>
      <c r="S13" s="642"/>
      <c r="T13" s="642"/>
      <c r="U13" s="642"/>
      <c r="V13" s="643"/>
      <c r="W13" s="641">
        <v>9</v>
      </c>
      <c r="X13" s="642"/>
      <c r="Y13" s="642"/>
      <c r="Z13" s="642"/>
      <c r="AA13" s="642"/>
      <c r="AB13" s="642"/>
      <c r="AC13" s="643"/>
      <c r="AD13" s="641">
        <v>9</v>
      </c>
      <c r="AE13" s="642"/>
      <c r="AF13" s="642"/>
      <c r="AG13" s="642"/>
      <c r="AH13" s="642"/>
      <c r="AI13" s="642"/>
      <c r="AJ13" s="643"/>
      <c r="AK13" s="641">
        <v>9</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631</v>
      </c>
      <c r="Q14" s="642"/>
      <c r="R14" s="642"/>
      <c r="S14" s="642"/>
      <c r="T14" s="642"/>
      <c r="U14" s="642"/>
      <c r="V14" s="643"/>
      <c r="W14" s="641" t="s">
        <v>631</v>
      </c>
      <c r="X14" s="642"/>
      <c r="Y14" s="642"/>
      <c r="Z14" s="642"/>
      <c r="AA14" s="642"/>
      <c r="AB14" s="642"/>
      <c r="AC14" s="643"/>
      <c r="AD14" s="641" t="s">
        <v>631</v>
      </c>
      <c r="AE14" s="642"/>
      <c r="AF14" s="642"/>
      <c r="AG14" s="642"/>
      <c r="AH14" s="642"/>
      <c r="AI14" s="642"/>
      <c r="AJ14" s="643"/>
      <c r="AK14" s="641" t="s">
        <v>658</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631</v>
      </c>
      <c r="Q15" s="642"/>
      <c r="R15" s="642"/>
      <c r="S15" s="642"/>
      <c r="T15" s="642"/>
      <c r="U15" s="642"/>
      <c r="V15" s="643"/>
      <c r="W15" s="641" t="s">
        <v>631</v>
      </c>
      <c r="X15" s="642"/>
      <c r="Y15" s="642"/>
      <c r="Z15" s="642"/>
      <c r="AA15" s="642"/>
      <c r="AB15" s="642"/>
      <c r="AC15" s="643"/>
      <c r="AD15" s="641" t="s">
        <v>631</v>
      </c>
      <c r="AE15" s="642"/>
      <c r="AF15" s="642"/>
      <c r="AG15" s="642"/>
      <c r="AH15" s="642"/>
      <c r="AI15" s="642"/>
      <c r="AJ15" s="643"/>
      <c r="AK15" s="641" t="s">
        <v>659</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631</v>
      </c>
      <c r="Q16" s="642"/>
      <c r="R16" s="642"/>
      <c r="S16" s="642"/>
      <c r="T16" s="642"/>
      <c r="U16" s="642"/>
      <c r="V16" s="643"/>
      <c r="W16" s="641" t="s">
        <v>631</v>
      </c>
      <c r="X16" s="642"/>
      <c r="Y16" s="642"/>
      <c r="Z16" s="642"/>
      <c r="AA16" s="642"/>
      <c r="AB16" s="642"/>
      <c r="AC16" s="643"/>
      <c r="AD16" s="641" t="s">
        <v>631</v>
      </c>
      <c r="AE16" s="642"/>
      <c r="AF16" s="642"/>
      <c r="AG16" s="642"/>
      <c r="AH16" s="642"/>
      <c r="AI16" s="642"/>
      <c r="AJ16" s="643"/>
      <c r="AK16" s="641" t="s">
        <v>658</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631</v>
      </c>
      <c r="Q17" s="642"/>
      <c r="R17" s="642"/>
      <c r="S17" s="642"/>
      <c r="T17" s="642"/>
      <c r="U17" s="642"/>
      <c r="V17" s="643"/>
      <c r="W17" s="641" t="s">
        <v>631</v>
      </c>
      <c r="X17" s="642"/>
      <c r="Y17" s="642"/>
      <c r="Z17" s="642"/>
      <c r="AA17" s="642"/>
      <c r="AB17" s="642"/>
      <c r="AC17" s="643"/>
      <c r="AD17" s="641" t="s">
        <v>631</v>
      </c>
      <c r="AE17" s="642"/>
      <c r="AF17" s="642"/>
      <c r="AG17" s="642"/>
      <c r="AH17" s="642"/>
      <c r="AI17" s="642"/>
      <c r="AJ17" s="643"/>
      <c r="AK17" s="641" t="s">
        <v>660</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9</v>
      </c>
      <c r="Q18" s="860"/>
      <c r="R18" s="860"/>
      <c r="S18" s="860"/>
      <c r="T18" s="860"/>
      <c r="U18" s="860"/>
      <c r="V18" s="861"/>
      <c r="W18" s="859">
        <f>SUM(W13:AC17)</f>
        <v>9</v>
      </c>
      <c r="X18" s="860"/>
      <c r="Y18" s="860"/>
      <c r="Z18" s="860"/>
      <c r="AA18" s="860"/>
      <c r="AB18" s="860"/>
      <c r="AC18" s="861"/>
      <c r="AD18" s="859">
        <f>SUM(AD13:AJ17)</f>
        <v>9</v>
      </c>
      <c r="AE18" s="860"/>
      <c r="AF18" s="860"/>
      <c r="AG18" s="860"/>
      <c r="AH18" s="860"/>
      <c r="AI18" s="860"/>
      <c r="AJ18" s="861"/>
      <c r="AK18" s="859">
        <f>SUM(AK13:AQ17)</f>
        <v>9</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9</v>
      </c>
      <c r="Q19" s="642"/>
      <c r="R19" s="642"/>
      <c r="S19" s="642"/>
      <c r="T19" s="642"/>
      <c r="U19" s="642"/>
      <c r="V19" s="643"/>
      <c r="W19" s="641">
        <v>8</v>
      </c>
      <c r="X19" s="642"/>
      <c r="Y19" s="642"/>
      <c r="Z19" s="642"/>
      <c r="AA19" s="642"/>
      <c r="AB19" s="642"/>
      <c r="AC19" s="643"/>
      <c r="AD19" s="641">
        <v>5</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7" t="s">
        <v>10</v>
      </c>
      <c r="H20" s="858"/>
      <c r="I20" s="858"/>
      <c r="J20" s="858"/>
      <c r="K20" s="858"/>
      <c r="L20" s="858"/>
      <c r="M20" s="858"/>
      <c r="N20" s="858"/>
      <c r="O20" s="858"/>
      <c r="P20" s="302">
        <f>IF(P18=0, "-", SUM(P19)/P18)</f>
        <v>1</v>
      </c>
      <c r="Q20" s="302"/>
      <c r="R20" s="302"/>
      <c r="S20" s="302"/>
      <c r="T20" s="302"/>
      <c r="U20" s="302"/>
      <c r="V20" s="302"/>
      <c r="W20" s="302">
        <f t="shared" ref="W20" si="0">IF(W18=0, "-", SUM(W19)/W18)</f>
        <v>0.88888888888888884</v>
      </c>
      <c r="X20" s="302"/>
      <c r="Y20" s="302"/>
      <c r="Z20" s="302"/>
      <c r="AA20" s="302"/>
      <c r="AB20" s="302"/>
      <c r="AC20" s="302"/>
      <c r="AD20" s="302">
        <f t="shared" ref="AD20" si="1">IF(AD18=0, "-", SUM(AD19)/AD18)</f>
        <v>0.55555555555555558</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0"/>
      <c r="B21" s="831"/>
      <c r="C21" s="831"/>
      <c r="D21" s="831"/>
      <c r="E21" s="831"/>
      <c r="F21" s="948"/>
      <c r="G21" s="300" t="s">
        <v>269</v>
      </c>
      <c r="H21" s="301"/>
      <c r="I21" s="301"/>
      <c r="J21" s="301"/>
      <c r="K21" s="301"/>
      <c r="L21" s="301"/>
      <c r="M21" s="301"/>
      <c r="N21" s="301"/>
      <c r="O21" s="301"/>
      <c r="P21" s="302">
        <f>IF(P19=0, "-", SUM(P19)/SUM(P13,P14))</f>
        <v>1</v>
      </c>
      <c r="Q21" s="302"/>
      <c r="R21" s="302"/>
      <c r="S21" s="302"/>
      <c r="T21" s="302"/>
      <c r="U21" s="302"/>
      <c r="V21" s="302"/>
      <c r="W21" s="302">
        <f t="shared" ref="W21" si="2">IF(W19=0, "-", SUM(W19)/SUM(W13,W14))</f>
        <v>0.88888888888888884</v>
      </c>
      <c r="X21" s="302"/>
      <c r="Y21" s="302"/>
      <c r="Z21" s="302"/>
      <c r="AA21" s="302"/>
      <c r="AB21" s="302"/>
      <c r="AC21" s="302"/>
      <c r="AD21" s="302">
        <f t="shared" ref="AD21" si="3">IF(AD19=0, "-", SUM(AD19)/SUM(AD13,AD14))</f>
        <v>0.55555555555555558</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4" t="s">
        <v>616</v>
      </c>
      <c r="B22" s="955"/>
      <c r="C22" s="955"/>
      <c r="D22" s="955"/>
      <c r="E22" s="955"/>
      <c r="F22" s="956"/>
      <c r="G22" s="950" t="s">
        <v>249</v>
      </c>
      <c r="H22" s="208"/>
      <c r="I22" s="208"/>
      <c r="J22" s="208"/>
      <c r="K22" s="208"/>
      <c r="L22" s="208"/>
      <c r="M22" s="208"/>
      <c r="N22" s="208"/>
      <c r="O22" s="209"/>
      <c r="P22" s="915" t="s">
        <v>614</v>
      </c>
      <c r="Q22" s="208"/>
      <c r="R22" s="208"/>
      <c r="S22" s="208"/>
      <c r="T22" s="208"/>
      <c r="U22" s="208"/>
      <c r="V22" s="209"/>
      <c r="W22" s="915" t="s">
        <v>615</v>
      </c>
      <c r="X22" s="208"/>
      <c r="Y22" s="208"/>
      <c r="Z22" s="208"/>
      <c r="AA22" s="208"/>
      <c r="AB22" s="208"/>
      <c r="AC22" s="209"/>
      <c r="AD22" s="915" t="s">
        <v>248</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51" t="s">
        <v>751</v>
      </c>
      <c r="H23" s="952"/>
      <c r="I23" s="952"/>
      <c r="J23" s="952"/>
      <c r="K23" s="952"/>
      <c r="L23" s="952"/>
      <c r="M23" s="952"/>
      <c r="N23" s="952"/>
      <c r="O23" s="953"/>
      <c r="P23" s="901">
        <v>7</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779</v>
      </c>
      <c r="H24" s="918"/>
      <c r="I24" s="918"/>
      <c r="J24" s="918"/>
      <c r="K24" s="918"/>
      <c r="L24" s="918"/>
      <c r="M24" s="918"/>
      <c r="N24" s="918"/>
      <c r="O24" s="919"/>
      <c r="P24" s="641">
        <v>1</v>
      </c>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780</v>
      </c>
      <c r="H25" s="918"/>
      <c r="I25" s="918"/>
      <c r="J25" s="918"/>
      <c r="K25" s="918"/>
      <c r="L25" s="918"/>
      <c r="M25" s="918"/>
      <c r="N25" s="918"/>
      <c r="O25" s="919"/>
      <c r="P25" s="641">
        <v>1</v>
      </c>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253</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250</v>
      </c>
      <c r="H29" s="924"/>
      <c r="I29" s="924"/>
      <c r="J29" s="924"/>
      <c r="K29" s="924"/>
      <c r="L29" s="924"/>
      <c r="M29" s="924"/>
      <c r="N29" s="924"/>
      <c r="O29" s="925"/>
      <c r="P29" s="641">
        <f>AK13</f>
        <v>9</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265</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299</v>
      </c>
      <c r="AF30" s="840"/>
      <c r="AG30" s="840"/>
      <c r="AH30" s="841"/>
      <c r="AI30" s="896" t="s">
        <v>321</v>
      </c>
      <c r="AJ30" s="896"/>
      <c r="AK30" s="896"/>
      <c r="AL30" s="839"/>
      <c r="AM30" s="896" t="s">
        <v>418</v>
      </c>
      <c r="AN30" s="896"/>
      <c r="AO30" s="896"/>
      <c r="AP30" s="839"/>
      <c r="AQ30" s="751" t="s">
        <v>184</v>
      </c>
      <c r="AR30" s="752"/>
      <c r="AS30" s="752"/>
      <c r="AT30" s="753"/>
      <c r="AU30" s="758" t="s">
        <v>133</v>
      </c>
      <c r="AV30" s="758"/>
      <c r="AW30" s="758"/>
      <c r="AX30" s="898"/>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7"/>
      <c r="AJ31" s="897"/>
      <c r="AK31" s="897"/>
      <c r="AL31" s="393"/>
      <c r="AM31" s="897"/>
      <c r="AN31" s="897"/>
      <c r="AO31" s="897"/>
      <c r="AP31" s="393"/>
      <c r="AQ31" s="236" t="s">
        <v>631</v>
      </c>
      <c r="AR31" s="187"/>
      <c r="AS31" s="122" t="s">
        <v>185</v>
      </c>
      <c r="AT31" s="123"/>
      <c r="AU31" s="186">
        <v>5</v>
      </c>
      <c r="AV31" s="186"/>
      <c r="AW31" s="378" t="s">
        <v>175</v>
      </c>
      <c r="AX31" s="379"/>
    </row>
    <row r="32" spans="1:50" ht="23.25" customHeight="1" x14ac:dyDescent="0.15">
      <c r="A32" s="383"/>
      <c r="B32" s="381"/>
      <c r="C32" s="381"/>
      <c r="D32" s="381"/>
      <c r="E32" s="381"/>
      <c r="F32" s="382"/>
      <c r="G32" s="549" t="s">
        <v>771</v>
      </c>
      <c r="H32" s="550"/>
      <c r="I32" s="550"/>
      <c r="J32" s="550"/>
      <c r="K32" s="550"/>
      <c r="L32" s="550"/>
      <c r="M32" s="550"/>
      <c r="N32" s="550"/>
      <c r="O32" s="551"/>
      <c r="P32" s="94" t="s">
        <v>767</v>
      </c>
      <c r="Q32" s="94"/>
      <c r="R32" s="94"/>
      <c r="S32" s="94"/>
      <c r="T32" s="94"/>
      <c r="U32" s="94"/>
      <c r="V32" s="94"/>
      <c r="W32" s="94"/>
      <c r="X32" s="95"/>
      <c r="Y32" s="456" t="s">
        <v>12</v>
      </c>
      <c r="Z32" s="516"/>
      <c r="AA32" s="517"/>
      <c r="AB32" s="446" t="s">
        <v>632</v>
      </c>
      <c r="AC32" s="446"/>
      <c r="AD32" s="446"/>
      <c r="AE32" s="204">
        <v>23851</v>
      </c>
      <c r="AF32" s="205"/>
      <c r="AG32" s="205"/>
      <c r="AH32" s="205"/>
      <c r="AI32" s="204">
        <v>21259</v>
      </c>
      <c r="AJ32" s="205"/>
      <c r="AK32" s="205"/>
      <c r="AL32" s="205"/>
      <c r="AM32" s="204">
        <v>0</v>
      </c>
      <c r="AN32" s="205"/>
      <c r="AO32" s="205"/>
      <c r="AP32" s="205"/>
      <c r="AQ32" s="322" t="s">
        <v>631</v>
      </c>
      <c r="AR32" s="194"/>
      <c r="AS32" s="194"/>
      <c r="AT32" s="323"/>
      <c r="AU32" s="205" t="s">
        <v>631</v>
      </c>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632</v>
      </c>
      <c r="AC33" s="508"/>
      <c r="AD33" s="508"/>
      <c r="AE33" s="204">
        <v>38961</v>
      </c>
      <c r="AF33" s="205"/>
      <c r="AG33" s="205"/>
      <c r="AH33" s="205"/>
      <c r="AI33" s="204">
        <v>38961</v>
      </c>
      <c r="AJ33" s="205"/>
      <c r="AK33" s="205"/>
      <c r="AL33" s="205"/>
      <c r="AM33" s="204">
        <v>38961</v>
      </c>
      <c r="AN33" s="205"/>
      <c r="AO33" s="205"/>
      <c r="AP33" s="205"/>
      <c r="AQ33" s="322" t="s">
        <v>631</v>
      </c>
      <c r="AR33" s="194"/>
      <c r="AS33" s="194"/>
      <c r="AT33" s="323"/>
      <c r="AU33" s="205">
        <v>4500</v>
      </c>
      <c r="AV33" s="205"/>
      <c r="AW33" s="205"/>
      <c r="AX33" s="207"/>
    </row>
    <row r="34" spans="1:51" ht="23.2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v>61.2</v>
      </c>
      <c r="AF34" s="205"/>
      <c r="AG34" s="205"/>
      <c r="AH34" s="205"/>
      <c r="AI34" s="204">
        <v>54.5</v>
      </c>
      <c r="AJ34" s="205"/>
      <c r="AK34" s="205"/>
      <c r="AL34" s="205"/>
      <c r="AM34" s="204">
        <v>0</v>
      </c>
      <c r="AN34" s="205"/>
      <c r="AO34" s="205"/>
      <c r="AP34" s="205"/>
      <c r="AQ34" s="322" t="s">
        <v>631</v>
      </c>
      <c r="AR34" s="194"/>
      <c r="AS34" s="194"/>
      <c r="AT34" s="323"/>
      <c r="AU34" s="205" t="s">
        <v>631</v>
      </c>
      <c r="AV34" s="205"/>
      <c r="AW34" s="205"/>
      <c r="AX34" s="207"/>
    </row>
    <row r="35" spans="1:51" ht="26.1" customHeight="1" x14ac:dyDescent="0.15">
      <c r="A35" s="214" t="s">
        <v>290</v>
      </c>
      <c r="B35" s="215"/>
      <c r="C35" s="215"/>
      <c r="D35" s="215"/>
      <c r="E35" s="215"/>
      <c r="F35" s="216"/>
      <c r="G35" s="220" t="s">
        <v>769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6.1"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54" t="s">
        <v>265</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299</v>
      </c>
      <c r="AF37" s="233"/>
      <c r="AG37" s="233"/>
      <c r="AH37" s="233"/>
      <c r="AI37" s="233" t="s">
        <v>321</v>
      </c>
      <c r="AJ37" s="233"/>
      <c r="AK37" s="233"/>
      <c r="AL37" s="233"/>
      <c r="AM37" s="233" t="s">
        <v>418</v>
      </c>
      <c r="AN37" s="233"/>
      <c r="AO37" s="233"/>
      <c r="AP37" s="233"/>
      <c r="AQ37" s="140" t="s">
        <v>184</v>
      </c>
      <c r="AR37" s="141"/>
      <c r="AS37" s="141"/>
      <c r="AT37" s="142"/>
      <c r="AU37" s="397" t="s">
        <v>133</v>
      </c>
      <c r="AV37" s="397"/>
      <c r="AW37" s="397"/>
      <c r="AX37" s="891"/>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185</v>
      </c>
      <c r="AT38" s="123"/>
      <c r="AU38" s="186"/>
      <c r="AV38" s="186"/>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4"/>
      <c r="Q39" s="94"/>
      <c r="R39" s="94"/>
      <c r="S39" s="94"/>
      <c r="T39" s="94"/>
      <c r="U39" s="94"/>
      <c r="V39" s="94"/>
      <c r="W39" s="94"/>
      <c r="X39" s="95"/>
      <c r="Y39" s="456" t="s">
        <v>12</v>
      </c>
      <c r="Z39" s="516"/>
      <c r="AA39" s="517"/>
      <c r="AB39" s="446"/>
      <c r="AC39" s="446"/>
      <c r="AD39" s="446"/>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c r="AC40" s="508"/>
      <c r="AD40" s="508"/>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290</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4" t="s">
        <v>265</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299</v>
      </c>
      <c r="AF44" s="233"/>
      <c r="AG44" s="233"/>
      <c r="AH44" s="233"/>
      <c r="AI44" s="233" t="s">
        <v>321</v>
      </c>
      <c r="AJ44" s="233"/>
      <c r="AK44" s="233"/>
      <c r="AL44" s="233"/>
      <c r="AM44" s="233" t="s">
        <v>418</v>
      </c>
      <c r="AN44" s="233"/>
      <c r="AO44" s="233"/>
      <c r="AP44" s="233"/>
      <c r="AQ44" s="140" t="s">
        <v>184</v>
      </c>
      <c r="AR44" s="141"/>
      <c r="AS44" s="141"/>
      <c r="AT44" s="142"/>
      <c r="AU44" s="397" t="s">
        <v>133</v>
      </c>
      <c r="AV44" s="397"/>
      <c r="AW44" s="397"/>
      <c r="AX44" s="891"/>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290</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265</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299</v>
      </c>
      <c r="AF51" s="233"/>
      <c r="AG51" s="233"/>
      <c r="AH51" s="233"/>
      <c r="AI51" s="233" t="s">
        <v>321</v>
      </c>
      <c r="AJ51" s="233"/>
      <c r="AK51" s="233"/>
      <c r="AL51" s="233"/>
      <c r="AM51" s="233" t="s">
        <v>418</v>
      </c>
      <c r="AN51" s="233"/>
      <c r="AO51" s="233"/>
      <c r="AP51" s="233"/>
      <c r="AQ51" s="140" t="s">
        <v>184</v>
      </c>
      <c r="AR51" s="141"/>
      <c r="AS51" s="141"/>
      <c r="AT51" s="142"/>
      <c r="AU51" s="906" t="s">
        <v>133</v>
      </c>
      <c r="AV51" s="906"/>
      <c r="AW51" s="906"/>
      <c r="AX51" s="907"/>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290</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265</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299</v>
      </c>
      <c r="AF58" s="233"/>
      <c r="AG58" s="233"/>
      <c r="AH58" s="233"/>
      <c r="AI58" s="233" t="s">
        <v>321</v>
      </c>
      <c r="AJ58" s="233"/>
      <c r="AK58" s="233"/>
      <c r="AL58" s="233"/>
      <c r="AM58" s="233" t="s">
        <v>418</v>
      </c>
      <c r="AN58" s="233"/>
      <c r="AO58" s="233"/>
      <c r="AP58" s="233"/>
      <c r="AQ58" s="140" t="s">
        <v>184</v>
      </c>
      <c r="AR58" s="141"/>
      <c r="AS58" s="141"/>
      <c r="AT58" s="142"/>
      <c r="AU58" s="906" t="s">
        <v>133</v>
      </c>
      <c r="AV58" s="906"/>
      <c r="AW58" s="906"/>
      <c r="AX58" s="907"/>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290</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266</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261</v>
      </c>
      <c r="X65" s="473"/>
      <c r="Y65" s="476"/>
      <c r="Z65" s="476"/>
      <c r="AA65" s="477"/>
      <c r="AB65" s="227" t="s">
        <v>11</v>
      </c>
      <c r="AC65" s="228"/>
      <c r="AD65" s="229"/>
      <c r="AE65" s="233" t="s">
        <v>299</v>
      </c>
      <c r="AF65" s="233"/>
      <c r="AG65" s="233"/>
      <c r="AH65" s="233"/>
      <c r="AI65" s="233" t="s">
        <v>321</v>
      </c>
      <c r="AJ65" s="233"/>
      <c r="AK65" s="233"/>
      <c r="AL65" s="233"/>
      <c r="AM65" s="233" t="s">
        <v>418</v>
      </c>
      <c r="AN65" s="233"/>
      <c r="AO65" s="233"/>
      <c r="AP65" s="233"/>
      <c r="AQ65" s="144" t="s">
        <v>184</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264</v>
      </c>
      <c r="AX66" s="237"/>
      <c r="AY66">
        <f>$AY$65</f>
        <v>0</v>
      </c>
    </row>
    <row r="67" spans="1:51" ht="23.2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280</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281</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270</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279</v>
      </c>
      <c r="X70" s="295"/>
      <c r="Y70" s="253" t="s">
        <v>12</v>
      </c>
      <c r="Z70" s="253"/>
      <c r="AA70" s="254"/>
      <c r="AB70" s="255" t="s">
        <v>280</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281</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266</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299</v>
      </c>
      <c r="AF73" s="233"/>
      <c r="AG73" s="233"/>
      <c r="AH73" s="233"/>
      <c r="AI73" s="233" t="s">
        <v>321</v>
      </c>
      <c r="AJ73" s="233"/>
      <c r="AK73" s="233"/>
      <c r="AL73" s="233"/>
      <c r="AM73" s="233" t="s">
        <v>418</v>
      </c>
      <c r="AN73" s="233"/>
      <c r="AO73" s="233"/>
      <c r="AP73" s="233"/>
      <c r="AQ73" s="144" t="s">
        <v>184</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1"/>
      <c r="AF77" s="872"/>
      <c r="AG77" s="872"/>
      <c r="AH77" s="872"/>
      <c r="AI77" s="871"/>
      <c r="AJ77" s="872"/>
      <c r="AK77" s="872"/>
      <c r="AL77" s="872"/>
      <c r="AM77" s="871"/>
      <c r="AN77" s="872"/>
      <c r="AO77" s="872"/>
      <c r="AP77" s="872"/>
      <c r="AQ77" s="322"/>
      <c r="AR77" s="194"/>
      <c r="AS77" s="194"/>
      <c r="AT77" s="323"/>
      <c r="AU77" s="205"/>
      <c r="AV77" s="205"/>
      <c r="AW77" s="205"/>
      <c r="AX77" s="207"/>
      <c r="AY77">
        <f t="shared" si="9"/>
        <v>0</v>
      </c>
    </row>
    <row r="78" spans="1:51" ht="69.75" hidden="1" customHeight="1" x14ac:dyDescent="0.15">
      <c r="A78" s="315" t="s">
        <v>633</v>
      </c>
      <c r="B78" s="316"/>
      <c r="C78" s="316"/>
      <c r="D78" s="316"/>
      <c r="E78" s="313" t="s">
        <v>244</v>
      </c>
      <c r="F78" s="314"/>
      <c r="G78" s="45" t="s">
        <v>187</v>
      </c>
      <c r="H78" s="572"/>
      <c r="I78" s="573"/>
      <c r="J78" s="573"/>
      <c r="K78" s="573"/>
      <c r="L78" s="573"/>
      <c r="M78" s="573"/>
      <c r="N78" s="573"/>
      <c r="O78" s="574"/>
      <c r="P78" s="136"/>
      <c r="Q78" s="136"/>
      <c r="R78" s="136"/>
      <c r="S78" s="136"/>
      <c r="T78" s="136"/>
      <c r="U78" s="136"/>
      <c r="V78" s="136"/>
      <c r="W78" s="136"/>
      <c r="X78" s="136"/>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260</v>
      </c>
      <c r="AP79" s="260"/>
      <c r="AQ79" s="260"/>
      <c r="AR79" s="62" t="s">
        <v>258</v>
      </c>
      <c r="AS79" s="259"/>
      <c r="AT79" s="260"/>
      <c r="AU79" s="260"/>
      <c r="AV79" s="260"/>
      <c r="AW79" s="260"/>
      <c r="AX79" s="949"/>
      <c r="AY79">
        <f>COUNTIF($AR$79,"☑")</f>
        <v>0</v>
      </c>
    </row>
    <row r="80" spans="1:51" ht="18.75" hidden="1" customHeight="1" x14ac:dyDescent="0.15">
      <c r="A80" s="845" t="s">
        <v>146</v>
      </c>
      <c r="B80" s="509" t="s">
        <v>257</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609</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6"/>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6"/>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299</v>
      </c>
      <c r="AF85" s="233"/>
      <c r="AG85" s="233"/>
      <c r="AH85" s="233"/>
      <c r="AI85" s="233" t="s">
        <v>321</v>
      </c>
      <c r="AJ85" s="233"/>
      <c r="AK85" s="233"/>
      <c r="AL85" s="233"/>
      <c r="AM85" s="233" t="s">
        <v>418</v>
      </c>
      <c r="AN85" s="233"/>
      <c r="AO85" s="233"/>
      <c r="AP85" s="233"/>
      <c r="AQ85" s="144" t="s">
        <v>184</v>
      </c>
      <c r="AR85" s="119"/>
      <c r="AS85" s="119"/>
      <c r="AT85" s="120"/>
      <c r="AU85" s="518" t="s">
        <v>133</v>
      </c>
      <c r="AV85" s="518"/>
      <c r="AW85" s="518"/>
      <c r="AX85" s="519"/>
      <c r="AY85">
        <f t="shared" si="10"/>
        <v>0</v>
      </c>
      <c r="AZ85" s="10"/>
      <c r="BA85" s="10"/>
      <c r="BB85" s="10"/>
      <c r="BC85" s="10"/>
    </row>
    <row r="86" spans="1:60" ht="18.75" hidden="1" customHeight="1" x14ac:dyDescent="0.15">
      <c r="A86" s="846"/>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23.25" hidden="1" customHeight="1" x14ac:dyDescent="0.15">
      <c r="A87" s="846"/>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46"/>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46"/>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46"/>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299</v>
      </c>
      <c r="AF90" s="233"/>
      <c r="AG90" s="233"/>
      <c r="AH90" s="233"/>
      <c r="AI90" s="233" t="s">
        <v>321</v>
      </c>
      <c r="AJ90" s="233"/>
      <c r="AK90" s="233"/>
      <c r="AL90" s="233"/>
      <c r="AM90" s="233" t="s">
        <v>418</v>
      </c>
      <c r="AN90" s="233"/>
      <c r="AO90" s="233"/>
      <c r="AP90" s="233"/>
      <c r="AQ90" s="144" t="s">
        <v>184</v>
      </c>
      <c r="AR90" s="119"/>
      <c r="AS90" s="119"/>
      <c r="AT90" s="120"/>
      <c r="AU90" s="518" t="s">
        <v>133</v>
      </c>
      <c r="AV90" s="518"/>
      <c r="AW90" s="518"/>
      <c r="AX90" s="519"/>
      <c r="AY90">
        <f>COUNTA($G$92)</f>
        <v>0</v>
      </c>
    </row>
    <row r="91" spans="1:60" ht="18.75" hidden="1" customHeight="1" x14ac:dyDescent="0.15">
      <c r="A91" s="846"/>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x14ac:dyDescent="0.15">
      <c r="A92" s="846"/>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6"/>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6"/>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6"/>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299</v>
      </c>
      <c r="AF95" s="233"/>
      <c r="AG95" s="233"/>
      <c r="AH95" s="233"/>
      <c r="AI95" s="233" t="s">
        <v>321</v>
      </c>
      <c r="AJ95" s="233"/>
      <c r="AK95" s="233"/>
      <c r="AL95" s="233"/>
      <c r="AM95" s="233" t="s">
        <v>418</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x14ac:dyDescent="0.15">
      <c r="A97" s="846"/>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6"/>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7"/>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267</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299</v>
      </c>
      <c r="AF100" s="525"/>
      <c r="AG100" s="525"/>
      <c r="AH100" s="526"/>
      <c r="AI100" s="524" t="s">
        <v>321</v>
      </c>
      <c r="AJ100" s="525"/>
      <c r="AK100" s="525"/>
      <c r="AL100" s="526"/>
      <c r="AM100" s="524" t="s">
        <v>418</v>
      </c>
      <c r="AN100" s="525"/>
      <c r="AO100" s="525"/>
      <c r="AP100" s="526"/>
      <c r="AQ100" s="303" t="s">
        <v>326</v>
      </c>
      <c r="AR100" s="304"/>
      <c r="AS100" s="304"/>
      <c r="AT100" s="305"/>
      <c r="AU100" s="303" t="s">
        <v>450</v>
      </c>
      <c r="AV100" s="304"/>
      <c r="AW100" s="304"/>
      <c r="AX100" s="306"/>
    </row>
    <row r="101" spans="1:60" ht="23.25" customHeight="1" x14ac:dyDescent="0.15">
      <c r="A101" s="404"/>
      <c r="B101" s="405"/>
      <c r="C101" s="405"/>
      <c r="D101" s="405"/>
      <c r="E101" s="405"/>
      <c r="F101" s="406"/>
      <c r="G101" s="94" t="s">
        <v>768</v>
      </c>
      <c r="H101" s="94"/>
      <c r="I101" s="94"/>
      <c r="J101" s="94"/>
      <c r="K101" s="94"/>
      <c r="L101" s="94"/>
      <c r="M101" s="94"/>
      <c r="N101" s="94"/>
      <c r="O101" s="94"/>
      <c r="P101" s="94"/>
      <c r="Q101" s="94"/>
      <c r="R101" s="94"/>
      <c r="S101" s="94"/>
      <c r="T101" s="94"/>
      <c r="U101" s="94"/>
      <c r="V101" s="94"/>
      <c r="W101" s="94"/>
      <c r="X101" s="95"/>
      <c r="Y101" s="527" t="s">
        <v>54</v>
      </c>
      <c r="Z101" s="528"/>
      <c r="AA101" s="529"/>
      <c r="AB101" s="446" t="s">
        <v>634</v>
      </c>
      <c r="AC101" s="446"/>
      <c r="AD101" s="446"/>
      <c r="AE101" s="268">
        <v>148</v>
      </c>
      <c r="AF101" s="268"/>
      <c r="AG101" s="268"/>
      <c r="AH101" s="268"/>
      <c r="AI101" s="268">
        <v>147</v>
      </c>
      <c r="AJ101" s="268"/>
      <c r="AK101" s="268"/>
      <c r="AL101" s="268"/>
      <c r="AM101" s="268">
        <v>0</v>
      </c>
      <c r="AN101" s="268"/>
      <c r="AO101" s="268"/>
      <c r="AP101" s="268"/>
      <c r="AQ101" s="268" t="s">
        <v>671</v>
      </c>
      <c r="AR101" s="268"/>
      <c r="AS101" s="268"/>
      <c r="AT101" s="268"/>
      <c r="AU101" s="204" t="s">
        <v>672</v>
      </c>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634</v>
      </c>
      <c r="AC102" s="446"/>
      <c r="AD102" s="446"/>
      <c r="AE102" s="268">
        <v>200</v>
      </c>
      <c r="AF102" s="268"/>
      <c r="AG102" s="268"/>
      <c r="AH102" s="268"/>
      <c r="AI102" s="268">
        <v>200</v>
      </c>
      <c r="AJ102" s="268"/>
      <c r="AK102" s="268"/>
      <c r="AL102" s="268"/>
      <c r="AM102" s="268">
        <v>200</v>
      </c>
      <c r="AN102" s="268"/>
      <c r="AO102" s="268"/>
      <c r="AP102" s="268"/>
      <c r="AQ102" s="268">
        <v>70</v>
      </c>
      <c r="AR102" s="268"/>
      <c r="AS102" s="268"/>
      <c r="AT102" s="268"/>
      <c r="AU102" s="211">
        <v>70</v>
      </c>
      <c r="AV102" s="212"/>
      <c r="AW102" s="212"/>
      <c r="AX102" s="307"/>
    </row>
    <row r="103" spans="1:60" ht="31.5" customHeight="1" x14ac:dyDescent="0.15">
      <c r="A103" s="401" t="s">
        <v>267</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299</v>
      </c>
      <c r="AF103" s="233"/>
      <c r="AG103" s="233"/>
      <c r="AH103" s="233"/>
      <c r="AI103" s="233" t="s">
        <v>321</v>
      </c>
      <c r="AJ103" s="233"/>
      <c r="AK103" s="233"/>
      <c r="AL103" s="233"/>
      <c r="AM103" s="233" t="s">
        <v>418</v>
      </c>
      <c r="AN103" s="233"/>
      <c r="AO103" s="233"/>
      <c r="AP103" s="233"/>
      <c r="AQ103" s="265" t="s">
        <v>326</v>
      </c>
      <c r="AR103" s="266"/>
      <c r="AS103" s="266"/>
      <c r="AT103" s="266"/>
      <c r="AU103" s="265" t="s">
        <v>450</v>
      </c>
      <c r="AV103" s="266"/>
      <c r="AW103" s="266"/>
      <c r="AX103" s="267"/>
      <c r="AY103">
        <f>COUNTA($G$104)</f>
        <v>1</v>
      </c>
    </row>
    <row r="104" spans="1:60" ht="23.25" customHeight="1" x14ac:dyDescent="0.15">
      <c r="A104" s="404"/>
      <c r="B104" s="405"/>
      <c r="C104" s="405"/>
      <c r="D104" s="405"/>
      <c r="E104" s="405"/>
      <c r="F104" s="406"/>
      <c r="G104" s="94" t="s">
        <v>635</v>
      </c>
      <c r="H104" s="94"/>
      <c r="I104" s="94"/>
      <c r="J104" s="94"/>
      <c r="K104" s="94"/>
      <c r="L104" s="94"/>
      <c r="M104" s="94"/>
      <c r="N104" s="94"/>
      <c r="O104" s="94"/>
      <c r="P104" s="94"/>
      <c r="Q104" s="94"/>
      <c r="R104" s="94"/>
      <c r="S104" s="94"/>
      <c r="T104" s="94"/>
      <c r="U104" s="94"/>
      <c r="V104" s="94"/>
      <c r="W104" s="94"/>
      <c r="X104" s="95"/>
      <c r="Y104" s="450" t="s">
        <v>54</v>
      </c>
      <c r="Z104" s="451"/>
      <c r="AA104" s="452"/>
      <c r="AB104" s="530" t="s">
        <v>636</v>
      </c>
      <c r="AC104" s="531"/>
      <c r="AD104" s="532"/>
      <c r="AE104" s="268">
        <v>19</v>
      </c>
      <c r="AF104" s="268"/>
      <c r="AG104" s="268"/>
      <c r="AH104" s="268"/>
      <c r="AI104" s="268">
        <v>17</v>
      </c>
      <c r="AJ104" s="268"/>
      <c r="AK104" s="268"/>
      <c r="AL104" s="268"/>
      <c r="AM104" s="268">
        <v>12</v>
      </c>
      <c r="AN104" s="268"/>
      <c r="AO104" s="268"/>
      <c r="AP104" s="268"/>
      <c r="AQ104" s="268" t="s">
        <v>670</v>
      </c>
      <c r="AR104" s="268"/>
      <c r="AS104" s="268"/>
      <c r="AT104" s="268"/>
      <c r="AU104" s="268" t="s">
        <v>670</v>
      </c>
      <c r="AV104" s="268"/>
      <c r="AW104" s="268"/>
      <c r="AX104" s="269"/>
      <c r="AY104">
        <f>$AY$103</f>
        <v>1</v>
      </c>
    </row>
    <row r="105" spans="1:60" ht="23.25"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t="s">
        <v>636</v>
      </c>
      <c r="AC105" s="454"/>
      <c r="AD105" s="455"/>
      <c r="AE105" s="268">
        <v>22</v>
      </c>
      <c r="AF105" s="268"/>
      <c r="AG105" s="268"/>
      <c r="AH105" s="268"/>
      <c r="AI105" s="268">
        <v>22</v>
      </c>
      <c r="AJ105" s="268"/>
      <c r="AK105" s="268"/>
      <c r="AL105" s="268"/>
      <c r="AM105" s="268">
        <v>22</v>
      </c>
      <c r="AN105" s="268"/>
      <c r="AO105" s="268"/>
      <c r="AP105" s="268"/>
      <c r="AQ105" s="268">
        <v>22</v>
      </c>
      <c r="AR105" s="268"/>
      <c r="AS105" s="268"/>
      <c r="AT105" s="268"/>
      <c r="AU105" s="268">
        <v>22</v>
      </c>
      <c r="AV105" s="268"/>
      <c r="AW105" s="268"/>
      <c r="AX105" s="269"/>
      <c r="AY105">
        <f>$AY$103</f>
        <v>1</v>
      </c>
    </row>
    <row r="106" spans="1:60" ht="31.5" hidden="1" customHeight="1" x14ac:dyDescent="0.15">
      <c r="A106" s="401" t="s">
        <v>267</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299</v>
      </c>
      <c r="AF106" s="233"/>
      <c r="AG106" s="233"/>
      <c r="AH106" s="233"/>
      <c r="AI106" s="233" t="s">
        <v>321</v>
      </c>
      <c r="AJ106" s="233"/>
      <c r="AK106" s="233"/>
      <c r="AL106" s="233"/>
      <c r="AM106" s="233" t="s">
        <v>418</v>
      </c>
      <c r="AN106" s="233"/>
      <c r="AO106" s="233"/>
      <c r="AP106" s="233"/>
      <c r="AQ106" s="265" t="s">
        <v>326</v>
      </c>
      <c r="AR106" s="266"/>
      <c r="AS106" s="266"/>
      <c r="AT106" s="266"/>
      <c r="AU106" s="265" t="s">
        <v>450</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267</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299</v>
      </c>
      <c r="AF109" s="233"/>
      <c r="AG109" s="233"/>
      <c r="AH109" s="233"/>
      <c r="AI109" s="233" t="s">
        <v>321</v>
      </c>
      <c r="AJ109" s="233"/>
      <c r="AK109" s="233"/>
      <c r="AL109" s="233"/>
      <c r="AM109" s="233" t="s">
        <v>418</v>
      </c>
      <c r="AN109" s="233"/>
      <c r="AO109" s="233"/>
      <c r="AP109" s="233"/>
      <c r="AQ109" s="265" t="s">
        <v>326</v>
      </c>
      <c r="AR109" s="266"/>
      <c r="AS109" s="266"/>
      <c r="AT109" s="266"/>
      <c r="AU109" s="265" t="s">
        <v>450</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267</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299</v>
      </c>
      <c r="AF112" s="233"/>
      <c r="AG112" s="233"/>
      <c r="AH112" s="233"/>
      <c r="AI112" s="233" t="s">
        <v>321</v>
      </c>
      <c r="AJ112" s="233"/>
      <c r="AK112" s="233"/>
      <c r="AL112" s="233"/>
      <c r="AM112" s="233" t="s">
        <v>418</v>
      </c>
      <c r="AN112" s="233"/>
      <c r="AO112" s="233"/>
      <c r="AP112" s="233"/>
      <c r="AQ112" s="265" t="s">
        <v>326</v>
      </c>
      <c r="AR112" s="266"/>
      <c r="AS112" s="266"/>
      <c r="AT112" s="266"/>
      <c r="AU112" s="265" t="s">
        <v>450</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299</v>
      </c>
      <c r="AF115" s="233"/>
      <c r="AG115" s="233"/>
      <c r="AH115" s="233"/>
      <c r="AI115" s="233" t="s">
        <v>321</v>
      </c>
      <c r="AJ115" s="233"/>
      <c r="AK115" s="233"/>
      <c r="AL115" s="233"/>
      <c r="AM115" s="233" t="s">
        <v>418</v>
      </c>
      <c r="AN115" s="233"/>
      <c r="AO115" s="233"/>
      <c r="AP115" s="233"/>
      <c r="AQ115" s="575" t="s">
        <v>451</v>
      </c>
      <c r="AR115" s="576"/>
      <c r="AS115" s="576"/>
      <c r="AT115" s="576"/>
      <c r="AU115" s="576"/>
      <c r="AV115" s="576"/>
      <c r="AW115" s="576"/>
      <c r="AX115" s="577"/>
    </row>
    <row r="116" spans="1:51" ht="23.25" customHeight="1" x14ac:dyDescent="0.15">
      <c r="A116" s="421"/>
      <c r="B116" s="422"/>
      <c r="C116" s="422"/>
      <c r="D116" s="422"/>
      <c r="E116" s="422"/>
      <c r="F116" s="423"/>
      <c r="G116" s="373" t="s">
        <v>770</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637</v>
      </c>
      <c r="AC116" s="448"/>
      <c r="AD116" s="449"/>
      <c r="AE116" s="268">
        <v>21</v>
      </c>
      <c r="AF116" s="268"/>
      <c r="AG116" s="268"/>
      <c r="AH116" s="268"/>
      <c r="AI116" s="268">
        <v>19</v>
      </c>
      <c r="AJ116" s="268"/>
      <c r="AK116" s="268"/>
      <c r="AL116" s="268"/>
      <c r="AM116" s="268">
        <v>0</v>
      </c>
      <c r="AN116" s="268"/>
      <c r="AO116" s="268"/>
      <c r="AP116" s="268"/>
      <c r="AQ116" s="204" t="s">
        <v>672</v>
      </c>
      <c r="AR116" s="205"/>
      <c r="AS116" s="205"/>
      <c r="AT116" s="205"/>
      <c r="AU116" s="205"/>
      <c r="AV116" s="205"/>
      <c r="AW116" s="205"/>
      <c r="AX116" s="207"/>
    </row>
    <row r="117" spans="1:51" ht="46.5" customHeight="1" x14ac:dyDescent="0.15">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638</v>
      </c>
      <c r="AC117" s="458"/>
      <c r="AD117" s="459"/>
      <c r="AE117" s="536" t="s">
        <v>639</v>
      </c>
      <c r="AF117" s="536"/>
      <c r="AG117" s="536"/>
      <c r="AH117" s="536"/>
      <c r="AI117" s="536" t="s">
        <v>640</v>
      </c>
      <c r="AJ117" s="536"/>
      <c r="AK117" s="536"/>
      <c r="AL117" s="536"/>
      <c r="AM117" s="536" t="s">
        <v>744</v>
      </c>
      <c r="AN117" s="536"/>
      <c r="AO117" s="536"/>
      <c r="AP117" s="536"/>
      <c r="AQ117" s="536" t="s">
        <v>673</v>
      </c>
      <c r="AR117" s="536"/>
      <c r="AS117" s="536"/>
      <c r="AT117" s="536"/>
      <c r="AU117" s="536"/>
      <c r="AV117" s="536"/>
      <c r="AW117" s="536"/>
      <c r="AX117" s="537"/>
    </row>
    <row r="118" spans="1:51" ht="23.25"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299</v>
      </c>
      <c r="AF118" s="233"/>
      <c r="AG118" s="233"/>
      <c r="AH118" s="233"/>
      <c r="AI118" s="233" t="s">
        <v>321</v>
      </c>
      <c r="AJ118" s="233"/>
      <c r="AK118" s="233"/>
      <c r="AL118" s="233"/>
      <c r="AM118" s="233" t="s">
        <v>418</v>
      </c>
      <c r="AN118" s="233"/>
      <c r="AO118" s="233"/>
      <c r="AP118" s="233"/>
      <c r="AQ118" s="575" t="s">
        <v>451</v>
      </c>
      <c r="AR118" s="576"/>
      <c r="AS118" s="576"/>
      <c r="AT118" s="576"/>
      <c r="AU118" s="576"/>
      <c r="AV118" s="576"/>
      <c r="AW118" s="576"/>
      <c r="AX118" s="577"/>
      <c r="AY118" s="77">
        <f>IF(SUBSTITUTE(SUBSTITUTE($G$119,"／",""),"　","")="",0,1)</f>
        <v>1</v>
      </c>
    </row>
    <row r="119" spans="1:51" ht="23.25" customHeight="1" x14ac:dyDescent="0.15">
      <c r="A119" s="421"/>
      <c r="B119" s="422"/>
      <c r="C119" s="422"/>
      <c r="D119" s="422"/>
      <c r="E119" s="422"/>
      <c r="F119" s="423"/>
      <c r="G119" s="373" t="s">
        <v>641</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t="s">
        <v>637</v>
      </c>
      <c r="AC119" s="448"/>
      <c r="AD119" s="449"/>
      <c r="AE119" s="268">
        <v>437</v>
      </c>
      <c r="AF119" s="268"/>
      <c r="AG119" s="268"/>
      <c r="AH119" s="268"/>
      <c r="AI119" s="268">
        <v>412</v>
      </c>
      <c r="AJ119" s="268"/>
      <c r="AK119" s="268"/>
      <c r="AL119" s="268"/>
      <c r="AM119" s="268">
        <v>392</v>
      </c>
      <c r="AN119" s="268"/>
      <c r="AO119" s="268"/>
      <c r="AP119" s="268"/>
      <c r="AQ119" s="268" t="s">
        <v>674</v>
      </c>
      <c r="AR119" s="268"/>
      <c r="AS119" s="268"/>
      <c r="AT119" s="268"/>
      <c r="AU119" s="268"/>
      <c r="AV119" s="268"/>
      <c r="AW119" s="268"/>
      <c r="AX119" s="269"/>
      <c r="AY119">
        <f>$AY$118</f>
        <v>1</v>
      </c>
    </row>
    <row r="120" spans="1:51" ht="46.5" customHeight="1" thickBot="1" x14ac:dyDescent="0.2">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642</v>
      </c>
      <c r="AC120" s="458"/>
      <c r="AD120" s="459"/>
      <c r="AE120" s="536" t="s">
        <v>643</v>
      </c>
      <c r="AF120" s="536"/>
      <c r="AG120" s="536"/>
      <c r="AH120" s="536"/>
      <c r="AI120" s="536" t="s">
        <v>644</v>
      </c>
      <c r="AJ120" s="536"/>
      <c r="AK120" s="536"/>
      <c r="AL120" s="536"/>
      <c r="AM120" s="536" t="s">
        <v>745</v>
      </c>
      <c r="AN120" s="536"/>
      <c r="AO120" s="536"/>
      <c r="AP120" s="536"/>
      <c r="AQ120" s="536" t="s">
        <v>674</v>
      </c>
      <c r="AR120" s="536"/>
      <c r="AS120" s="536"/>
      <c r="AT120" s="536"/>
      <c r="AU120" s="536"/>
      <c r="AV120" s="536"/>
      <c r="AW120" s="536"/>
      <c r="AX120" s="537"/>
      <c r="AY120">
        <f>$AY$118</f>
        <v>1</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299</v>
      </c>
      <c r="AF121" s="233"/>
      <c r="AG121" s="233"/>
      <c r="AH121" s="233"/>
      <c r="AI121" s="233" t="s">
        <v>321</v>
      </c>
      <c r="AJ121" s="233"/>
      <c r="AK121" s="233"/>
      <c r="AL121" s="233"/>
      <c r="AM121" s="233" t="s">
        <v>418</v>
      </c>
      <c r="AN121" s="233"/>
      <c r="AO121" s="233"/>
      <c r="AP121" s="233"/>
      <c r="AQ121" s="575" t="s">
        <v>451</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645</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646</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299</v>
      </c>
      <c r="AF124" s="233"/>
      <c r="AG124" s="233"/>
      <c r="AH124" s="233"/>
      <c r="AI124" s="233" t="s">
        <v>321</v>
      </c>
      <c r="AJ124" s="233"/>
      <c r="AK124" s="233"/>
      <c r="AL124" s="233"/>
      <c r="AM124" s="233" t="s">
        <v>418</v>
      </c>
      <c r="AN124" s="233"/>
      <c r="AO124" s="233"/>
      <c r="AP124" s="233"/>
      <c r="AQ124" s="575" t="s">
        <v>451</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647</v>
      </c>
      <c r="H125" s="373"/>
      <c r="I125" s="373"/>
      <c r="J125" s="373"/>
      <c r="K125" s="373"/>
      <c r="L125" s="373"/>
      <c r="M125" s="373"/>
      <c r="N125" s="373"/>
      <c r="O125" s="373"/>
      <c r="P125" s="373"/>
      <c r="Q125" s="373"/>
      <c r="R125" s="373"/>
      <c r="S125" s="373"/>
      <c r="T125" s="373"/>
      <c r="U125" s="373"/>
      <c r="V125" s="373"/>
      <c r="W125" s="373"/>
      <c r="X125" s="911"/>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2"/>
      <c r="Y126" s="456" t="s">
        <v>48</v>
      </c>
      <c r="Z126" s="430"/>
      <c r="AA126" s="431"/>
      <c r="AB126" s="457" t="s">
        <v>646</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8"/>
      <c r="Z127" s="909"/>
      <c r="AA127" s="910"/>
      <c r="AB127" s="393" t="s">
        <v>11</v>
      </c>
      <c r="AC127" s="394"/>
      <c r="AD127" s="395"/>
      <c r="AE127" s="233" t="s">
        <v>299</v>
      </c>
      <c r="AF127" s="233"/>
      <c r="AG127" s="233"/>
      <c r="AH127" s="233"/>
      <c r="AI127" s="233" t="s">
        <v>321</v>
      </c>
      <c r="AJ127" s="233"/>
      <c r="AK127" s="233"/>
      <c r="AL127" s="233"/>
      <c r="AM127" s="233" t="s">
        <v>418</v>
      </c>
      <c r="AN127" s="233"/>
      <c r="AO127" s="233"/>
      <c r="AP127" s="233"/>
      <c r="AQ127" s="575" t="s">
        <v>451</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647</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646</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314</v>
      </c>
      <c r="B130" s="172"/>
      <c r="C130" s="171" t="s">
        <v>188</v>
      </c>
      <c r="D130" s="172"/>
      <c r="E130" s="156" t="s">
        <v>217</v>
      </c>
      <c r="F130" s="157"/>
      <c r="G130" s="158" t="s">
        <v>648</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649</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299</v>
      </c>
      <c r="AF132" s="119"/>
      <c r="AG132" s="119"/>
      <c r="AH132" s="120"/>
      <c r="AI132" s="144" t="s">
        <v>321</v>
      </c>
      <c r="AJ132" s="119"/>
      <c r="AK132" s="119"/>
      <c r="AL132" s="120"/>
      <c r="AM132" s="144" t="s">
        <v>608</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772</v>
      </c>
      <c r="AR133" s="186"/>
      <c r="AS133" s="122" t="s">
        <v>185</v>
      </c>
      <c r="AT133" s="123"/>
      <c r="AU133" s="187" t="s">
        <v>772</v>
      </c>
      <c r="AV133" s="187"/>
      <c r="AW133" s="122" t="s">
        <v>175</v>
      </c>
      <c r="AX133" s="182"/>
      <c r="AY133">
        <f>$AY$132</f>
        <v>1</v>
      </c>
    </row>
    <row r="134" spans="1:51" ht="39.75" customHeight="1" x14ac:dyDescent="0.15">
      <c r="A134" s="176"/>
      <c r="B134" s="173"/>
      <c r="C134" s="167"/>
      <c r="D134" s="173"/>
      <c r="E134" s="167"/>
      <c r="F134" s="168"/>
      <c r="G134" s="93" t="s">
        <v>759</v>
      </c>
      <c r="H134" s="94"/>
      <c r="I134" s="94"/>
      <c r="J134" s="94"/>
      <c r="K134" s="94"/>
      <c r="L134" s="94"/>
      <c r="M134" s="94"/>
      <c r="N134" s="94"/>
      <c r="O134" s="94"/>
      <c r="P134" s="94"/>
      <c r="Q134" s="94"/>
      <c r="R134" s="94"/>
      <c r="S134" s="94"/>
      <c r="T134" s="94"/>
      <c r="U134" s="94"/>
      <c r="V134" s="94"/>
      <c r="W134" s="94"/>
      <c r="X134" s="95"/>
      <c r="Y134" s="188" t="s">
        <v>199</v>
      </c>
      <c r="Z134" s="189"/>
      <c r="AA134" s="190"/>
      <c r="AB134" s="191" t="s">
        <v>760</v>
      </c>
      <c r="AC134" s="192"/>
      <c r="AD134" s="192"/>
      <c r="AE134" s="193">
        <v>371508</v>
      </c>
      <c r="AF134" s="194"/>
      <c r="AG134" s="194"/>
      <c r="AH134" s="194"/>
      <c r="AI134" s="193">
        <v>369150</v>
      </c>
      <c r="AJ134" s="194"/>
      <c r="AK134" s="194"/>
      <c r="AL134" s="194"/>
      <c r="AM134" s="193" t="s">
        <v>661</v>
      </c>
      <c r="AN134" s="194"/>
      <c r="AO134" s="194"/>
      <c r="AP134" s="194"/>
      <c r="AQ134" s="193" t="s">
        <v>631</v>
      </c>
      <c r="AR134" s="194"/>
      <c r="AS134" s="194"/>
      <c r="AT134" s="194"/>
      <c r="AU134" s="193" t="s">
        <v>631</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760</v>
      </c>
      <c r="AC135" s="200"/>
      <c r="AD135" s="200"/>
      <c r="AE135" s="193">
        <v>371145</v>
      </c>
      <c r="AF135" s="194"/>
      <c r="AG135" s="194"/>
      <c r="AH135" s="194"/>
      <c r="AI135" s="193">
        <v>375223</v>
      </c>
      <c r="AJ135" s="194"/>
      <c r="AK135" s="194"/>
      <c r="AL135" s="194"/>
      <c r="AM135" s="193">
        <v>372842</v>
      </c>
      <c r="AN135" s="194"/>
      <c r="AO135" s="194"/>
      <c r="AP135" s="194"/>
      <c r="AQ135" s="193" t="s">
        <v>631</v>
      </c>
      <c r="AR135" s="194"/>
      <c r="AS135" s="194"/>
      <c r="AT135" s="194"/>
      <c r="AU135" s="193" t="s">
        <v>631</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299</v>
      </c>
      <c r="AF136" s="119"/>
      <c r="AG136" s="119"/>
      <c r="AH136" s="120"/>
      <c r="AI136" s="144" t="s">
        <v>321</v>
      </c>
      <c r="AJ136" s="119"/>
      <c r="AK136" s="119"/>
      <c r="AL136" s="120"/>
      <c r="AM136" s="144" t="s">
        <v>608</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299</v>
      </c>
      <c r="AF140" s="119"/>
      <c r="AG140" s="119"/>
      <c r="AH140" s="120"/>
      <c r="AI140" s="144" t="s">
        <v>321</v>
      </c>
      <c r="AJ140" s="119"/>
      <c r="AK140" s="119"/>
      <c r="AL140" s="120"/>
      <c r="AM140" s="144" t="s">
        <v>608</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299</v>
      </c>
      <c r="AF144" s="119"/>
      <c r="AG144" s="119"/>
      <c r="AH144" s="120"/>
      <c r="AI144" s="144" t="s">
        <v>321</v>
      </c>
      <c r="AJ144" s="119"/>
      <c r="AK144" s="119"/>
      <c r="AL144" s="120"/>
      <c r="AM144" s="144" t="s">
        <v>608</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299</v>
      </c>
      <c r="AF148" s="119"/>
      <c r="AG148" s="119"/>
      <c r="AH148" s="120"/>
      <c r="AI148" s="144" t="s">
        <v>321</v>
      </c>
      <c r="AJ148" s="119"/>
      <c r="AK148" s="119"/>
      <c r="AL148" s="120"/>
      <c r="AM148" s="144" t="s">
        <v>608</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251</v>
      </c>
      <c r="R152" s="119"/>
      <c r="S152" s="119"/>
      <c r="T152" s="119"/>
      <c r="U152" s="119"/>
      <c r="V152" s="119"/>
      <c r="W152" s="119"/>
      <c r="X152" s="119"/>
      <c r="Y152" s="119"/>
      <c r="Z152" s="119"/>
      <c r="AA152" s="119"/>
      <c r="AB152" s="118" t="s">
        <v>252</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1</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1</v>
      </c>
    </row>
    <row r="154" spans="1:51" ht="22.5" hidden="1" customHeight="1" x14ac:dyDescent="0.15">
      <c r="A154" s="176"/>
      <c r="B154" s="173"/>
      <c r="C154" s="167"/>
      <c r="D154" s="173"/>
      <c r="E154" s="167"/>
      <c r="F154" s="168"/>
      <c r="G154" s="93" t="s">
        <v>761</v>
      </c>
      <c r="H154" s="94"/>
      <c r="I154" s="94"/>
      <c r="J154" s="94"/>
      <c r="K154" s="94"/>
      <c r="L154" s="94"/>
      <c r="M154" s="94"/>
      <c r="N154" s="94"/>
      <c r="O154" s="94"/>
      <c r="P154" s="95"/>
      <c r="Q154" s="114" t="s">
        <v>762</v>
      </c>
      <c r="R154" s="94"/>
      <c r="S154" s="94"/>
      <c r="T154" s="94"/>
      <c r="U154" s="94"/>
      <c r="V154" s="94"/>
      <c r="W154" s="94"/>
      <c r="X154" s="94"/>
      <c r="Y154" s="94"/>
      <c r="Z154" s="94"/>
      <c r="AA154" s="276"/>
      <c r="AB154" s="130" t="s">
        <v>761</v>
      </c>
      <c r="AC154" s="131"/>
      <c r="AD154" s="131"/>
      <c r="AE154" s="136" t="s">
        <v>761</v>
      </c>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1</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1</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1</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t="s">
        <v>763</v>
      </c>
      <c r="AF157" s="94"/>
      <c r="AG157" s="94"/>
      <c r="AH157" s="94"/>
      <c r="AI157" s="94"/>
      <c r="AJ157" s="94"/>
      <c r="AK157" s="94"/>
      <c r="AL157" s="94"/>
      <c r="AM157" s="94"/>
      <c r="AN157" s="94"/>
      <c r="AO157" s="94"/>
      <c r="AP157" s="94"/>
      <c r="AQ157" s="94"/>
      <c r="AR157" s="94"/>
      <c r="AS157" s="94"/>
      <c r="AT157" s="94"/>
      <c r="AU157" s="94"/>
      <c r="AV157" s="94"/>
      <c r="AW157" s="94"/>
      <c r="AX157" s="115"/>
      <c r="AY157">
        <f t="shared" si="18"/>
        <v>1</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1</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251</v>
      </c>
      <c r="R159" s="119"/>
      <c r="S159" s="119"/>
      <c r="T159" s="119"/>
      <c r="U159" s="119"/>
      <c r="V159" s="119"/>
      <c r="W159" s="119"/>
      <c r="X159" s="119"/>
      <c r="Y159" s="119"/>
      <c r="Z159" s="119"/>
      <c r="AA159" s="119"/>
      <c r="AB159" s="118" t="s">
        <v>252</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251</v>
      </c>
      <c r="R166" s="119"/>
      <c r="S166" s="119"/>
      <c r="T166" s="119"/>
      <c r="U166" s="119"/>
      <c r="V166" s="119"/>
      <c r="W166" s="119"/>
      <c r="X166" s="119"/>
      <c r="Y166" s="119"/>
      <c r="Z166" s="119"/>
      <c r="AA166" s="119"/>
      <c r="AB166" s="118" t="s">
        <v>252</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251</v>
      </c>
      <c r="R173" s="119"/>
      <c r="S173" s="119"/>
      <c r="T173" s="119"/>
      <c r="U173" s="119"/>
      <c r="V173" s="119"/>
      <c r="W173" s="119"/>
      <c r="X173" s="119"/>
      <c r="Y173" s="119"/>
      <c r="Z173" s="119"/>
      <c r="AA173" s="119"/>
      <c r="AB173" s="118" t="s">
        <v>252</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251</v>
      </c>
      <c r="R180" s="119"/>
      <c r="S180" s="119"/>
      <c r="T180" s="119"/>
      <c r="U180" s="119"/>
      <c r="V180" s="119"/>
      <c r="W180" s="119"/>
      <c r="X180" s="119"/>
      <c r="Y180" s="119"/>
      <c r="Z180" s="119"/>
      <c r="AA180" s="119"/>
      <c r="AB180" s="118" t="s">
        <v>252</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219</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675</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299</v>
      </c>
      <c r="AF192" s="119"/>
      <c r="AG192" s="119"/>
      <c r="AH192" s="120"/>
      <c r="AI192" s="144" t="s">
        <v>321</v>
      </c>
      <c r="AJ192" s="119"/>
      <c r="AK192" s="119"/>
      <c r="AL192" s="120"/>
      <c r="AM192" s="144" t="s">
        <v>608</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299</v>
      </c>
      <c r="AF196" s="119"/>
      <c r="AG196" s="119"/>
      <c r="AH196" s="120"/>
      <c r="AI196" s="144" t="s">
        <v>321</v>
      </c>
      <c r="AJ196" s="119"/>
      <c r="AK196" s="119"/>
      <c r="AL196" s="120"/>
      <c r="AM196" s="144" t="s">
        <v>608</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299</v>
      </c>
      <c r="AF200" s="119"/>
      <c r="AG200" s="119"/>
      <c r="AH200" s="120"/>
      <c r="AI200" s="144" t="s">
        <v>321</v>
      </c>
      <c r="AJ200" s="119"/>
      <c r="AK200" s="119"/>
      <c r="AL200" s="120"/>
      <c r="AM200" s="144" t="s">
        <v>608</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299</v>
      </c>
      <c r="AF204" s="119"/>
      <c r="AG204" s="119"/>
      <c r="AH204" s="120"/>
      <c r="AI204" s="144" t="s">
        <v>321</v>
      </c>
      <c r="AJ204" s="119"/>
      <c r="AK204" s="119"/>
      <c r="AL204" s="120"/>
      <c r="AM204" s="144" t="s">
        <v>608</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299</v>
      </c>
      <c r="AF208" s="119"/>
      <c r="AG208" s="119"/>
      <c r="AH208" s="120"/>
      <c r="AI208" s="144" t="s">
        <v>321</v>
      </c>
      <c r="AJ208" s="119"/>
      <c r="AK208" s="119"/>
      <c r="AL208" s="120"/>
      <c r="AM208" s="144" t="s">
        <v>608</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251</v>
      </c>
      <c r="R212" s="119"/>
      <c r="S212" s="119"/>
      <c r="T212" s="119"/>
      <c r="U212" s="119"/>
      <c r="V212" s="119"/>
      <c r="W212" s="119"/>
      <c r="X212" s="119"/>
      <c r="Y212" s="119"/>
      <c r="Z212" s="119"/>
      <c r="AA212" s="119"/>
      <c r="AB212" s="118" t="s">
        <v>252</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251</v>
      </c>
      <c r="R219" s="119"/>
      <c r="S219" s="119"/>
      <c r="T219" s="119"/>
      <c r="U219" s="119"/>
      <c r="V219" s="119"/>
      <c r="W219" s="119"/>
      <c r="X219" s="119"/>
      <c r="Y219" s="119"/>
      <c r="Z219" s="119"/>
      <c r="AA219" s="119"/>
      <c r="AB219" s="118" t="s">
        <v>252</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251</v>
      </c>
      <c r="R226" s="119"/>
      <c r="S226" s="119"/>
      <c r="T226" s="119"/>
      <c r="U226" s="119"/>
      <c r="V226" s="119"/>
      <c r="W226" s="119"/>
      <c r="X226" s="119"/>
      <c r="Y226" s="119"/>
      <c r="Z226" s="119"/>
      <c r="AA226" s="119"/>
      <c r="AB226" s="118" t="s">
        <v>252</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251</v>
      </c>
      <c r="R233" s="119"/>
      <c r="S233" s="119"/>
      <c r="T233" s="119"/>
      <c r="U233" s="119"/>
      <c r="V233" s="119"/>
      <c r="W233" s="119"/>
      <c r="X233" s="119"/>
      <c r="Y233" s="119"/>
      <c r="Z233" s="119"/>
      <c r="AA233" s="119"/>
      <c r="AB233" s="118" t="s">
        <v>252</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251</v>
      </c>
      <c r="R240" s="119"/>
      <c r="S240" s="119"/>
      <c r="T240" s="119"/>
      <c r="U240" s="119"/>
      <c r="V240" s="119"/>
      <c r="W240" s="119"/>
      <c r="X240" s="119"/>
      <c r="Y240" s="119"/>
      <c r="Z240" s="119"/>
      <c r="AA240" s="119"/>
      <c r="AB240" s="118" t="s">
        <v>252</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219</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299</v>
      </c>
      <c r="AF252" s="119"/>
      <c r="AG252" s="119"/>
      <c r="AH252" s="120"/>
      <c r="AI252" s="144" t="s">
        <v>321</v>
      </c>
      <c r="AJ252" s="119"/>
      <c r="AK252" s="119"/>
      <c r="AL252" s="120"/>
      <c r="AM252" s="144" t="s">
        <v>608</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299</v>
      </c>
      <c r="AF256" s="119"/>
      <c r="AG256" s="119"/>
      <c r="AH256" s="120"/>
      <c r="AI256" s="144" t="s">
        <v>321</v>
      </c>
      <c r="AJ256" s="119"/>
      <c r="AK256" s="119"/>
      <c r="AL256" s="120"/>
      <c r="AM256" s="144" t="s">
        <v>608</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299</v>
      </c>
      <c r="AF260" s="119"/>
      <c r="AG260" s="119"/>
      <c r="AH260" s="120"/>
      <c r="AI260" s="144" t="s">
        <v>321</v>
      </c>
      <c r="AJ260" s="119"/>
      <c r="AK260" s="119"/>
      <c r="AL260" s="120"/>
      <c r="AM260" s="144" t="s">
        <v>608</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299</v>
      </c>
      <c r="AF264" s="119"/>
      <c r="AG264" s="119"/>
      <c r="AH264" s="120"/>
      <c r="AI264" s="144" t="s">
        <v>321</v>
      </c>
      <c r="AJ264" s="119"/>
      <c r="AK264" s="119"/>
      <c r="AL264" s="120"/>
      <c r="AM264" s="144" t="s">
        <v>608</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299</v>
      </c>
      <c r="AF268" s="119"/>
      <c r="AG268" s="119"/>
      <c r="AH268" s="120"/>
      <c r="AI268" s="144" t="s">
        <v>321</v>
      </c>
      <c r="AJ268" s="119"/>
      <c r="AK268" s="119"/>
      <c r="AL268" s="120"/>
      <c r="AM268" s="144" t="s">
        <v>608</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251</v>
      </c>
      <c r="R272" s="119"/>
      <c r="S272" s="119"/>
      <c r="T272" s="119"/>
      <c r="U272" s="119"/>
      <c r="V272" s="119"/>
      <c r="W272" s="119"/>
      <c r="X272" s="119"/>
      <c r="Y272" s="119"/>
      <c r="Z272" s="119"/>
      <c r="AA272" s="119"/>
      <c r="AB272" s="118" t="s">
        <v>252</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251</v>
      </c>
      <c r="R279" s="119"/>
      <c r="S279" s="119"/>
      <c r="T279" s="119"/>
      <c r="U279" s="119"/>
      <c r="V279" s="119"/>
      <c r="W279" s="119"/>
      <c r="X279" s="119"/>
      <c r="Y279" s="119"/>
      <c r="Z279" s="119"/>
      <c r="AA279" s="119"/>
      <c r="AB279" s="118" t="s">
        <v>252</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251</v>
      </c>
      <c r="R286" s="119"/>
      <c r="S286" s="119"/>
      <c r="T286" s="119"/>
      <c r="U286" s="119"/>
      <c r="V286" s="119"/>
      <c r="W286" s="119"/>
      <c r="X286" s="119"/>
      <c r="Y286" s="119"/>
      <c r="Z286" s="119"/>
      <c r="AA286" s="119"/>
      <c r="AB286" s="118" t="s">
        <v>252</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251</v>
      </c>
      <c r="R293" s="119"/>
      <c r="S293" s="119"/>
      <c r="T293" s="119"/>
      <c r="U293" s="119"/>
      <c r="V293" s="119"/>
      <c r="W293" s="119"/>
      <c r="X293" s="119"/>
      <c r="Y293" s="119"/>
      <c r="Z293" s="119"/>
      <c r="AA293" s="119"/>
      <c r="AB293" s="118" t="s">
        <v>252</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251</v>
      </c>
      <c r="R300" s="119"/>
      <c r="S300" s="119"/>
      <c r="T300" s="119"/>
      <c r="U300" s="119"/>
      <c r="V300" s="119"/>
      <c r="W300" s="119"/>
      <c r="X300" s="119"/>
      <c r="Y300" s="119"/>
      <c r="Z300" s="119"/>
      <c r="AA300" s="119"/>
      <c r="AB300" s="118" t="s">
        <v>252</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219</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299</v>
      </c>
      <c r="AF312" s="119"/>
      <c r="AG312" s="119"/>
      <c r="AH312" s="120"/>
      <c r="AI312" s="144" t="s">
        <v>321</v>
      </c>
      <c r="AJ312" s="119"/>
      <c r="AK312" s="119"/>
      <c r="AL312" s="120"/>
      <c r="AM312" s="144" t="s">
        <v>608</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299</v>
      </c>
      <c r="AF316" s="119"/>
      <c r="AG316" s="119"/>
      <c r="AH316" s="120"/>
      <c r="AI316" s="144" t="s">
        <v>321</v>
      </c>
      <c r="AJ316" s="119"/>
      <c r="AK316" s="119"/>
      <c r="AL316" s="120"/>
      <c r="AM316" s="144" t="s">
        <v>608</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299</v>
      </c>
      <c r="AF320" s="119"/>
      <c r="AG320" s="119"/>
      <c r="AH320" s="120"/>
      <c r="AI320" s="144" t="s">
        <v>321</v>
      </c>
      <c r="AJ320" s="119"/>
      <c r="AK320" s="119"/>
      <c r="AL320" s="120"/>
      <c r="AM320" s="144" t="s">
        <v>608</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299</v>
      </c>
      <c r="AF324" s="119"/>
      <c r="AG324" s="119"/>
      <c r="AH324" s="120"/>
      <c r="AI324" s="144" t="s">
        <v>321</v>
      </c>
      <c r="AJ324" s="119"/>
      <c r="AK324" s="119"/>
      <c r="AL324" s="120"/>
      <c r="AM324" s="144" t="s">
        <v>608</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299</v>
      </c>
      <c r="AF328" s="119"/>
      <c r="AG328" s="119"/>
      <c r="AH328" s="120"/>
      <c r="AI328" s="144" t="s">
        <v>321</v>
      </c>
      <c r="AJ328" s="119"/>
      <c r="AK328" s="119"/>
      <c r="AL328" s="120"/>
      <c r="AM328" s="144" t="s">
        <v>608</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251</v>
      </c>
      <c r="R332" s="119"/>
      <c r="S332" s="119"/>
      <c r="T332" s="119"/>
      <c r="U332" s="119"/>
      <c r="V332" s="119"/>
      <c r="W332" s="119"/>
      <c r="X332" s="119"/>
      <c r="Y332" s="119"/>
      <c r="Z332" s="119"/>
      <c r="AA332" s="119"/>
      <c r="AB332" s="118" t="s">
        <v>252</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251</v>
      </c>
      <c r="R339" s="119"/>
      <c r="S339" s="119"/>
      <c r="T339" s="119"/>
      <c r="U339" s="119"/>
      <c r="V339" s="119"/>
      <c r="W339" s="119"/>
      <c r="X339" s="119"/>
      <c r="Y339" s="119"/>
      <c r="Z339" s="119"/>
      <c r="AA339" s="119"/>
      <c r="AB339" s="118" t="s">
        <v>252</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251</v>
      </c>
      <c r="R346" s="119"/>
      <c r="S346" s="119"/>
      <c r="T346" s="119"/>
      <c r="U346" s="119"/>
      <c r="V346" s="119"/>
      <c r="W346" s="119"/>
      <c r="X346" s="119"/>
      <c r="Y346" s="119"/>
      <c r="Z346" s="119"/>
      <c r="AA346" s="119"/>
      <c r="AB346" s="118" t="s">
        <v>252</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251</v>
      </c>
      <c r="R353" s="119"/>
      <c r="S353" s="119"/>
      <c r="T353" s="119"/>
      <c r="U353" s="119"/>
      <c r="V353" s="119"/>
      <c r="W353" s="119"/>
      <c r="X353" s="119"/>
      <c r="Y353" s="119"/>
      <c r="Z353" s="119"/>
      <c r="AA353" s="119"/>
      <c r="AB353" s="118" t="s">
        <v>252</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251</v>
      </c>
      <c r="R360" s="119"/>
      <c r="S360" s="119"/>
      <c r="T360" s="119"/>
      <c r="U360" s="119"/>
      <c r="V360" s="119"/>
      <c r="W360" s="119"/>
      <c r="X360" s="119"/>
      <c r="Y360" s="119"/>
      <c r="Z360" s="119"/>
      <c r="AA360" s="119"/>
      <c r="AB360" s="118" t="s">
        <v>252</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219</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299</v>
      </c>
      <c r="AF372" s="119"/>
      <c r="AG372" s="119"/>
      <c r="AH372" s="120"/>
      <c r="AI372" s="144" t="s">
        <v>321</v>
      </c>
      <c r="AJ372" s="119"/>
      <c r="AK372" s="119"/>
      <c r="AL372" s="120"/>
      <c r="AM372" s="144" t="s">
        <v>608</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299</v>
      </c>
      <c r="AF376" s="119"/>
      <c r="AG376" s="119"/>
      <c r="AH376" s="120"/>
      <c r="AI376" s="144" t="s">
        <v>321</v>
      </c>
      <c r="AJ376" s="119"/>
      <c r="AK376" s="119"/>
      <c r="AL376" s="120"/>
      <c r="AM376" s="144" t="s">
        <v>608</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299</v>
      </c>
      <c r="AF380" s="119"/>
      <c r="AG380" s="119"/>
      <c r="AH380" s="120"/>
      <c r="AI380" s="144" t="s">
        <v>321</v>
      </c>
      <c r="AJ380" s="119"/>
      <c r="AK380" s="119"/>
      <c r="AL380" s="120"/>
      <c r="AM380" s="144" t="s">
        <v>608</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299</v>
      </c>
      <c r="AF384" s="119"/>
      <c r="AG384" s="119"/>
      <c r="AH384" s="120"/>
      <c r="AI384" s="144" t="s">
        <v>321</v>
      </c>
      <c r="AJ384" s="119"/>
      <c r="AK384" s="119"/>
      <c r="AL384" s="120"/>
      <c r="AM384" s="144" t="s">
        <v>608</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299</v>
      </c>
      <c r="AF388" s="119"/>
      <c r="AG388" s="119"/>
      <c r="AH388" s="120"/>
      <c r="AI388" s="144" t="s">
        <v>321</v>
      </c>
      <c r="AJ388" s="119"/>
      <c r="AK388" s="119"/>
      <c r="AL388" s="120"/>
      <c r="AM388" s="144" t="s">
        <v>608</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251</v>
      </c>
      <c r="R392" s="119"/>
      <c r="S392" s="119"/>
      <c r="T392" s="119"/>
      <c r="U392" s="119"/>
      <c r="V392" s="119"/>
      <c r="W392" s="119"/>
      <c r="X392" s="119"/>
      <c r="Y392" s="119"/>
      <c r="Z392" s="119"/>
      <c r="AA392" s="119"/>
      <c r="AB392" s="118" t="s">
        <v>252</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251</v>
      </c>
      <c r="R399" s="119"/>
      <c r="S399" s="119"/>
      <c r="T399" s="119"/>
      <c r="U399" s="119"/>
      <c r="V399" s="119"/>
      <c r="W399" s="119"/>
      <c r="X399" s="119"/>
      <c r="Y399" s="119"/>
      <c r="Z399" s="119"/>
      <c r="AA399" s="119"/>
      <c r="AB399" s="118" t="s">
        <v>252</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251</v>
      </c>
      <c r="R406" s="119"/>
      <c r="S406" s="119"/>
      <c r="T406" s="119"/>
      <c r="U406" s="119"/>
      <c r="V406" s="119"/>
      <c r="W406" s="119"/>
      <c r="X406" s="119"/>
      <c r="Y406" s="119"/>
      <c r="Z406" s="119"/>
      <c r="AA406" s="119"/>
      <c r="AB406" s="118" t="s">
        <v>252</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251</v>
      </c>
      <c r="R413" s="119"/>
      <c r="S413" s="119"/>
      <c r="T413" s="119"/>
      <c r="U413" s="119"/>
      <c r="V413" s="119"/>
      <c r="W413" s="119"/>
      <c r="X413" s="119"/>
      <c r="Y413" s="119"/>
      <c r="Z413" s="119"/>
      <c r="AA413" s="119"/>
      <c r="AB413" s="118" t="s">
        <v>252</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251</v>
      </c>
      <c r="R420" s="119"/>
      <c r="S420" s="119"/>
      <c r="T420" s="119"/>
      <c r="U420" s="119"/>
      <c r="V420" s="119"/>
      <c r="W420" s="119"/>
      <c r="X420" s="119"/>
      <c r="Y420" s="119"/>
      <c r="Z420" s="119"/>
      <c r="AA420" s="119"/>
      <c r="AB420" s="118" t="s">
        <v>252</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219</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580</v>
      </c>
      <c r="D430" s="913"/>
      <c r="E430" s="161" t="s">
        <v>308</v>
      </c>
      <c r="F430" s="879"/>
      <c r="G430" s="880" t="s">
        <v>204</v>
      </c>
      <c r="H430" s="112"/>
      <c r="I430" s="112"/>
      <c r="J430" s="881" t="s">
        <v>631</v>
      </c>
      <c r="K430" s="882"/>
      <c r="L430" s="882"/>
      <c r="M430" s="882"/>
      <c r="N430" s="882"/>
      <c r="O430" s="882"/>
      <c r="P430" s="882"/>
      <c r="Q430" s="882"/>
      <c r="R430" s="882"/>
      <c r="S430" s="882"/>
      <c r="T430" s="883"/>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452</v>
      </c>
      <c r="AJ431" s="320"/>
      <c r="AK431" s="320"/>
      <c r="AL431" s="144"/>
      <c r="AM431" s="320" t="s">
        <v>453</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631</v>
      </c>
      <c r="AF432" s="187"/>
      <c r="AG432" s="122" t="s">
        <v>185</v>
      </c>
      <c r="AH432" s="123"/>
      <c r="AI432" s="321"/>
      <c r="AJ432" s="321"/>
      <c r="AK432" s="321"/>
      <c r="AL432" s="143"/>
      <c r="AM432" s="321"/>
      <c r="AN432" s="321"/>
      <c r="AO432" s="321"/>
      <c r="AP432" s="143"/>
      <c r="AQ432" s="236" t="s">
        <v>631</v>
      </c>
      <c r="AR432" s="187"/>
      <c r="AS432" s="122" t="s">
        <v>185</v>
      </c>
      <c r="AT432" s="123"/>
      <c r="AU432" s="187" t="s">
        <v>631</v>
      </c>
      <c r="AV432" s="187"/>
      <c r="AW432" s="122" t="s">
        <v>175</v>
      </c>
      <c r="AX432" s="182"/>
      <c r="AY432">
        <f>$AY$431</f>
        <v>1</v>
      </c>
    </row>
    <row r="433" spans="1:51" ht="23.25" customHeight="1" x14ac:dyDescent="0.15">
      <c r="A433" s="176"/>
      <c r="B433" s="173"/>
      <c r="C433" s="167"/>
      <c r="D433" s="173"/>
      <c r="E433" s="324"/>
      <c r="F433" s="325"/>
      <c r="G433" s="93" t="s">
        <v>775</v>
      </c>
      <c r="H433" s="94"/>
      <c r="I433" s="94"/>
      <c r="J433" s="94"/>
      <c r="K433" s="94"/>
      <c r="L433" s="94"/>
      <c r="M433" s="94"/>
      <c r="N433" s="94"/>
      <c r="O433" s="94"/>
      <c r="P433" s="94"/>
      <c r="Q433" s="94"/>
      <c r="R433" s="94"/>
      <c r="S433" s="94"/>
      <c r="T433" s="94"/>
      <c r="U433" s="94"/>
      <c r="V433" s="94"/>
      <c r="W433" s="94"/>
      <c r="X433" s="95"/>
      <c r="Y433" s="188" t="s">
        <v>12</v>
      </c>
      <c r="Z433" s="189"/>
      <c r="AA433" s="190"/>
      <c r="AB433" s="200" t="s">
        <v>631</v>
      </c>
      <c r="AC433" s="200"/>
      <c r="AD433" s="200"/>
      <c r="AE433" s="322" t="s">
        <v>631</v>
      </c>
      <c r="AF433" s="194"/>
      <c r="AG433" s="194"/>
      <c r="AH433" s="194"/>
      <c r="AI433" s="322" t="s">
        <v>631</v>
      </c>
      <c r="AJ433" s="194"/>
      <c r="AK433" s="194"/>
      <c r="AL433" s="194"/>
      <c r="AM433" s="322" t="s">
        <v>772</v>
      </c>
      <c r="AN433" s="194"/>
      <c r="AO433" s="194"/>
      <c r="AP433" s="323"/>
      <c r="AQ433" s="322" t="s">
        <v>631</v>
      </c>
      <c r="AR433" s="194"/>
      <c r="AS433" s="194"/>
      <c r="AT433" s="323"/>
      <c r="AU433" s="194" t="s">
        <v>631</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631</v>
      </c>
      <c r="AC434" s="192"/>
      <c r="AD434" s="192"/>
      <c r="AE434" s="322" t="s">
        <v>631</v>
      </c>
      <c r="AF434" s="194"/>
      <c r="AG434" s="194"/>
      <c r="AH434" s="323"/>
      <c r="AI434" s="322" t="s">
        <v>631</v>
      </c>
      <c r="AJ434" s="194"/>
      <c r="AK434" s="194"/>
      <c r="AL434" s="194"/>
      <c r="AM434" s="322" t="s">
        <v>772</v>
      </c>
      <c r="AN434" s="194"/>
      <c r="AO434" s="194"/>
      <c r="AP434" s="323"/>
      <c r="AQ434" s="322" t="s">
        <v>631</v>
      </c>
      <c r="AR434" s="194"/>
      <c r="AS434" s="194"/>
      <c r="AT434" s="323"/>
      <c r="AU434" s="194" t="s">
        <v>631</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t="s">
        <v>631</v>
      </c>
      <c r="AF435" s="194"/>
      <c r="AG435" s="194"/>
      <c r="AH435" s="323"/>
      <c r="AI435" s="322" t="s">
        <v>631</v>
      </c>
      <c r="AJ435" s="194"/>
      <c r="AK435" s="194"/>
      <c r="AL435" s="194"/>
      <c r="AM435" s="322" t="s">
        <v>772</v>
      </c>
      <c r="AN435" s="194"/>
      <c r="AO435" s="194"/>
      <c r="AP435" s="323"/>
      <c r="AQ435" s="322" t="s">
        <v>631</v>
      </c>
      <c r="AR435" s="194"/>
      <c r="AS435" s="194"/>
      <c r="AT435" s="323"/>
      <c r="AU435" s="194" t="s">
        <v>631</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452</v>
      </c>
      <c r="AJ436" s="320"/>
      <c r="AK436" s="320"/>
      <c r="AL436" s="144"/>
      <c r="AM436" s="320" t="s">
        <v>453</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452</v>
      </c>
      <c r="AJ441" s="320"/>
      <c r="AK441" s="320"/>
      <c r="AL441" s="144"/>
      <c r="AM441" s="320" t="s">
        <v>453</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452</v>
      </c>
      <c r="AJ446" s="320"/>
      <c r="AK446" s="320"/>
      <c r="AL446" s="144"/>
      <c r="AM446" s="320" t="s">
        <v>453</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452</v>
      </c>
      <c r="AJ451" s="320"/>
      <c r="AK451" s="320"/>
      <c r="AL451" s="144"/>
      <c r="AM451" s="320" t="s">
        <v>453</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452</v>
      </c>
      <c r="AJ456" s="320"/>
      <c r="AK456" s="320"/>
      <c r="AL456" s="144"/>
      <c r="AM456" s="320" t="s">
        <v>453</v>
      </c>
      <c r="AN456" s="320"/>
      <c r="AO456" s="320"/>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631</v>
      </c>
      <c r="AF457" s="187"/>
      <c r="AG457" s="122" t="s">
        <v>185</v>
      </c>
      <c r="AH457" s="123"/>
      <c r="AI457" s="321"/>
      <c r="AJ457" s="321"/>
      <c r="AK457" s="321"/>
      <c r="AL457" s="143"/>
      <c r="AM457" s="321"/>
      <c r="AN457" s="321"/>
      <c r="AO457" s="321"/>
      <c r="AP457" s="143"/>
      <c r="AQ457" s="236" t="s">
        <v>631</v>
      </c>
      <c r="AR457" s="187"/>
      <c r="AS457" s="122" t="s">
        <v>185</v>
      </c>
      <c r="AT457" s="123"/>
      <c r="AU457" s="187" t="s">
        <v>631</v>
      </c>
      <c r="AV457" s="187"/>
      <c r="AW457" s="122" t="s">
        <v>175</v>
      </c>
      <c r="AX457" s="182"/>
      <c r="AY457">
        <f>$AY$456</f>
        <v>1</v>
      </c>
    </row>
    <row r="458" spans="1:51" ht="23.25" customHeight="1" x14ac:dyDescent="0.15">
      <c r="A458" s="176"/>
      <c r="B458" s="173"/>
      <c r="C458" s="167"/>
      <c r="D458" s="173"/>
      <c r="E458" s="324"/>
      <c r="F458" s="325"/>
      <c r="G458" s="93" t="s">
        <v>631</v>
      </c>
      <c r="H458" s="94"/>
      <c r="I458" s="94"/>
      <c r="J458" s="94"/>
      <c r="K458" s="94"/>
      <c r="L458" s="94"/>
      <c r="M458" s="94"/>
      <c r="N458" s="94"/>
      <c r="O458" s="94"/>
      <c r="P458" s="94"/>
      <c r="Q458" s="94"/>
      <c r="R458" s="94"/>
      <c r="S458" s="94"/>
      <c r="T458" s="94"/>
      <c r="U458" s="94"/>
      <c r="V458" s="94"/>
      <c r="W458" s="94"/>
      <c r="X458" s="95"/>
      <c r="Y458" s="188" t="s">
        <v>12</v>
      </c>
      <c r="Z458" s="189"/>
      <c r="AA458" s="190"/>
      <c r="AB458" s="200" t="s">
        <v>631</v>
      </c>
      <c r="AC458" s="200"/>
      <c r="AD458" s="200"/>
      <c r="AE458" s="322" t="s">
        <v>631</v>
      </c>
      <c r="AF458" s="194"/>
      <c r="AG458" s="194"/>
      <c r="AH458" s="194"/>
      <c r="AI458" s="322" t="s">
        <v>631</v>
      </c>
      <c r="AJ458" s="194"/>
      <c r="AK458" s="194"/>
      <c r="AL458" s="194"/>
      <c r="AM458" s="322" t="s">
        <v>773</v>
      </c>
      <c r="AN458" s="194"/>
      <c r="AO458" s="194"/>
      <c r="AP458" s="323"/>
      <c r="AQ458" s="322" t="s">
        <v>631</v>
      </c>
      <c r="AR458" s="194"/>
      <c r="AS458" s="194"/>
      <c r="AT458" s="323"/>
      <c r="AU458" s="194" t="s">
        <v>631</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631</v>
      </c>
      <c r="AC459" s="192"/>
      <c r="AD459" s="192"/>
      <c r="AE459" s="322" t="s">
        <v>631</v>
      </c>
      <c r="AF459" s="194"/>
      <c r="AG459" s="194"/>
      <c r="AH459" s="323"/>
      <c r="AI459" s="322" t="s">
        <v>631</v>
      </c>
      <c r="AJ459" s="194"/>
      <c r="AK459" s="194"/>
      <c r="AL459" s="194"/>
      <c r="AM459" s="322" t="s">
        <v>774</v>
      </c>
      <c r="AN459" s="194"/>
      <c r="AO459" s="194"/>
      <c r="AP459" s="323"/>
      <c r="AQ459" s="322" t="s">
        <v>631</v>
      </c>
      <c r="AR459" s="194"/>
      <c r="AS459" s="194"/>
      <c r="AT459" s="323"/>
      <c r="AU459" s="194" t="s">
        <v>631</v>
      </c>
      <c r="AV459" s="194"/>
      <c r="AW459" s="194"/>
      <c r="AX459" s="195"/>
      <c r="AY459">
        <f t="shared" si="68"/>
        <v>1</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t="s">
        <v>631</v>
      </c>
      <c r="AF460" s="194"/>
      <c r="AG460" s="194"/>
      <c r="AH460" s="323"/>
      <c r="AI460" s="322" t="s">
        <v>631</v>
      </c>
      <c r="AJ460" s="194"/>
      <c r="AK460" s="194"/>
      <c r="AL460" s="194"/>
      <c r="AM460" s="322" t="s">
        <v>772</v>
      </c>
      <c r="AN460" s="194"/>
      <c r="AO460" s="194"/>
      <c r="AP460" s="323"/>
      <c r="AQ460" s="322" t="s">
        <v>631</v>
      </c>
      <c r="AR460" s="194"/>
      <c r="AS460" s="194"/>
      <c r="AT460" s="323"/>
      <c r="AU460" s="194" t="s">
        <v>631</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452</v>
      </c>
      <c r="AJ461" s="320"/>
      <c r="AK461" s="320"/>
      <c r="AL461" s="144"/>
      <c r="AM461" s="320" t="s">
        <v>453</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452</v>
      </c>
      <c r="AJ466" s="320"/>
      <c r="AK466" s="320"/>
      <c r="AL466" s="144"/>
      <c r="AM466" s="320" t="s">
        <v>453</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452</v>
      </c>
      <c r="AJ471" s="320"/>
      <c r="AK471" s="320"/>
      <c r="AL471" s="144"/>
      <c r="AM471" s="320" t="s">
        <v>453</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452</v>
      </c>
      <c r="AJ476" s="320"/>
      <c r="AK476" s="320"/>
      <c r="AL476" s="144"/>
      <c r="AM476" s="320" t="s">
        <v>453</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x14ac:dyDescent="0.15">
      <c r="A481" s="176"/>
      <c r="B481" s="173"/>
      <c r="C481" s="167"/>
      <c r="D481" s="173"/>
      <c r="E481" s="111" t="s">
        <v>316</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x14ac:dyDescent="0.15">
      <c r="A482" s="176"/>
      <c r="B482" s="173"/>
      <c r="C482" s="167"/>
      <c r="D482" s="173"/>
      <c r="E482" s="114" t="s">
        <v>772</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311</v>
      </c>
      <c r="F484" s="162"/>
      <c r="G484" s="880" t="s">
        <v>204</v>
      </c>
      <c r="H484" s="112"/>
      <c r="I484" s="112"/>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452</v>
      </c>
      <c r="AJ485" s="320"/>
      <c r="AK485" s="320"/>
      <c r="AL485" s="144"/>
      <c r="AM485" s="320" t="s">
        <v>453</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452</v>
      </c>
      <c r="AJ490" s="320"/>
      <c r="AK490" s="320"/>
      <c r="AL490" s="144"/>
      <c r="AM490" s="320" t="s">
        <v>453</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452</v>
      </c>
      <c r="AJ495" s="320"/>
      <c r="AK495" s="320"/>
      <c r="AL495" s="144"/>
      <c r="AM495" s="320" t="s">
        <v>453</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452</v>
      </c>
      <c r="AJ500" s="320"/>
      <c r="AK500" s="320"/>
      <c r="AL500" s="144"/>
      <c r="AM500" s="320" t="s">
        <v>453</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452</v>
      </c>
      <c r="AJ505" s="320"/>
      <c r="AK505" s="320"/>
      <c r="AL505" s="144"/>
      <c r="AM505" s="320" t="s">
        <v>453</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452</v>
      </c>
      <c r="AJ510" s="320"/>
      <c r="AK510" s="320"/>
      <c r="AL510" s="144"/>
      <c r="AM510" s="320" t="s">
        <v>453</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452</v>
      </c>
      <c r="AJ515" s="320"/>
      <c r="AK515" s="320"/>
      <c r="AL515" s="144"/>
      <c r="AM515" s="320" t="s">
        <v>453</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452</v>
      </c>
      <c r="AJ520" s="320"/>
      <c r="AK520" s="320"/>
      <c r="AL520" s="144"/>
      <c r="AM520" s="320" t="s">
        <v>453</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452</v>
      </c>
      <c r="AJ525" s="320"/>
      <c r="AK525" s="320"/>
      <c r="AL525" s="144"/>
      <c r="AM525" s="320" t="s">
        <v>453</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452</v>
      </c>
      <c r="AJ530" s="320"/>
      <c r="AK530" s="320"/>
      <c r="AL530" s="144"/>
      <c r="AM530" s="320" t="s">
        <v>453</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317</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312</v>
      </c>
      <c r="F538" s="162"/>
      <c r="G538" s="880" t="s">
        <v>204</v>
      </c>
      <c r="H538" s="112"/>
      <c r="I538" s="112"/>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452</v>
      </c>
      <c r="AJ539" s="320"/>
      <c r="AK539" s="320"/>
      <c r="AL539" s="144"/>
      <c r="AM539" s="320" t="s">
        <v>453</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452</v>
      </c>
      <c r="AJ544" s="320"/>
      <c r="AK544" s="320"/>
      <c r="AL544" s="144"/>
      <c r="AM544" s="320" t="s">
        <v>453</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452</v>
      </c>
      <c r="AJ549" s="320"/>
      <c r="AK549" s="320"/>
      <c r="AL549" s="144"/>
      <c r="AM549" s="320" t="s">
        <v>453</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452</v>
      </c>
      <c r="AJ554" s="320"/>
      <c r="AK554" s="320"/>
      <c r="AL554" s="144"/>
      <c r="AM554" s="320" t="s">
        <v>453</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452</v>
      </c>
      <c r="AJ559" s="320"/>
      <c r="AK559" s="320"/>
      <c r="AL559" s="144"/>
      <c r="AM559" s="320" t="s">
        <v>453</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452</v>
      </c>
      <c r="AJ564" s="320"/>
      <c r="AK564" s="320"/>
      <c r="AL564" s="144"/>
      <c r="AM564" s="320" t="s">
        <v>453</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452</v>
      </c>
      <c r="AJ569" s="320"/>
      <c r="AK569" s="320"/>
      <c r="AL569" s="144"/>
      <c r="AM569" s="320" t="s">
        <v>453</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452</v>
      </c>
      <c r="AJ574" s="320"/>
      <c r="AK574" s="320"/>
      <c r="AL574" s="144"/>
      <c r="AM574" s="320" t="s">
        <v>453</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452</v>
      </c>
      <c r="AJ579" s="320"/>
      <c r="AK579" s="320"/>
      <c r="AL579" s="144"/>
      <c r="AM579" s="320" t="s">
        <v>453</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452</v>
      </c>
      <c r="AJ584" s="320"/>
      <c r="AK584" s="320"/>
      <c r="AL584" s="144"/>
      <c r="AM584" s="320" t="s">
        <v>453</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317</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311</v>
      </c>
      <c r="F592" s="162"/>
      <c r="G592" s="880" t="s">
        <v>204</v>
      </c>
      <c r="H592" s="112"/>
      <c r="I592" s="112"/>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452</v>
      </c>
      <c r="AJ593" s="320"/>
      <c r="AK593" s="320"/>
      <c r="AL593" s="144"/>
      <c r="AM593" s="320" t="s">
        <v>453</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452</v>
      </c>
      <c r="AJ598" s="320"/>
      <c r="AK598" s="320"/>
      <c r="AL598" s="144"/>
      <c r="AM598" s="320" t="s">
        <v>453</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452</v>
      </c>
      <c r="AJ603" s="320"/>
      <c r="AK603" s="320"/>
      <c r="AL603" s="144"/>
      <c r="AM603" s="320" t="s">
        <v>453</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452</v>
      </c>
      <c r="AJ608" s="320"/>
      <c r="AK608" s="320"/>
      <c r="AL608" s="144"/>
      <c r="AM608" s="320" t="s">
        <v>453</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452</v>
      </c>
      <c r="AJ613" s="320"/>
      <c r="AK613" s="320"/>
      <c r="AL613" s="144"/>
      <c r="AM613" s="320" t="s">
        <v>453</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452</v>
      </c>
      <c r="AJ618" s="320"/>
      <c r="AK618" s="320"/>
      <c r="AL618" s="144"/>
      <c r="AM618" s="320" t="s">
        <v>453</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452</v>
      </c>
      <c r="AJ623" s="320"/>
      <c r="AK623" s="320"/>
      <c r="AL623" s="144"/>
      <c r="AM623" s="320" t="s">
        <v>453</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452</v>
      </c>
      <c r="AJ628" s="320"/>
      <c r="AK628" s="320"/>
      <c r="AL628" s="144"/>
      <c r="AM628" s="320" t="s">
        <v>453</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452</v>
      </c>
      <c r="AJ633" s="320"/>
      <c r="AK633" s="320"/>
      <c r="AL633" s="144"/>
      <c r="AM633" s="320" t="s">
        <v>453</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452</v>
      </c>
      <c r="AJ638" s="320"/>
      <c r="AK638" s="320"/>
      <c r="AL638" s="144"/>
      <c r="AM638" s="320" t="s">
        <v>453</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317</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312</v>
      </c>
      <c r="F646" s="162"/>
      <c r="G646" s="880" t="s">
        <v>204</v>
      </c>
      <c r="H646" s="112"/>
      <c r="I646" s="112"/>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452</v>
      </c>
      <c r="AJ647" s="320"/>
      <c r="AK647" s="320"/>
      <c r="AL647" s="144"/>
      <c r="AM647" s="320" t="s">
        <v>453</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452</v>
      </c>
      <c r="AJ652" s="320"/>
      <c r="AK652" s="320"/>
      <c r="AL652" s="144"/>
      <c r="AM652" s="320" t="s">
        <v>453</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452</v>
      </c>
      <c r="AJ657" s="320"/>
      <c r="AK657" s="320"/>
      <c r="AL657" s="144"/>
      <c r="AM657" s="320" t="s">
        <v>453</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452</v>
      </c>
      <c r="AJ662" s="320"/>
      <c r="AK662" s="320"/>
      <c r="AL662" s="144"/>
      <c r="AM662" s="320" t="s">
        <v>453</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452</v>
      </c>
      <c r="AJ667" s="320"/>
      <c r="AK667" s="320"/>
      <c r="AL667" s="144"/>
      <c r="AM667" s="320" t="s">
        <v>453</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452</v>
      </c>
      <c r="AJ672" s="320"/>
      <c r="AK672" s="320"/>
      <c r="AL672" s="144"/>
      <c r="AM672" s="320" t="s">
        <v>453</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452</v>
      </c>
      <c r="AJ677" s="320"/>
      <c r="AK677" s="320"/>
      <c r="AL677" s="144"/>
      <c r="AM677" s="320" t="s">
        <v>453</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452</v>
      </c>
      <c r="AJ682" s="320"/>
      <c r="AK682" s="320"/>
      <c r="AL682" s="144"/>
      <c r="AM682" s="320" t="s">
        <v>453</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452</v>
      </c>
      <c r="AJ687" s="320"/>
      <c r="AK687" s="320"/>
      <c r="AL687" s="144"/>
      <c r="AM687" s="320" t="s">
        <v>453</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452</v>
      </c>
      <c r="AJ692" s="320"/>
      <c r="AK692" s="320"/>
      <c r="AL692" s="144"/>
      <c r="AM692" s="320" t="s">
        <v>453</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317</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5" t="s">
        <v>30</v>
      </c>
      <c r="AH701" s="362"/>
      <c r="AI701" s="362"/>
      <c r="AJ701" s="362"/>
      <c r="AK701" s="362"/>
      <c r="AL701" s="362"/>
      <c r="AM701" s="362"/>
      <c r="AN701" s="362"/>
      <c r="AO701" s="362"/>
      <c r="AP701" s="362"/>
      <c r="AQ701" s="362"/>
      <c r="AR701" s="362"/>
      <c r="AS701" s="362"/>
      <c r="AT701" s="362"/>
      <c r="AU701" s="362"/>
      <c r="AV701" s="362"/>
      <c r="AW701" s="362"/>
      <c r="AX701" s="806"/>
    </row>
    <row r="702" spans="1:51" ht="50.2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657</v>
      </c>
      <c r="AE702" s="328"/>
      <c r="AF702" s="328"/>
      <c r="AG702" s="365" t="s">
        <v>663</v>
      </c>
      <c r="AH702" s="366"/>
      <c r="AI702" s="366"/>
      <c r="AJ702" s="366"/>
      <c r="AK702" s="366"/>
      <c r="AL702" s="366"/>
      <c r="AM702" s="366"/>
      <c r="AN702" s="366"/>
      <c r="AO702" s="366"/>
      <c r="AP702" s="366"/>
      <c r="AQ702" s="366"/>
      <c r="AR702" s="366"/>
      <c r="AS702" s="366"/>
      <c r="AT702" s="366"/>
      <c r="AU702" s="366"/>
      <c r="AV702" s="366"/>
      <c r="AW702" s="366"/>
      <c r="AX702" s="367"/>
    </row>
    <row r="703" spans="1:51" ht="50.2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2"/>
      <c r="AD703" s="308" t="s">
        <v>657</v>
      </c>
      <c r="AE703" s="309"/>
      <c r="AF703" s="309"/>
      <c r="AG703" s="90" t="s">
        <v>664</v>
      </c>
      <c r="AH703" s="91"/>
      <c r="AI703" s="91"/>
      <c r="AJ703" s="91"/>
      <c r="AK703" s="91"/>
      <c r="AL703" s="91"/>
      <c r="AM703" s="91"/>
      <c r="AN703" s="91"/>
      <c r="AO703" s="91"/>
      <c r="AP703" s="91"/>
      <c r="AQ703" s="91"/>
      <c r="AR703" s="91"/>
      <c r="AS703" s="91"/>
      <c r="AT703" s="91"/>
      <c r="AU703" s="91"/>
      <c r="AV703" s="91"/>
      <c r="AW703" s="91"/>
      <c r="AX703" s="92"/>
    </row>
    <row r="704" spans="1:51" ht="50.2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657</v>
      </c>
      <c r="AE704" s="767"/>
      <c r="AF704" s="767"/>
      <c r="AG704" s="154" t="s">
        <v>665</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657</v>
      </c>
      <c r="AE705" s="699"/>
      <c r="AF705" s="699"/>
      <c r="AG705" s="114" t="s">
        <v>668</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8"/>
      <c r="D706" s="779"/>
      <c r="E706" s="714" t="s">
        <v>291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t="s">
        <v>667</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80"/>
      <c r="D707" s="781"/>
      <c r="E707" s="717" t="s">
        <v>238</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667</v>
      </c>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662</v>
      </c>
      <c r="AE708" s="589"/>
      <c r="AF708" s="589"/>
      <c r="AG708" s="726" t="s">
        <v>755</v>
      </c>
      <c r="AH708" s="727"/>
      <c r="AI708" s="727"/>
      <c r="AJ708" s="727"/>
      <c r="AK708" s="727"/>
      <c r="AL708" s="727"/>
      <c r="AM708" s="727"/>
      <c r="AN708" s="727"/>
      <c r="AO708" s="727"/>
      <c r="AP708" s="727"/>
      <c r="AQ708" s="727"/>
      <c r="AR708" s="727"/>
      <c r="AS708" s="727"/>
      <c r="AT708" s="727"/>
      <c r="AU708" s="727"/>
      <c r="AV708" s="727"/>
      <c r="AW708" s="727"/>
      <c r="AX708" s="728"/>
    </row>
    <row r="709" spans="1:50" ht="76.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666</v>
      </c>
      <c r="AE709" s="309"/>
      <c r="AF709" s="309"/>
      <c r="AG709" s="90" t="s">
        <v>750</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662</v>
      </c>
      <c r="AE710" s="309"/>
      <c r="AF710" s="309"/>
      <c r="AG710" s="90" t="s">
        <v>755</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657</v>
      </c>
      <c r="AE711" s="309"/>
      <c r="AF711" s="309"/>
      <c r="AG711" s="90" t="s">
        <v>676</v>
      </c>
      <c r="AH711" s="91"/>
      <c r="AI711" s="91"/>
      <c r="AJ711" s="91"/>
      <c r="AK711" s="91"/>
      <c r="AL711" s="91"/>
      <c r="AM711" s="91"/>
      <c r="AN711" s="91"/>
      <c r="AO711" s="91"/>
      <c r="AP711" s="91"/>
      <c r="AQ711" s="91"/>
      <c r="AR711" s="91"/>
      <c r="AS711" s="91"/>
      <c r="AT711" s="91"/>
      <c r="AU711" s="91"/>
      <c r="AV711" s="91"/>
      <c r="AW711" s="91"/>
      <c r="AX711" s="92"/>
    </row>
    <row r="712" spans="1:50" ht="51.75" customHeight="1" x14ac:dyDescent="0.15">
      <c r="A712" s="626"/>
      <c r="B712" s="628"/>
      <c r="C712" s="371" t="s">
        <v>262</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666</v>
      </c>
      <c r="AE712" s="767"/>
      <c r="AF712" s="767"/>
      <c r="AG712" s="791" t="s">
        <v>756</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263</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8" t="s">
        <v>662</v>
      </c>
      <c r="AE713" s="309"/>
      <c r="AF713" s="647"/>
      <c r="AG713" s="90" t="s">
        <v>755</v>
      </c>
      <c r="AH713" s="91"/>
      <c r="AI713" s="91"/>
      <c r="AJ713" s="91"/>
      <c r="AK713" s="91"/>
      <c r="AL713" s="91"/>
      <c r="AM713" s="91"/>
      <c r="AN713" s="91"/>
      <c r="AO713" s="91"/>
      <c r="AP713" s="91"/>
      <c r="AQ713" s="91"/>
      <c r="AR713" s="91"/>
      <c r="AS713" s="91"/>
      <c r="AT713" s="91"/>
      <c r="AU713" s="91"/>
      <c r="AV713" s="91"/>
      <c r="AW713" s="91"/>
      <c r="AX713" s="92"/>
    </row>
    <row r="714" spans="1:50" ht="57" customHeight="1" x14ac:dyDescent="0.15">
      <c r="A714" s="629"/>
      <c r="B714" s="630"/>
      <c r="C714" s="631" t="s">
        <v>241</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657</v>
      </c>
      <c r="AE714" s="789"/>
      <c r="AF714" s="790"/>
      <c r="AG714" s="720" t="s">
        <v>757</v>
      </c>
      <c r="AH714" s="721"/>
      <c r="AI714" s="721"/>
      <c r="AJ714" s="721"/>
      <c r="AK714" s="721"/>
      <c r="AL714" s="721"/>
      <c r="AM714" s="721"/>
      <c r="AN714" s="721"/>
      <c r="AO714" s="721"/>
      <c r="AP714" s="721"/>
      <c r="AQ714" s="721"/>
      <c r="AR714" s="721"/>
      <c r="AS714" s="721"/>
      <c r="AT714" s="721"/>
      <c r="AU714" s="721"/>
      <c r="AV714" s="721"/>
      <c r="AW714" s="721"/>
      <c r="AX714" s="722"/>
    </row>
    <row r="715" spans="1:50" ht="88.5" customHeight="1" x14ac:dyDescent="0.15">
      <c r="A715" s="624" t="s">
        <v>39</v>
      </c>
      <c r="B715" s="768"/>
      <c r="C715" s="769" t="s">
        <v>242</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666</v>
      </c>
      <c r="AE715" s="589"/>
      <c r="AF715" s="640"/>
      <c r="AG715" s="726" t="s">
        <v>764</v>
      </c>
      <c r="AH715" s="727"/>
      <c r="AI715" s="727"/>
      <c r="AJ715" s="727"/>
      <c r="AK715" s="727"/>
      <c r="AL715" s="727"/>
      <c r="AM715" s="727"/>
      <c r="AN715" s="727"/>
      <c r="AO715" s="727"/>
      <c r="AP715" s="727"/>
      <c r="AQ715" s="727"/>
      <c r="AR715" s="727"/>
      <c r="AS715" s="727"/>
      <c r="AT715" s="727"/>
      <c r="AU715" s="727"/>
      <c r="AV715" s="727"/>
      <c r="AW715" s="727"/>
      <c r="AX715" s="728"/>
    </row>
    <row r="716" spans="1:50" ht="48"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657</v>
      </c>
      <c r="AE716" s="611"/>
      <c r="AF716" s="611"/>
      <c r="AG716" s="90" t="s">
        <v>758</v>
      </c>
      <c r="AH716" s="91"/>
      <c r="AI716" s="91"/>
      <c r="AJ716" s="91"/>
      <c r="AK716" s="91"/>
      <c r="AL716" s="91"/>
      <c r="AM716" s="91"/>
      <c r="AN716" s="91"/>
      <c r="AO716" s="91"/>
      <c r="AP716" s="91"/>
      <c r="AQ716" s="91"/>
      <c r="AR716" s="91"/>
      <c r="AS716" s="91"/>
      <c r="AT716" s="91"/>
      <c r="AU716" s="91"/>
      <c r="AV716" s="91"/>
      <c r="AW716" s="91"/>
      <c r="AX716" s="92"/>
    </row>
    <row r="717" spans="1:50" ht="48"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666</v>
      </c>
      <c r="AE717" s="309"/>
      <c r="AF717" s="309"/>
      <c r="AG717" s="90" t="s">
        <v>765</v>
      </c>
      <c r="AH717" s="91"/>
      <c r="AI717" s="91"/>
      <c r="AJ717" s="91"/>
      <c r="AK717" s="91"/>
      <c r="AL717" s="91"/>
      <c r="AM717" s="91"/>
      <c r="AN717" s="91"/>
      <c r="AO717" s="91"/>
      <c r="AP717" s="91"/>
      <c r="AQ717" s="91"/>
      <c r="AR717" s="91"/>
      <c r="AS717" s="91"/>
      <c r="AT717" s="91"/>
      <c r="AU717" s="91"/>
      <c r="AV717" s="91"/>
      <c r="AW717" s="91"/>
      <c r="AX717" s="92"/>
    </row>
    <row r="718" spans="1:50" ht="48"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662</v>
      </c>
      <c r="AE718" s="309"/>
      <c r="AF718" s="309"/>
      <c r="AG718" s="116" t="s">
        <v>755</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662</v>
      </c>
      <c r="AE719" s="589"/>
      <c r="AF719" s="589"/>
      <c r="AG719" s="114" t="s">
        <v>315</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2"/>
      <c r="B720" s="763"/>
      <c r="C720" s="285" t="s">
        <v>255</v>
      </c>
      <c r="D720" s="283"/>
      <c r="E720" s="283"/>
      <c r="F720" s="286"/>
      <c r="G720" s="282" t="s">
        <v>256</v>
      </c>
      <c r="H720" s="283"/>
      <c r="I720" s="283"/>
      <c r="J720" s="283"/>
      <c r="K720" s="283"/>
      <c r="L720" s="283"/>
      <c r="M720" s="283"/>
      <c r="N720" s="282" t="s">
        <v>259</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2"/>
      <c r="B721" s="763"/>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2"/>
      <c r="B722" s="763"/>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2"/>
      <c r="B723" s="763"/>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2"/>
      <c r="B724" s="763"/>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4"/>
      <c r="B725" s="765"/>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3"/>
      <c r="C726" s="796" t="s">
        <v>52</v>
      </c>
      <c r="D726" s="818"/>
      <c r="E726" s="818"/>
      <c r="F726" s="819"/>
      <c r="G726" s="562" t="s">
        <v>743</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669</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268</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581</v>
      </c>
      <c r="B737" s="197"/>
      <c r="C737" s="197"/>
      <c r="D737" s="198"/>
      <c r="E737" s="936" t="s">
        <v>631</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7" t="s">
        <v>306</v>
      </c>
      <c r="B738" s="347"/>
      <c r="C738" s="347"/>
      <c r="D738" s="347"/>
      <c r="E738" s="936" t="s">
        <v>650</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7" t="s">
        <v>305</v>
      </c>
      <c r="B739" s="347"/>
      <c r="C739" s="347"/>
      <c r="D739" s="347"/>
      <c r="E739" s="936" t="s">
        <v>651</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7" t="s">
        <v>304</v>
      </c>
      <c r="B740" s="347"/>
      <c r="C740" s="347"/>
      <c r="D740" s="347"/>
      <c r="E740" s="936" t="s">
        <v>652</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7" t="s">
        <v>303</v>
      </c>
      <c r="B741" s="347"/>
      <c r="C741" s="347"/>
      <c r="D741" s="347"/>
      <c r="E741" s="936" t="s">
        <v>653</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7" t="s">
        <v>302</v>
      </c>
      <c r="B742" s="347"/>
      <c r="C742" s="347"/>
      <c r="D742" s="347"/>
      <c r="E742" s="936" t="s">
        <v>654</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7" t="s">
        <v>301</v>
      </c>
      <c r="B743" s="347"/>
      <c r="C743" s="347"/>
      <c r="D743" s="347"/>
      <c r="E743" s="936" t="s">
        <v>655</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7" t="s">
        <v>300</v>
      </c>
      <c r="B744" s="347"/>
      <c r="C744" s="347"/>
      <c r="D744" s="347"/>
      <c r="E744" s="936" t="s">
        <v>656</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7" t="s">
        <v>299</v>
      </c>
      <c r="B745" s="347"/>
      <c r="C745" s="347"/>
      <c r="D745" s="347"/>
      <c r="E745" s="973" t="s">
        <v>656</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7" t="s">
        <v>454</v>
      </c>
      <c r="B746" s="347"/>
      <c r="C746" s="347"/>
      <c r="D746" s="347"/>
      <c r="E746" s="942" t="s">
        <v>620</v>
      </c>
      <c r="F746" s="940"/>
      <c r="G746" s="940"/>
      <c r="H746" s="85" t="str">
        <f>IF(E746="","","-")</f>
        <v>-</v>
      </c>
      <c r="I746" s="940"/>
      <c r="J746" s="940"/>
      <c r="K746" s="85" t="str">
        <f>IF(I746="","","-")</f>
        <v/>
      </c>
      <c r="L746" s="941">
        <v>238</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7" t="s">
        <v>418</v>
      </c>
      <c r="B747" s="347"/>
      <c r="C747" s="347"/>
      <c r="D747" s="347"/>
      <c r="E747" s="942" t="s">
        <v>620</v>
      </c>
      <c r="F747" s="940"/>
      <c r="G747" s="940"/>
      <c r="H747" s="85" t="str">
        <f>IF(E747="","","-")</f>
        <v>-</v>
      </c>
      <c r="I747" s="940"/>
      <c r="J747" s="940"/>
      <c r="K747" s="85" t="str">
        <f>IF(I747="","","-")</f>
        <v/>
      </c>
      <c r="L747" s="941">
        <v>242</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293</v>
      </c>
      <c r="B748" s="599"/>
      <c r="C748" s="599"/>
      <c r="D748" s="599"/>
      <c r="E748" s="599"/>
      <c r="F748" s="600"/>
      <c r="G748" s="69" t="s">
        <v>617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89"/>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7.7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7.75" customHeight="1" x14ac:dyDescent="0.15">
      <c r="A751" s="598"/>
      <c r="B751" s="599"/>
      <c r="C751" s="599"/>
      <c r="D751" s="599"/>
      <c r="E751" s="599"/>
      <c r="F751" s="600"/>
      <c r="G751" s="35"/>
      <c r="H751" s="36"/>
      <c r="I751" s="36"/>
      <c r="J751" s="36"/>
      <c r="K751" s="36" t="s">
        <v>746</v>
      </c>
      <c r="L751" s="36"/>
      <c r="M751" s="89"/>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7.7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7.7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7.75"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7.75"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7.75"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7.75"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7.75"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7.75"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7.75"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1.45" customHeight="1" x14ac:dyDescent="0.15">
      <c r="A787" s="612" t="s">
        <v>295</v>
      </c>
      <c r="B787" s="613"/>
      <c r="C787" s="613"/>
      <c r="D787" s="613"/>
      <c r="E787" s="613"/>
      <c r="F787" s="614"/>
      <c r="G787" s="579" t="s">
        <v>677</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678</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c r="H789" s="655"/>
      <c r="I789" s="655"/>
      <c r="J789" s="655"/>
      <c r="K789" s="656"/>
      <c r="L789" s="648" t="s">
        <v>680</v>
      </c>
      <c r="M789" s="649"/>
      <c r="N789" s="649"/>
      <c r="O789" s="649"/>
      <c r="P789" s="649"/>
      <c r="Q789" s="649"/>
      <c r="R789" s="649"/>
      <c r="S789" s="649"/>
      <c r="T789" s="649"/>
      <c r="U789" s="649"/>
      <c r="V789" s="649"/>
      <c r="W789" s="649"/>
      <c r="X789" s="650"/>
      <c r="Y789" s="368">
        <v>0.5</v>
      </c>
      <c r="Z789" s="369"/>
      <c r="AA789" s="369"/>
      <c r="AB789" s="786"/>
      <c r="AC789" s="654" t="s">
        <v>776</v>
      </c>
      <c r="AD789" s="655"/>
      <c r="AE789" s="655"/>
      <c r="AF789" s="655"/>
      <c r="AG789" s="656"/>
      <c r="AH789" s="648" t="s">
        <v>777</v>
      </c>
      <c r="AI789" s="649"/>
      <c r="AJ789" s="649"/>
      <c r="AK789" s="649"/>
      <c r="AL789" s="649"/>
      <c r="AM789" s="649"/>
      <c r="AN789" s="649"/>
      <c r="AO789" s="649"/>
      <c r="AP789" s="649"/>
      <c r="AQ789" s="649"/>
      <c r="AR789" s="649"/>
      <c r="AS789" s="649"/>
      <c r="AT789" s="650"/>
      <c r="AU789" s="368">
        <v>0.8</v>
      </c>
      <c r="AV789" s="369"/>
      <c r="AW789" s="369"/>
      <c r="AX789" s="370"/>
    </row>
    <row r="790" spans="1:51"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t="s">
        <v>776</v>
      </c>
      <c r="AD790" s="591"/>
      <c r="AE790" s="591"/>
      <c r="AF790" s="591"/>
      <c r="AG790" s="592"/>
      <c r="AH790" s="582" t="s">
        <v>778</v>
      </c>
      <c r="AI790" s="583"/>
      <c r="AJ790" s="583"/>
      <c r="AK790" s="583"/>
      <c r="AL790" s="583"/>
      <c r="AM790" s="583"/>
      <c r="AN790" s="583"/>
      <c r="AO790" s="583"/>
      <c r="AP790" s="583"/>
      <c r="AQ790" s="583"/>
      <c r="AR790" s="583"/>
      <c r="AS790" s="583"/>
      <c r="AT790" s="584"/>
      <c r="AU790" s="585">
        <v>0.3</v>
      </c>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thickBot="1" x14ac:dyDescent="0.2">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0.5</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1.1000000000000001</v>
      </c>
      <c r="AV799" s="813"/>
      <c r="AW799" s="813"/>
      <c r="AX799" s="815"/>
    </row>
    <row r="800" spans="1:51" ht="24.75" customHeight="1" x14ac:dyDescent="0.15">
      <c r="A800" s="615"/>
      <c r="B800" s="616"/>
      <c r="C800" s="616"/>
      <c r="D800" s="616"/>
      <c r="E800" s="616"/>
      <c r="F800" s="617"/>
      <c r="G800" s="579" t="s">
        <v>679</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753</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customHeight="1" x14ac:dyDescent="0.15">
      <c r="A802" s="615"/>
      <c r="B802" s="616"/>
      <c r="C802" s="616"/>
      <c r="D802" s="616"/>
      <c r="E802" s="616"/>
      <c r="F802" s="617"/>
      <c r="G802" s="654"/>
      <c r="H802" s="655"/>
      <c r="I802" s="655"/>
      <c r="J802" s="655"/>
      <c r="K802" s="656"/>
      <c r="L802" s="648" t="s">
        <v>681</v>
      </c>
      <c r="M802" s="649"/>
      <c r="N802" s="649"/>
      <c r="O802" s="649"/>
      <c r="P802" s="649"/>
      <c r="Q802" s="649"/>
      <c r="R802" s="649"/>
      <c r="S802" s="649"/>
      <c r="T802" s="649"/>
      <c r="U802" s="649"/>
      <c r="V802" s="649"/>
      <c r="W802" s="649"/>
      <c r="X802" s="650"/>
      <c r="Y802" s="368">
        <v>0.3</v>
      </c>
      <c r="Z802" s="369"/>
      <c r="AA802" s="369"/>
      <c r="AB802" s="786"/>
      <c r="AC802" s="654"/>
      <c r="AD802" s="655"/>
      <c r="AE802" s="655"/>
      <c r="AF802" s="655"/>
      <c r="AG802" s="656"/>
      <c r="AH802" s="648" t="s">
        <v>680</v>
      </c>
      <c r="AI802" s="649"/>
      <c r="AJ802" s="649"/>
      <c r="AK802" s="649"/>
      <c r="AL802" s="649"/>
      <c r="AM802" s="649"/>
      <c r="AN802" s="649"/>
      <c r="AO802" s="649"/>
      <c r="AP802" s="649"/>
      <c r="AQ802" s="649"/>
      <c r="AR802" s="649"/>
      <c r="AS802" s="649"/>
      <c r="AT802" s="650"/>
      <c r="AU802" s="368">
        <v>0.4</v>
      </c>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0.3</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0.4</v>
      </c>
      <c r="AV812" s="813"/>
      <c r="AW812" s="813"/>
      <c r="AX812" s="815"/>
      <c r="AY812">
        <f t="shared" si="115"/>
        <v>0</v>
      </c>
    </row>
    <row r="813" spans="1:51" ht="24.75" customHeight="1" x14ac:dyDescent="0.15">
      <c r="A813" s="615"/>
      <c r="B813" s="616"/>
      <c r="C813" s="616"/>
      <c r="D813" s="616"/>
      <c r="E813" s="616"/>
      <c r="F813" s="617"/>
      <c r="G813" s="579" t="s">
        <v>747</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683</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customHeight="1" x14ac:dyDescent="0.15">
      <c r="A815" s="615"/>
      <c r="B815" s="616"/>
      <c r="C815" s="616"/>
      <c r="D815" s="616"/>
      <c r="E815" s="616"/>
      <c r="F815" s="617"/>
      <c r="G815" s="654"/>
      <c r="H815" s="655"/>
      <c r="I815" s="655"/>
      <c r="J815" s="655"/>
      <c r="K815" s="656"/>
      <c r="L815" s="648" t="s">
        <v>682</v>
      </c>
      <c r="M815" s="649"/>
      <c r="N815" s="649"/>
      <c r="O815" s="649"/>
      <c r="P815" s="649"/>
      <c r="Q815" s="649"/>
      <c r="R815" s="649"/>
      <c r="S815" s="649"/>
      <c r="T815" s="649"/>
      <c r="U815" s="649"/>
      <c r="V815" s="649"/>
      <c r="W815" s="649"/>
      <c r="X815" s="650"/>
      <c r="Y815" s="368">
        <v>0.1</v>
      </c>
      <c r="Z815" s="369"/>
      <c r="AA815" s="369"/>
      <c r="AB815" s="786"/>
      <c r="AC815" s="654"/>
      <c r="AD815" s="655"/>
      <c r="AE815" s="655"/>
      <c r="AF815" s="655"/>
      <c r="AG815" s="656"/>
      <c r="AH815" s="648" t="s">
        <v>680</v>
      </c>
      <c r="AI815" s="649"/>
      <c r="AJ815" s="649"/>
      <c r="AK815" s="649"/>
      <c r="AL815" s="649"/>
      <c r="AM815" s="649"/>
      <c r="AN815" s="649"/>
      <c r="AO815" s="649"/>
      <c r="AP815" s="649"/>
      <c r="AQ815" s="649"/>
      <c r="AR815" s="649"/>
      <c r="AS815" s="649"/>
      <c r="AT815" s="650"/>
      <c r="AU815" s="368">
        <v>0.4</v>
      </c>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0.1</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0.4</v>
      </c>
      <c r="AV825" s="813"/>
      <c r="AW825" s="813"/>
      <c r="AX825" s="815"/>
      <c r="AY825">
        <f t="shared" si="116"/>
        <v>0</v>
      </c>
    </row>
    <row r="826" spans="1:51" ht="24.75" customHeight="1" x14ac:dyDescent="0.15">
      <c r="A826" s="615"/>
      <c r="B826" s="616"/>
      <c r="C826" s="616"/>
      <c r="D826" s="616"/>
      <c r="E826" s="616"/>
      <c r="F826" s="617"/>
      <c r="G826" s="579" t="s">
        <v>684</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customHeight="1" x14ac:dyDescent="0.15">
      <c r="A828" s="615"/>
      <c r="B828" s="616"/>
      <c r="C828" s="616"/>
      <c r="D828" s="616"/>
      <c r="E828" s="616"/>
      <c r="F828" s="617"/>
      <c r="G828" s="654"/>
      <c r="H828" s="655"/>
      <c r="I828" s="655"/>
      <c r="J828" s="655"/>
      <c r="K828" s="656"/>
      <c r="L828" s="648" t="s">
        <v>680</v>
      </c>
      <c r="M828" s="649"/>
      <c r="N828" s="649"/>
      <c r="O828" s="649"/>
      <c r="P828" s="649"/>
      <c r="Q828" s="649"/>
      <c r="R828" s="649"/>
      <c r="S828" s="649"/>
      <c r="T828" s="649"/>
      <c r="U828" s="649"/>
      <c r="V828" s="649"/>
      <c r="W828" s="649"/>
      <c r="X828" s="650"/>
      <c r="Y828" s="368">
        <v>0.5</v>
      </c>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0.5</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1" t="s">
        <v>260</v>
      </c>
      <c r="AM839" s="262"/>
      <c r="AN839" s="262"/>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220</v>
      </c>
      <c r="K844" s="347"/>
      <c r="L844" s="347"/>
      <c r="M844" s="347"/>
      <c r="N844" s="347"/>
      <c r="O844" s="347"/>
      <c r="P844" s="233" t="s">
        <v>196</v>
      </c>
      <c r="Q844" s="233"/>
      <c r="R844" s="233"/>
      <c r="S844" s="233"/>
      <c r="T844" s="233"/>
      <c r="U844" s="233"/>
      <c r="V844" s="233"/>
      <c r="W844" s="233"/>
      <c r="X844" s="233"/>
      <c r="Y844" s="348" t="s">
        <v>218</v>
      </c>
      <c r="Z844" s="349"/>
      <c r="AA844" s="349"/>
      <c r="AB844" s="349"/>
      <c r="AC844" s="138" t="s">
        <v>254</v>
      </c>
      <c r="AD844" s="138"/>
      <c r="AE844" s="138"/>
      <c r="AF844" s="138"/>
      <c r="AG844" s="138"/>
      <c r="AH844" s="348" t="s">
        <v>278</v>
      </c>
      <c r="AI844" s="346"/>
      <c r="AJ844" s="346"/>
      <c r="AK844" s="346"/>
      <c r="AL844" s="346" t="s">
        <v>21</v>
      </c>
      <c r="AM844" s="346"/>
      <c r="AN844" s="346"/>
      <c r="AO844" s="350"/>
      <c r="AP844" s="351" t="s">
        <v>221</v>
      </c>
      <c r="AQ844" s="351"/>
      <c r="AR844" s="351"/>
      <c r="AS844" s="351"/>
      <c r="AT844" s="351"/>
      <c r="AU844" s="351"/>
      <c r="AV844" s="351"/>
      <c r="AW844" s="351"/>
      <c r="AX844" s="351"/>
    </row>
    <row r="845" spans="1:51" ht="56.45" customHeight="1" x14ac:dyDescent="0.15">
      <c r="A845" s="356">
        <v>1</v>
      </c>
      <c r="B845" s="356">
        <v>1</v>
      </c>
      <c r="C845" s="344" t="s">
        <v>685</v>
      </c>
      <c r="D845" s="329"/>
      <c r="E845" s="329"/>
      <c r="F845" s="329"/>
      <c r="G845" s="329"/>
      <c r="H845" s="329"/>
      <c r="I845" s="329"/>
      <c r="J845" s="330">
        <v>2450005003034</v>
      </c>
      <c r="K845" s="331"/>
      <c r="L845" s="331"/>
      <c r="M845" s="331"/>
      <c r="N845" s="331"/>
      <c r="O845" s="331"/>
      <c r="P845" s="345" t="s">
        <v>686</v>
      </c>
      <c r="Q845" s="332"/>
      <c r="R845" s="332"/>
      <c r="S845" s="332"/>
      <c r="T845" s="332"/>
      <c r="U845" s="332"/>
      <c r="V845" s="332"/>
      <c r="W845" s="332"/>
      <c r="X845" s="332"/>
      <c r="Y845" s="333">
        <v>0.5</v>
      </c>
      <c r="Z845" s="334"/>
      <c r="AA845" s="334"/>
      <c r="AB845" s="335"/>
      <c r="AC845" s="336" t="s">
        <v>288</v>
      </c>
      <c r="AD845" s="337"/>
      <c r="AE845" s="337"/>
      <c r="AF845" s="337"/>
      <c r="AG845" s="337"/>
      <c r="AH845" s="352" t="s">
        <v>674</v>
      </c>
      <c r="AI845" s="353"/>
      <c r="AJ845" s="353"/>
      <c r="AK845" s="353"/>
      <c r="AL845" s="340" t="s">
        <v>674</v>
      </c>
      <c r="AM845" s="341"/>
      <c r="AN845" s="341"/>
      <c r="AO845" s="342"/>
      <c r="AP845" s="343" t="s">
        <v>674</v>
      </c>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220</v>
      </c>
      <c r="K877" s="347"/>
      <c r="L877" s="347"/>
      <c r="M877" s="347"/>
      <c r="N877" s="347"/>
      <c r="O877" s="347"/>
      <c r="P877" s="233" t="s">
        <v>196</v>
      </c>
      <c r="Q877" s="233"/>
      <c r="R877" s="233"/>
      <c r="S877" s="233"/>
      <c r="T877" s="233"/>
      <c r="U877" s="233"/>
      <c r="V877" s="233"/>
      <c r="W877" s="233"/>
      <c r="X877" s="233"/>
      <c r="Y877" s="348" t="s">
        <v>218</v>
      </c>
      <c r="Z877" s="349"/>
      <c r="AA877" s="349"/>
      <c r="AB877" s="349"/>
      <c r="AC877" s="138" t="s">
        <v>254</v>
      </c>
      <c r="AD877" s="138"/>
      <c r="AE877" s="138"/>
      <c r="AF877" s="138"/>
      <c r="AG877" s="138"/>
      <c r="AH877" s="348" t="s">
        <v>278</v>
      </c>
      <c r="AI877" s="346"/>
      <c r="AJ877" s="346"/>
      <c r="AK877" s="346"/>
      <c r="AL877" s="346" t="s">
        <v>21</v>
      </c>
      <c r="AM877" s="346"/>
      <c r="AN877" s="346"/>
      <c r="AO877" s="350"/>
      <c r="AP877" s="351" t="s">
        <v>221</v>
      </c>
      <c r="AQ877" s="351"/>
      <c r="AR877" s="351"/>
      <c r="AS877" s="351"/>
      <c r="AT877" s="351"/>
      <c r="AU877" s="351"/>
      <c r="AV877" s="351"/>
      <c r="AW877" s="351"/>
      <c r="AX877" s="351"/>
      <c r="AY877">
        <f t="shared" ref="AY877:AY878" si="118">$AY$875</f>
        <v>1</v>
      </c>
    </row>
    <row r="878" spans="1:51" ht="63" customHeight="1" x14ac:dyDescent="0.15">
      <c r="A878" s="356">
        <v>1</v>
      </c>
      <c r="B878" s="356">
        <v>1</v>
      </c>
      <c r="C878" s="344" t="s">
        <v>687</v>
      </c>
      <c r="D878" s="329"/>
      <c r="E878" s="329"/>
      <c r="F878" s="329"/>
      <c r="G878" s="329"/>
      <c r="H878" s="329"/>
      <c r="I878" s="329"/>
      <c r="J878" s="330">
        <v>8012801000649</v>
      </c>
      <c r="K878" s="331"/>
      <c r="L878" s="331"/>
      <c r="M878" s="331"/>
      <c r="N878" s="331"/>
      <c r="O878" s="331"/>
      <c r="P878" s="345" t="s">
        <v>693</v>
      </c>
      <c r="Q878" s="332"/>
      <c r="R878" s="332"/>
      <c r="S878" s="332"/>
      <c r="T878" s="332"/>
      <c r="U878" s="332"/>
      <c r="V878" s="332"/>
      <c r="W878" s="332"/>
      <c r="X878" s="332"/>
      <c r="Y878" s="333">
        <v>0.8</v>
      </c>
      <c r="Z878" s="334"/>
      <c r="AA878" s="334"/>
      <c r="AB878" s="335"/>
      <c r="AC878" s="336" t="s">
        <v>288</v>
      </c>
      <c r="AD878" s="337"/>
      <c r="AE878" s="337"/>
      <c r="AF878" s="337"/>
      <c r="AG878" s="337"/>
      <c r="AH878" s="352" t="s">
        <v>674</v>
      </c>
      <c r="AI878" s="353"/>
      <c r="AJ878" s="353"/>
      <c r="AK878" s="353"/>
      <c r="AL878" s="340" t="s">
        <v>674</v>
      </c>
      <c r="AM878" s="341"/>
      <c r="AN878" s="341"/>
      <c r="AO878" s="342"/>
      <c r="AP878" s="343" t="s">
        <v>674</v>
      </c>
      <c r="AQ878" s="343"/>
      <c r="AR878" s="343"/>
      <c r="AS878" s="343"/>
      <c r="AT878" s="343"/>
      <c r="AU878" s="343"/>
      <c r="AV878" s="343"/>
      <c r="AW878" s="343"/>
      <c r="AX878" s="343"/>
      <c r="AY878">
        <f t="shared" si="118"/>
        <v>1</v>
      </c>
    </row>
    <row r="879" spans="1:51" ht="51.75" customHeight="1" x14ac:dyDescent="0.15">
      <c r="A879" s="356">
        <v>2</v>
      </c>
      <c r="B879" s="356">
        <v>1</v>
      </c>
      <c r="C879" s="344" t="s">
        <v>688</v>
      </c>
      <c r="D879" s="329"/>
      <c r="E879" s="329"/>
      <c r="F879" s="329"/>
      <c r="G879" s="329"/>
      <c r="H879" s="329"/>
      <c r="I879" s="329"/>
      <c r="J879" s="330">
        <v>8012801000649</v>
      </c>
      <c r="K879" s="331"/>
      <c r="L879" s="331"/>
      <c r="M879" s="331"/>
      <c r="N879" s="331"/>
      <c r="O879" s="331"/>
      <c r="P879" s="345" t="s">
        <v>694</v>
      </c>
      <c r="Q879" s="332"/>
      <c r="R879" s="332"/>
      <c r="S879" s="332"/>
      <c r="T879" s="332"/>
      <c r="U879" s="332"/>
      <c r="V879" s="332"/>
      <c r="W879" s="332"/>
      <c r="X879" s="332"/>
      <c r="Y879" s="333">
        <v>0.3</v>
      </c>
      <c r="Z879" s="334"/>
      <c r="AA879" s="334"/>
      <c r="AB879" s="335"/>
      <c r="AC879" s="336" t="s">
        <v>288</v>
      </c>
      <c r="AD879" s="337"/>
      <c r="AE879" s="337"/>
      <c r="AF879" s="337"/>
      <c r="AG879" s="337"/>
      <c r="AH879" s="352" t="s">
        <v>702</v>
      </c>
      <c r="AI879" s="353"/>
      <c r="AJ879" s="353"/>
      <c r="AK879" s="353"/>
      <c r="AL879" s="340" t="s">
        <v>674</v>
      </c>
      <c r="AM879" s="341"/>
      <c r="AN879" s="341"/>
      <c r="AO879" s="342"/>
      <c r="AP879" s="343" t="s">
        <v>674</v>
      </c>
      <c r="AQ879" s="343"/>
      <c r="AR879" s="343"/>
      <c r="AS879" s="343"/>
      <c r="AT879" s="343"/>
      <c r="AU879" s="343"/>
      <c r="AV879" s="343"/>
      <c r="AW879" s="343"/>
      <c r="AX879" s="343"/>
      <c r="AY879">
        <f>COUNTA($C$879)</f>
        <v>1</v>
      </c>
    </row>
    <row r="880" spans="1:51" ht="30" customHeight="1" x14ac:dyDescent="0.15">
      <c r="A880" s="356">
        <v>3</v>
      </c>
      <c r="B880" s="356">
        <v>1</v>
      </c>
      <c r="C880" s="344" t="s">
        <v>689</v>
      </c>
      <c r="D880" s="329"/>
      <c r="E880" s="329"/>
      <c r="F880" s="329"/>
      <c r="G880" s="329"/>
      <c r="H880" s="329"/>
      <c r="I880" s="329"/>
      <c r="J880" s="330">
        <v>2021001032334</v>
      </c>
      <c r="K880" s="331"/>
      <c r="L880" s="331"/>
      <c r="M880" s="331"/>
      <c r="N880" s="331"/>
      <c r="O880" s="331"/>
      <c r="P880" s="345" t="s">
        <v>695</v>
      </c>
      <c r="Q880" s="332"/>
      <c r="R880" s="332"/>
      <c r="S880" s="332"/>
      <c r="T880" s="332"/>
      <c r="U880" s="332"/>
      <c r="V880" s="332"/>
      <c r="W880" s="332"/>
      <c r="X880" s="332"/>
      <c r="Y880" s="333">
        <v>0.1</v>
      </c>
      <c r="Z880" s="334"/>
      <c r="AA880" s="334"/>
      <c r="AB880" s="335"/>
      <c r="AC880" s="336" t="s">
        <v>288</v>
      </c>
      <c r="AD880" s="337"/>
      <c r="AE880" s="337"/>
      <c r="AF880" s="337"/>
      <c r="AG880" s="337"/>
      <c r="AH880" s="338" t="s">
        <v>674</v>
      </c>
      <c r="AI880" s="339"/>
      <c r="AJ880" s="339"/>
      <c r="AK880" s="339"/>
      <c r="AL880" s="340" t="s">
        <v>702</v>
      </c>
      <c r="AM880" s="341"/>
      <c r="AN880" s="341"/>
      <c r="AO880" s="342"/>
      <c r="AP880" s="343" t="s">
        <v>674</v>
      </c>
      <c r="AQ880" s="343"/>
      <c r="AR880" s="343"/>
      <c r="AS880" s="343"/>
      <c r="AT880" s="343"/>
      <c r="AU880" s="343"/>
      <c r="AV880" s="343"/>
      <c r="AW880" s="343"/>
      <c r="AX880" s="343"/>
      <c r="AY880">
        <f>COUNTA($C$880)</f>
        <v>1</v>
      </c>
    </row>
    <row r="881" spans="1:51" ht="30" customHeight="1" x14ac:dyDescent="0.15">
      <c r="A881" s="356">
        <v>4</v>
      </c>
      <c r="B881" s="356">
        <v>1</v>
      </c>
      <c r="C881" s="344" t="s">
        <v>690</v>
      </c>
      <c r="D881" s="329"/>
      <c r="E881" s="329"/>
      <c r="F881" s="329"/>
      <c r="G881" s="329"/>
      <c r="H881" s="329"/>
      <c r="I881" s="329"/>
      <c r="J881" s="330">
        <v>2021001032334</v>
      </c>
      <c r="K881" s="331"/>
      <c r="L881" s="331"/>
      <c r="M881" s="331"/>
      <c r="N881" s="331"/>
      <c r="O881" s="331"/>
      <c r="P881" s="345" t="s">
        <v>699</v>
      </c>
      <c r="Q881" s="332"/>
      <c r="R881" s="332"/>
      <c r="S881" s="332"/>
      <c r="T881" s="332"/>
      <c r="U881" s="332"/>
      <c r="V881" s="332"/>
      <c r="W881" s="332"/>
      <c r="X881" s="332"/>
      <c r="Y881" s="333">
        <v>0.1</v>
      </c>
      <c r="Z881" s="334"/>
      <c r="AA881" s="334"/>
      <c r="AB881" s="335"/>
      <c r="AC881" s="336" t="s">
        <v>288</v>
      </c>
      <c r="AD881" s="337"/>
      <c r="AE881" s="337"/>
      <c r="AF881" s="337"/>
      <c r="AG881" s="337"/>
      <c r="AH881" s="338" t="s">
        <v>674</v>
      </c>
      <c r="AI881" s="339"/>
      <c r="AJ881" s="339"/>
      <c r="AK881" s="339"/>
      <c r="AL881" s="340" t="s">
        <v>674</v>
      </c>
      <c r="AM881" s="341"/>
      <c r="AN881" s="341"/>
      <c r="AO881" s="342"/>
      <c r="AP881" s="343" t="s">
        <v>674</v>
      </c>
      <c r="AQ881" s="343"/>
      <c r="AR881" s="343"/>
      <c r="AS881" s="343"/>
      <c r="AT881" s="343"/>
      <c r="AU881" s="343"/>
      <c r="AV881" s="343"/>
      <c r="AW881" s="343"/>
      <c r="AX881" s="343"/>
      <c r="AY881">
        <f>COUNTA($C$881)</f>
        <v>1</v>
      </c>
    </row>
    <row r="882" spans="1:51" ht="30" customHeight="1" x14ac:dyDescent="0.15">
      <c r="A882" s="356">
        <v>5</v>
      </c>
      <c r="B882" s="356">
        <v>1</v>
      </c>
      <c r="C882" s="344" t="s">
        <v>697</v>
      </c>
      <c r="D882" s="329"/>
      <c r="E882" s="329"/>
      <c r="F882" s="329"/>
      <c r="G882" s="329"/>
      <c r="H882" s="329"/>
      <c r="I882" s="329"/>
      <c r="J882" s="330">
        <v>1080101001871</v>
      </c>
      <c r="K882" s="331"/>
      <c r="L882" s="331"/>
      <c r="M882" s="331"/>
      <c r="N882" s="331"/>
      <c r="O882" s="331"/>
      <c r="P882" s="345" t="s">
        <v>698</v>
      </c>
      <c r="Q882" s="332"/>
      <c r="R882" s="332"/>
      <c r="S882" s="332"/>
      <c r="T882" s="332"/>
      <c r="U882" s="332"/>
      <c r="V882" s="332"/>
      <c r="W882" s="332"/>
      <c r="X882" s="332"/>
      <c r="Y882" s="333">
        <v>0.1</v>
      </c>
      <c r="Z882" s="334"/>
      <c r="AA882" s="334"/>
      <c r="AB882" s="335"/>
      <c r="AC882" s="336" t="s">
        <v>288</v>
      </c>
      <c r="AD882" s="337"/>
      <c r="AE882" s="337"/>
      <c r="AF882" s="337"/>
      <c r="AG882" s="337"/>
      <c r="AH882" s="338" t="s">
        <v>674</v>
      </c>
      <c r="AI882" s="339"/>
      <c r="AJ882" s="339"/>
      <c r="AK882" s="339"/>
      <c r="AL882" s="340" t="s">
        <v>672</v>
      </c>
      <c r="AM882" s="341"/>
      <c r="AN882" s="341"/>
      <c r="AO882" s="342"/>
      <c r="AP882" s="343" t="s">
        <v>674</v>
      </c>
      <c r="AQ882" s="343"/>
      <c r="AR882" s="343"/>
      <c r="AS882" s="343"/>
      <c r="AT882" s="343"/>
      <c r="AU882" s="343"/>
      <c r="AV882" s="343"/>
      <c r="AW882" s="343"/>
      <c r="AX882" s="343"/>
      <c r="AY882">
        <f>COUNTA($C$882)</f>
        <v>1</v>
      </c>
    </row>
    <row r="883" spans="1:51" ht="30" customHeight="1" x14ac:dyDescent="0.15">
      <c r="A883" s="356">
        <v>6</v>
      </c>
      <c r="B883" s="356">
        <v>1</v>
      </c>
      <c r="C883" s="344" t="s">
        <v>691</v>
      </c>
      <c r="D883" s="329"/>
      <c r="E883" s="329"/>
      <c r="F883" s="329"/>
      <c r="G883" s="329"/>
      <c r="H883" s="329"/>
      <c r="I883" s="329"/>
      <c r="J883" s="330">
        <v>2021001032334</v>
      </c>
      <c r="K883" s="331"/>
      <c r="L883" s="331"/>
      <c r="M883" s="331"/>
      <c r="N883" s="331"/>
      <c r="O883" s="331"/>
      <c r="P883" s="345" t="s">
        <v>696</v>
      </c>
      <c r="Q883" s="332"/>
      <c r="R883" s="332"/>
      <c r="S883" s="332"/>
      <c r="T883" s="332"/>
      <c r="U883" s="332"/>
      <c r="V883" s="332"/>
      <c r="W883" s="332"/>
      <c r="X883" s="332"/>
      <c r="Y883" s="333">
        <v>0</v>
      </c>
      <c r="Z883" s="334"/>
      <c r="AA883" s="334"/>
      <c r="AB883" s="335"/>
      <c r="AC883" s="336" t="s">
        <v>288</v>
      </c>
      <c r="AD883" s="337"/>
      <c r="AE883" s="337"/>
      <c r="AF883" s="337"/>
      <c r="AG883" s="337"/>
      <c r="AH883" s="338" t="s">
        <v>674</v>
      </c>
      <c r="AI883" s="339"/>
      <c r="AJ883" s="339"/>
      <c r="AK883" s="339"/>
      <c r="AL883" s="340" t="s">
        <v>672</v>
      </c>
      <c r="AM883" s="341"/>
      <c r="AN883" s="341"/>
      <c r="AO883" s="342"/>
      <c r="AP883" s="343" t="s">
        <v>672</v>
      </c>
      <c r="AQ883" s="343"/>
      <c r="AR883" s="343"/>
      <c r="AS883" s="343"/>
      <c r="AT883" s="343"/>
      <c r="AU883" s="343"/>
      <c r="AV883" s="343"/>
      <c r="AW883" s="343"/>
      <c r="AX883" s="343"/>
      <c r="AY883">
        <f>COUNTA($C$883)</f>
        <v>1</v>
      </c>
    </row>
    <row r="884" spans="1:51" ht="30" customHeight="1" x14ac:dyDescent="0.15">
      <c r="A884" s="356">
        <v>7</v>
      </c>
      <c r="B884" s="356">
        <v>1</v>
      </c>
      <c r="C884" s="344" t="s">
        <v>692</v>
      </c>
      <c r="D884" s="329"/>
      <c r="E884" s="329"/>
      <c r="F884" s="329"/>
      <c r="G884" s="329"/>
      <c r="H884" s="329"/>
      <c r="I884" s="329"/>
      <c r="J884" s="330">
        <v>2021001032334</v>
      </c>
      <c r="K884" s="331"/>
      <c r="L884" s="331"/>
      <c r="M884" s="331"/>
      <c r="N884" s="331"/>
      <c r="O884" s="331"/>
      <c r="P884" s="345" t="s">
        <v>700</v>
      </c>
      <c r="Q884" s="332"/>
      <c r="R884" s="332"/>
      <c r="S884" s="332"/>
      <c r="T884" s="332"/>
      <c r="U884" s="332"/>
      <c r="V884" s="332"/>
      <c r="W884" s="332"/>
      <c r="X884" s="332"/>
      <c r="Y884" s="333">
        <v>0</v>
      </c>
      <c r="Z884" s="334"/>
      <c r="AA884" s="334"/>
      <c r="AB884" s="335"/>
      <c r="AC884" s="336" t="s">
        <v>288</v>
      </c>
      <c r="AD884" s="337"/>
      <c r="AE884" s="337"/>
      <c r="AF884" s="337"/>
      <c r="AG884" s="337"/>
      <c r="AH884" s="338" t="s">
        <v>674</v>
      </c>
      <c r="AI884" s="339"/>
      <c r="AJ884" s="339"/>
      <c r="AK884" s="339"/>
      <c r="AL884" s="340" t="s">
        <v>674</v>
      </c>
      <c r="AM884" s="341"/>
      <c r="AN884" s="341"/>
      <c r="AO884" s="342"/>
      <c r="AP884" s="343" t="s">
        <v>673</v>
      </c>
      <c r="AQ884" s="343"/>
      <c r="AR884" s="343"/>
      <c r="AS884" s="343"/>
      <c r="AT884" s="343"/>
      <c r="AU884" s="343"/>
      <c r="AV884" s="343"/>
      <c r="AW884" s="343"/>
      <c r="AX884" s="343"/>
      <c r="AY884">
        <f>COUNTA($C$884)</f>
        <v>1</v>
      </c>
    </row>
    <row r="885" spans="1:51" ht="30" customHeight="1" x14ac:dyDescent="0.15">
      <c r="A885" s="356">
        <v>8</v>
      </c>
      <c r="B885" s="356">
        <v>1</v>
      </c>
      <c r="C885" s="344" t="s">
        <v>692</v>
      </c>
      <c r="D885" s="329"/>
      <c r="E885" s="329"/>
      <c r="F885" s="329"/>
      <c r="G885" s="329"/>
      <c r="H885" s="329"/>
      <c r="I885" s="329"/>
      <c r="J885" s="330">
        <v>2021001032334</v>
      </c>
      <c r="K885" s="331"/>
      <c r="L885" s="331"/>
      <c r="M885" s="331"/>
      <c r="N885" s="331"/>
      <c r="O885" s="331"/>
      <c r="P885" s="345" t="s">
        <v>701</v>
      </c>
      <c r="Q885" s="332"/>
      <c r="R885" s="332"/>
      <c r="S885" s="332"/>
      <c r="T885" s="332"/>
      <c r="U885" s="332"/>
      <c r="V885" s="332"/>
      <c r="W885" s="332"/>
      <c r="X885" s="332"/>
      <c r="Y885" s="333">
        <v>0</v>
      </c>
      <c r="Z885" s="334"/>
      <c r="AA885" s="334"/>
      <c r="AB885" s="335"/>
      <c r="AC885" s="336" t="s">
        <v>288</v>
      </c>
      <c r="AD885" s="337"/>
      <c r="AE885" s="337"/>
      <c r="AF885" s="337"/>
      <c r="AG885" s="337"/>
      <c r="AH885" s="338" t="s">
        <v>674</v>
      </c>
      <c r="AI885" s="339"/>
      <c r="AJ885" s="339"/>
      <c r="AK885" s="339"/>
      <c r="AL885" s="340" t="s">
        <v>674</v>
      </c>
      <c r="AM885" s="341"/>
      <c r="AN885" s="341"/>
      <c r="AO885" s="342"/>
      <c r="AP885" s="343" t="s">
        <v>672</v>
      </c>
      <c r="AQ885" s="343"/>
      <c r="AR885" s="343"/>
      <c r="AS885" s="343"/>
      <c r="AT885" s="343"/>
      <c r="AU885" s="343"/>
      <c r="AV885" s="343"/>
      <c r="AW885" s="343"/>
      <c r="AX885" s="343"/>
      <c r="AY885">
        <f>COUNTA($C$885)</f>
        <v>1</v>
      </c>
    </row>
    <row r="886" spans="1:51" ht="30" hidden="1" customHeight="1" x14ac:dyDescent="0.15">
      <c r="A886" s="356">
        <v>9</v>
      </c>
      <c r="B886" s="356">
        <v>1</v>
      </c>
      <c r="C886" s="344"/>
      <c r="D886" s="329"/>
      <c r="E886" s="329"/>
      <c r="F886" s="329"/>
      <c r="G886" s="329"/>
      <c r="H886" s="329"/>
      <c r="I886" s="329"/>
      <c r="J886" s="330"/>
      <c r="K886" s="331"/>
      <c r="L886" s="331"/>
      <c r="M886" s="331"/>
      <c r="N886" s="331"/>
      <c r="O886" s="331"/>
      <c r="P886" s="345"/>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138" t="s">
        <v>220</v>
      </c>
      <c r="K910" s="347"/>
      <c r="L910" s="347"/>
      <c r="M910" s="347"/>
      <c r="N910" s="347"/>
      <c r="O910" s="347"/>
      <c r="P910" s="233" t="s">
        <v>196</v>
      </c>
      <c r="Q910" s="233"/>
      <c r="R910" s="233"/>
      <c r="S910" s="233"/>
      <c r="T910" s="233"/>
      <c r="U910" s="233"/>
      <c r="V910" s="233"/>
      <c r="W910" s="233"/>
      <c r="X910" s="233"/>
      <c r="Y910" s="348" t="s">
        <v>218</v>
      </c>
      <c r="Z910" s="349"/>
      <c r="AA910" s="349"/>
      <c r="AB910" s="349"/>
      <c r="AC910" s="138" t="s">
        <v>254</v>
      </c>
      <c r="AD910" s="138"/>
      <c r="AE910" s="138"/>
      <c r="AF910" s="138"/>
      <c r="AG910" s="138"/>
      <c r="AH910" s="348" t="s">
        <v>278</v>
      </c>
      <c r="AI910" s="346"/>
      <c r="AJ910" s="346"/>
      <c r="AK910" s="346"/>
      <c r="AL910" s="346" t="s">
        <v>21</v>
      </c>
      <c r="AM910" s="346"/>
      <c r="AN910" s="346"/>
      <c r="AO910" s="350"/>
      <c r="AP910" s="351" t="s">
        <v>221</v>
      </c>
      <c r="AQ910" s="351"/>
      <c r="AR910" s="351"/>
      <c r="AS910" s="351"/>
      <c r="AT910" s="351"/>
      <c r="AU910" s="351"/>
      <c r="AV910" s="351"/>
      <c r="AW910" s="351"/>
      <c r="AX910" s="351"/>
      <c r="AY910">
        <f t="shared" ref="AY910:AY911" si="119">$AY$908</f>
        <v>1</v>
      </c>
    </row>
    <row r="911" spans="1:51" ht="30" customHeight="1" x14ac:dyDescent="0.15">
      <c r="A911" s="356">
        <v>1</v>
      </c>
      <c r="B911" s="356">
        <v>1</v>
      </c>
      <c r="C911" s="344" t="s">
        <v>703</v>
      </c>
      <c r="D911" s="329"/>
      <c r="E911" s="329"/>
      <c r="F911" s="329"/>
      <c r="G911" s="329"/>
      <c r="H911" s="329"/>
      <c r="I911" s="329"/>
      <c r="J911" s="330">
        <v>3190002010240</v>
      </c>
      <c r="K911" s="331"/>
      <c r="L911" s="331"/>
      <c r="M911" s="331"/>
      <c r="N911" s="331"/>
      <c r="O911" s="331"/>
      <c r="P911" s="345" t="s">
        <v>704</v>
      </c>
      <c r="Q911" s="332"/>
      <c r="R911" s="332"/>
      <c r="S911" s="332"/>
      <c r="T911" s="332"/>
      <c r="U911" s="332"/>
      <c r="V911" s="332"/>
      <c r="W911" s="332"/>
      <c r="X911" s="332"/>
      <c r="Y911" s="333">
        <v>0.3</v>
      </c>
      <c r="Z911" s="334"/>
      <c r="AA911" s="334"/>
      <c r="AB911" s="335"/>
      <c r="AC911" s="336" t="s">
        <v>288</v>
      </c>
      <c r="AD911" s="337"/>
      <c r="AE911" s="337"/>
      <c r="AF911" s="337"/>
      <c r="AG911" s="337"/>
      <c r="AH911" s="352" t="s">
        <v>674</v>
      </c>
      <c r="AI911" s="353"/>
      <c r="AJ911" s="353"/>
      <c r="AK911" s="353"/>
      <c r="AL911" s="340" t="s">
        <v>674</v>
      </c>
      <c r="AM911" s="341"/>
      <c r="AN911" s="341"/>
      <c r="AO911" s="342"/>
      <c r="AP911" s="343" t="s">
        <v>674</v>
      </c>
      <c r="AQ911" s="343"/>
      <c r="AR911" s="343"/>
      <c r="AS911" s="343"/>
      <c r="AT911" s="343"/>
      <c r="AU911" s="343"/>
      <c r="AV911" s="343"/>
      <c r="AW911" s="343"/>
      <c r="AX911" s="343"/>
      <c r="AY911">
        <f t="shared" si="119"/>
        <v>1</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6"/>
      <c r="B943" s="346"/>
      <c r="C943" s="346" t="s">
        <v>26</v>
      </c>
      <c r="D943" s="346"/>
      <c r="E943" s="346"/>
      <c r="F943" s="346"/>
      <c r="G943" s="346"/>
      <c r="H943" s="346"/>
      <c r="I943" s="346"/>
      <c r="J943" s="138" t="s">
        <v>220</v>
      </c>
      <c r="K943" s="347"/>
      <c r="L943" s="347"/>
      <c r="M943" s="347"/>
      <c r="N943" s="347"/>
      <c r="O943" s="347"/>
      <c r="P943" s="233" t="s">
        <v>196</v>
      </c>
      <c r="Q943" s="233"/>
      <c r="R943" s="233"/>
      <c r="S943" s="233"/>
      <c r="T943" s="233"/>
      <c r="U943" s="233"/>
      <c r="V943" s="233"/>
      <c r="W943" s="233"/>
      <c r="X943" s="233"/>
      <c r="Y943" s="348" t="s">
        <v>218</v>
      </c>
      <c r="Z943" s="349"/>
      <c r="AA943" s="349"/>
      <c r="AB943" s="349"/>
      <c r="AC943" s="138" t="s">
        <v>254</v>
      </c>
      <c r="AD943" s="138"/>
      <c r="AE943" s="138"/>
      <c r="AF943" s="138"/>
      <c r="AG943" s="138"/>
      <c r="AH943" s="348" t="s">
        <v>278</v>
      </c>
      <c r="AI943" s="346"/>
      <c r="AJ943" s="346"/>
      <c r="AK943" s="346"/>
      <c r="AL943" s="346" t="s">
        <v>21</v>
      </c>
      <c r="AM943" s="346"/>
      <c r="AN943" s="346"/>
      <c r="AO943" s="350"/>
      <c r="AP943" s="351" t="s">
        <v>221</v>
      </c>
      <c r="AQ943" s="351"/>
      <c r="AR943" s="351"/>
      <c r="AS943" s="351"/>
      <c r="AT943" s="351"/>
      <c r="AU943" s="351"/>
      <c r="AV943" s="351"/>
      <c r="AW943" s="351"/>
      <c r="AX943" s="351"/>
      <c r="AY943">
        <f t="shared" ref="AY943:AY944" si="120">$AY$941</f>
        <v>1</v>
      </c>
    </row>
    <row r="944" spans="1:51" ht="47.25" customHeight="1" x14ac:dyDescent="0.15">
      <c r="A944" s="356">
        <v>1</v>
      </c>
      <c r="B944" s="356">
        <v>1</v>
      </c>
      <c r="C944" s="344" t="s">
        <v>752</v>
      </c>
      <c r="D944" s="329"/>
      <c r="E944" s="329"/>
      <c r="F944" s="329"/>
      <c r="G944" s="329"/>
      <c r="H944" s="329"/>
      <c r="I944" s="329"/>
      <c r="J944" s="330">
        <v>4100005012101</v>
      </c>
      <c r="K944" s="331"/>
      <c r="L944" s="331"/>
      <c r="M944" s="331"/>
      <c r="N944" s="331"/>
      <c r="O944" s="331"/>
      <c r="P944" s="345" t="s">
        <v>714</v>
      </c>
      <c r="Q944" s="332"/>
      <c r="R944" s="332"/>
      <c r="S944" s="332"/>
      <c r="T944" s="332"/>
      <c r="U944" s="332"/>
      <c r="V944" s="332"/>
      <c r="W944" s="332"/>
      <c r="X944" s="332"/>
      <c r="Y944" s="333">
        <v>0.4</v>
      </c>
      <c r="Z944" s="334"/>
      <c r="AA944" s="334"/>
      <c r="AB944" s="335"/>
      <c r="AC944" s="336" t="s">
        <v>288</v>
      </c>
      <c r="AD944" s="337"/>
      <c r="AE944" s="337"/>
      <c r="AF944" s="337"/>
      <c r="AG944" s="337"/>
      <c r="AH944" s="352" t="s">
        <v>724</v>
      </c>
      <c r="AI944" s="353"/>
      <c r="AJ944" s="353"/>
      <c r="AK944" s="353"/>
      <c r="AL944" s="340" t="s">
        <v>725</v>
      </c>
      <c r="AM944" s="341"/>
      <c r="AN944" s="341"/>
      <c r="AO944" s="342"/>
      <c r="AP944" s="343" t="s">
        <v>726</v>
      </c>
      <c r="AQ944" s="343"/>
      <c r="AR944" s="343"/>
      <c r="AS944" s="343"/>
      <c r="AT944" s="343"/>
      <c r="AU944" s="343"/>
      <c r="AV944" s="343"/>
      <c r="AW944" s="343"/>
      <c r="AX944" s="343"/>
      <c r="AY944">
        <f t="shared" si="120"/>
        <v>1</v>
      </c>
    </row>
    <row r="945" spans="1:51" ht="30" customHeight="1" x14ac:dyDescent="0.15">
      <c r="A945" s="356">
        <v>2</v>
      </c>
      <c r="B945" s="356">
        <v>1</v>
      </c>
      <c r="C945" s="344" t="s">
        <v>705</v>
      </c>
      <c r="D945" s="329"/>
      <c r="E945" s="329"/>
      <c r="F945" s="329"/>
      <c r="G945" s="329"/>
      <c r="H945" s="329"/>
      <c r="I945" s="329"/>
      <c r="J945" s="330">
        <v>5100001012698</v>
      </c>
      <c r="K945" s="331"/>
      <c r="L945" s="331"/>
      <c r="M945" s="331"/>
      <c r="N945" s="331"/>
      <c r="O945" s="331"/>
      <c r="P945" s="345" t="s">
        <v>715</v>
      </c>
      <c r="Q945" s="332"/>
      <c r="R945" s="332"/>
      <c r="S945" s="332"/>
      <c r="T945" s="332"/>
      <c r="U945" s="332"/>
      <c r="V945" s="332"/>
      <c r="W945" s="332"/>
      <c r="X945" s="332"/>
      <c r="Y945" s="333">
        <v>0.3</v>
      </c>
      <c r="Z945" s="334"/>
      <c r="AA945" s="334"/>
      <c r="AB945" s="335"/>
      <c r="AC945" s="336" t="s">
        <v>288</v>
      </c>
      <c r="AD945" s="337"/>
      <c r="AE945" s="337"/>
      <c r="AF945" s="337"/>
      <c r="AG945" s="337"/>
      <c r="AH945" s="352" t="s">
        <v>727</v>
      </c>
      <c r="AI945" s="353"/>
      <c r="AJ945" s="353"/>
      <c r="AK945" s="353"/>
      <c r="AL945" s="340" t="s">
        <v>728</v>
      </c>
      <c r="AM945" s="341"/>
      <c r="AN945" s="341"/>
      <c r="AO945" s="342"/>
      <c r="AP945" s="343" t="s">
        <v>729</v>
      </c>
      <c r="AQ945" s="343"/>
      <c r="AR945" s="343"/>
      <c r="AS945" s="343"/>
      <c r="AT945" s="343"/>
      <c r="AU945" s="343"/>
      <c r="AV945" s="343"/>
      <c r="AW945" s="343"/>
      <c r="AX945" s="343"/>
      <c r="AY945">
        <f>COUNTA($C$945)</f>
        <v>1</v>
      </c>
    </row>
    <row r="946" spans="1:51" ht="30" customHeight="1" x14ac:dyDescent="0.15">
      <c r="A946" s="356">
        <v>3</v>
      </c>
      <c r="B946" s="356">
        <v>1</v>
      </c>
      <c r="C946" s="344" t="s">
        <v>706</v>
      </c>
      <c r="D946" s="329"/>
      <c r="E946" s="329"/>
      <c r="F946" s="329"/>
      <c r="G946" s="329"/>
      <c r="H946" s="329"/>
      <c r="I946" s="329"/>
      <c r="J946" s="330">
        <v>6070005009586</v>
      </c>
      <c r="K946" s="331"/>
      <c r="L946" s="331"/>
      <c r="M946" s="331"/>
      <c r="N946" s="331"/>
      <c r="O946" s="331"/>
      <c r="P946" s="345" t="s">
        <v>716</v>
      </c>
      <c r="Q946" s="332"/>
      <c r="R946" s="332"/>
      <c r="S946" s="332"/>
      <c r="T946" s="332"/>
      <c r="U946" s="332"/>
      <c r="V946" s="332"/>
      <c r="W946" s="332"/>
      <c r="X946" s="332"/>
      <c r="Y946" s="333">
        <v>0.2</v>
      </c>
      <c r="Z946" s="334"/>
      <c r="AA946" s="334"/>
      <c r="AB946" s="335"/>
      <c r="AC946" s="336" t="s">
        <v>288</v>
      </c>
      <c r="AD946" s="337"/>
      <c r="AE946" s="337"/>
      <c r="AF946" s="337"/>
      <c r="AG946" s="337"/>
      <c r="AH946" s="338" t="s">
        <v>674</v>
      </c>
      <c r="AI946" s="339"/>
      <c r="AJ946" s="339"/>
      <c r="AK946" s="339"/>
      <c r="AL946" s="340" t="s">
        <v>674</v>
      </c>
      <c r="AM946" s="341"/>
      <c r="AN946" s="341"/>
      <c r="AO946" s="342"/>
      <c r="AP946" s="343" t="s">
        <v>673</v>
      </c>
      <c r="AQ946" s="343"/>
      <c r="AR946" s="343"/>
      <c r="AS946" s="343"/>
      <c r="AT946" s="343"/>
      <c r="AU946" s="343"/>
      <c r="AV946" s="343"/>
      <c r="AW946" s="343"/>
      <c r="AX946" s="343"/>
      <c r="AY946">
        <f>COUNTA($C$946)</f>
        <v>1</v>
      </c>
    </row>
    <row r="947" spans="1:51" ht="30" customHeight="1" x14ac:dyDescent="0.15">
      <c r="A947" s="356">
        <v>4</v>
      </c>
      <c r="B947" s="356">
        <v>1</v>
      </c>
      <c r="C947" s="344" t="s">
        <v>707</v>
      </c>
      <c r="D947" s="329"/>
      <c r="E947" s="329"/>
      <c r="F947" s="329"/>
      <c r="G947" s="329"/>
      <c r="H947" s="329"/>
      <c r="I947" s="329"/>
      <c r="J947" s="330">
        <v>1070002026969</v>
      </c>
      <c r="K947" s="331"/>
      <c r="L947" s="331"/>
      <c r="M947" s="331"/>
      <c r="N947" s="331"/>
      <c r="O947" s="331"/>
      <c r="P947" s="345" t="s">
        <v>717</v>
      </c>
      <c r="Q947" s="332"/>
      <c r="R947" s="332"/>
      <c r="S947" s="332"/>
      <c r="T947" s="332"/>
      <c r="U947" s="332"/>
      <c r="V947" s="332"/>
      <c r="W947" s="332"/>
      <c r="X947" s="332"/>
      <c r="Y947" s="333">
        <v>0.2</v>
      </c>
      <c r="Z947" s="334"/>
      <c r="AA947" s="334"/>
      <c r="AB947" s="335"/>
      <c r="AC947" s="336" t="s">
        <v>288</v>
      </c>
      <c r="AD947" s="337"/>
      <c r="AE947" s="337"/>
      <c r="AF947" s="337"/>
      <c r="AG947" s="337"/>
      <c r="AH947" s="338" t="s">
        <v>674</v>
      </c>
      <c r="AI947" s="339"/>
      <c r="AJ947" s="339"/>
      <c r="AK947" s="339"/>
      <c r="AL947" s="340" t="s">
        <v>674</v>
      </c>
      <c r="AM947" s="341"/>
      <c r="AN947" s="341"/>
      <c r="AO947" s="342"/>
      <c r="AP947" s="343" t="s">
        <v>673</v>
      </c>
      <c r="AQ947" s="343"/>
      <c r="AR947" s="343"/>
      <c r="AS947" s="343"/>
      <c r="AT947" s="343"/>
      <c r="AU947" s="343"/>
      <c r="AV947" s="343"/>
      <c r="AW947" s="343"/>
      <c r="AX947" s="343"/>
      <c r="AY947">
        <f>COUNTA($C$947)</f>
        <v>1</v>
      </c>
    </row>
    <row r="948" spans="1:51" ht="46.5" customHeight="1" x14ac:dyDescent="0.15">
      <c r="A948" s="356">
        <v>5</v>
      </c>
      <c r="B948" s="356">
        <v>1</v>
      </c>
      <c r="C948" s="344" t="s">
        <v>708</v>
      </c>
      <c r="D948" s="329"/>
      <c r="E948" s="329"/>
      <c r="F948" s="329"/>
      <c r="G948" s="329"/>
      <c r="H948" s="329"/>
      <c r="I948" s="329"/>
      <c r="J948" s="330">
        <v>1700150080860</v>
      </c>
      <c r="K948" s="331"/>
      <c r="L948" s="331"/>
      <c r="M948" s="331"/>
      <c r="N948" s="331"/>
      <c r="O948" s="331"/>
      <c r="P948" s="345" t="s">
        <v>718</v>
      </c>
      <c r="Q948" s="332"/>
      <c r="R948" s="332"/>
      <c r="S948" s="332"/>
      <c r="T948" s="332"/>
      <c r="U948" s="332"/>
      <c r="V948" s="332"/>
      <c r="W948" s="332"/>
      <c r="X948" s="332"/>
      <c r="Y948" s="333">
        <v>0.2</v>
      </c>
      <c r="Z948" s="334"/>
      <c r="AA948" s="334"/>
      <c r="AB948" s="335"/>
      <c r="AC948" s="336" t="s">
        <v>288</v>
      </c>
      <c r="AD948" s="337"/>
      <c r="AE948" s="337"/>
      <c r="AF948" s="337"/>
      <c r="AG948" s="337"/>
      <c r="AH948" s="338" t="s">
        <v>730</v>
      </c>
      <c r="AI948" s="339"/>
      <c r="AJ948" s="339"/>
      <c r="AK948" s="339"/>
      <c r="AL948" s="340" t="s">
        <v>731</v>
      </c>
      <c r="AM948" s="341"/>
      <c r="AN948" s="341"/>
      <c r="AO948" s="342"/>
      <c r="AP948" s="343" t="s">
        <v>674</v>
      </c>
      <c r="AQ948" s="343"/>
      <c r="AR948" s="343"/>
      <c r="AS948" s="343"/>
      <c r="AT948" s="343"/>
      <c r="AU948" s="343"/>
      <c r="AV948" s="343"/>
      <c r="AW948" s="343"/>
      <c r="AX948" s="343"/>
      <c r="AY948">
        <f>COUNTA($C$948)</f>
        <v>1</v>
      </c>
    </row>
    <row r="949" spans="1:51" ht="46.5" customHeight="1" x14ac:dyDescent="0.15">
      <c r="A949" s="356">
        <v>6</v>
      </c>
      <c r="B949" s="356">
        <v>1</v>
      </c>
      <c r="C949" s="344" t="s">
        <v>709</v>
      </c>
      <c r="D949" s="329"/>
      <c r="E949" s="329"/>
      <c r="F949" s="329"/>
      <c r="G949" s="329"/>
      <c r="H949" s="329"/>
      <c r="I949" s="329"/>
      <c r="J949" s="330">
        <v>5070002036989</v>
      </c>
      <c r="K949" s="331"/>
      <c r="L949" s="331"/>
      <c r="M949" s="331"/>
      <c r="N949" s="331"/>
      <c r="O949" s="331"/>
      <c r="P949" s="345" t="s">
        <v>719</v>
      </c>
      <c r="Q949" s="332"/>
      <c r="R949" s="332"/>
      <c r="S949" s="332"/>
      <c r="T949" s="332"/>
      <c r="U949" s="332"/>
      <c r="V949" s="332"/>
      <c r="W949" s="332"/>
      <c r="X949" s="332"/>
      <c r="Y949" s="333">
        <v>0.1</v>
      </c>
      <c r="Z949" s="334"/>
      <c r="AA949" s="334"/>
      <c r="AB949" s="335"/>
      <c r="AC949" s="336" t="s">
        <v>288</v>
      </c>
      <c r="AD949" s="337"/>
      <c r="AE949" s="337"/>
      <c r="AF949" s="337"/>
      <c r="AG949" s="337"/>
      <c r="AH949" s="338" t="s">
        <v>674</v>
      </c>
      <c r="AI949" s="339"/>
      <c r="AJ949" s="339"/>
      <c r="AK949" s="339"/>
      <c r="AL949" s="340" t="s">
        <v>674</v>
      </c>
      <c r="AM949" s="341"/>
      <c r="AN949" s="341"/>
      <c r="AO949" s="342"/>
      <c r="AP949" s="343" t="s">
        <v>730</v>
      </c>
      <c r="AQ949" s="343"/>
      <c r="AR949" s="343"/>
      <c r="AS949" s="343"/>
      <c r="AT949" s="343"/>
      <c r="AU949" s="343"/>
      <c r="AV949" s="343"/>
      <c r="AW949" s="343"/>
      <c r="AX949" s="343"/>
      <c r="AY949">
        <f>COUNTA($C$949)</f>
        <v>1</v>
      </c>
    </row>
    <row r="950" spans="1:51" ht="30" customHeight="1" x14ac:dyDescent="0.15">
      <c r="A950" s="356">
        <v>7</v>
      </c>
      <c r="B950" s="356">
        <v>1</v>
      </c>
      <c r="C950" s="344" t="s">
        <v>710</v>
      </c>
      <c r="D950" s="329"/>
      <c r="E950" s="329"/>
      <c r="F950" s="329"/>
      <c r="G950" s="329"/>
      <c r="H950" s="329"/>
      <c r="I950" s="329"/>
      <c r="J950" s="330">
        <v>5070002036989</v>
      </c>
      <c r="K950" s="331"/>
      <c r="L950" s="331"/>
      <c r="M950" s="331"/>
      <c r="N950" s="331"/>
      <c r="O950" s="331"/>
      <c r="P950" s="345" t="s">
        <v>720</v>
      </c>
      <c r="Q950" s="332"/>
      <c r="R950" s="332"/>
      <c r="S950" s="332"/>
      <c r="T950" s="332"/>
      <c r="U950" s="332"/>
      <c r="V950" s="332"/>
      <c r="W950" s="332"/>
      <c r="X950" s="332"/>
      <c r="Y950" s="333">
        <v>0</v>
      </c>
      <c r="Z950" s="334"/>
      <c r="AA950" s="334"/>
      <c r="AB950" s="335"/>
      <c r="AC950" s="336" t="s">
        <v>288</v>
      </c>
      <c r="AD950" s="337"/>
      <c r="AE950" s="337"/>
      <c r="AF950" s="337"/>
      <c r="AG950" s="337"/>
      <c r="AH950" s="338" t="s">
        <v>672</v>
      </c>
      <c r="AI950" s="339"/>
      <c r="AJ950" s="339"/>
      <c r="AK950" s="339"/>
      <c r="AL950" s="340" t="s">
        <v>725</v>
      </c>
      <c r="AM950" s="341"/>
      <c r="AN950" s="341"/>
      <c r="AO950" s="342"/>
      <c r="AP950" s="343" t="s">
        <v>674</v>
      </c>
      <c r="AQ950" s="343"/>
      <c r="AR950" s="343"/>
      <c r="AS950" s="343"/>
      <c r="AT950" s="343"/>
      <c r="AU950" s="343"/>
      <c r="AV950" s="343"/>
      <c r="AW950" s="343"/>
      <c r="AX950" s="343"/>
      <c r="AY950">
        <f>COUNTA($C$950)</f>
        <v>1</v>
      </c>
    </row>
    <row r="951" spans="1:51" ht="30" customHeight="1" x14ac:dyDescent="0.15">
      <c r="A951" s="356">
        <v>8</v>
      </c>
      <c r="B951" s="356">
        <v>1</v>
      </c>
      <c r="C951" s="344" t="s">
        <v>711</v>
      </c>
      <c r="D951" s="329"/>
      <c r="E951" s="329"/>
      <c r="F951" s="329"/>
      <c r="G951" s="329"/>
      <c r="H951" s="329"/>
      <c r="I951" s="329"/>
      <c r="J951" s="330">
        <v>5100001002030</v>
      </c>
      <c r="K951" s="331"/>
      <c r="L951" s="331"/>
      <c r="M951" s="331"/>
      <c r="N951" s="331"/>
      <c r="O951" s="331"/>
      <c r="P951" s="345" t="s">
        <v>721</v>
      </c>
      <c r="Q951" s="332"/>
      <c r="R951" s="332"/>
      <c r="S951" s="332"/>
      <c r="T951" s="332"/>
      <c r="U951" s="332"/>
      <c r="V951" s="332"/>
      <c r="W951" s="332"/>
      <c r="X951" s="332"/>
      <c r="Y951" s="333">
        <v>0</v>
      </c>
      <c r="Z951" s="334"/>
      <c r="AA951" s="334"/>
      <c r="AB951" s="335"/>
      <c r="AC951" s="336" t="s">
        <v>288</v>
      </c>
      <c r="AD951" s="337"/>
      <c r="AE951" s="337"/>
      <c r="AF951" s="337"/>
      <c r="AG951" s="337"/>
      <c r="AH951" s="338" t="s">
        <v>674</v>
      </c>
      <c r="AI951" s="339"/>
      <c r="AJ951" s="339"/>
      <c r="AK951" s="339"/>
      <c r="AL951" s="340" t="s">
        <v>674</v>
      </c>
      <c r="AM951" s="341"/>
      <c r="AN951" s="341"/>
      <c r="AO951" s="342"/>
      <c r="AP951" s="343" t="s">
        <v>674</v>
      </c>
      <c r="AQ951" s="343"/>
      <c r="AR951" s="343"/>
      <c r="AS951" s="343"/>
      <c r="AT951" s="343"/>
      <c r="AU951" s="343"/>
      <c r="AV951" s="343"/>
      <c r="AW951" s="343"/>
      <c r="AX951" s="343"/>
      <c r="AY951">
        <f>COUNTA($C$951)</f>
        <v>1</v>
      </c>
    </row>
    <row r="952" spans="1:51" ht="30" customHeight="1" x14ac:dyDescent="0.15">
      <c r="A952" s="356">
        <v>9</v>
      </c>
      <c r="B952" s="356">
        <v>1</v>
      </c>
      <c r="C952" s="344" t="s">
        <v>712</v>
      </c>
      <c r="D952" s="329"/>
      <c r="E952" s="329"/>
      <c r="F952" s="329"/>
      <c r="G952" s="329"/>
      <c r="H952" s="329"/>
      <c r="I952" s="329"/>
      <c r="J952" s="330">
        <v>5100001002030</v>
      </c>
      <c r="K952" s="331"/>
      <c r="L952" s="331"/>
      <c r="M952" s="331"/>
      <c r="N952" s="331"/>
      <c r="O952" s="331"/>
      <c r="P952" s="345" t="s">
        <v>722</v>
      </c>
      <c r="Q952" s="332"/>
      <c r="R952" s="332"/>
      <c r="S952" s="332"/>
      <c r="T952" s="332"/>
      <c r="U952" s="332"/>
      <c r="V952" s="332"/>
      <c r="W952" s="332"/>
      <c r="X952" s="332"/>
      <c r="Y952" s="333">
        <v>0</v>
      </c>
      <c r="Z952" s="334"/>
      <c r="AA952" s="334"/>
      <c r="AB952" s="335"/>
      <c r="AC952" s="336" t="s">
        <v>288</v>
      </c>
      <c r="AD952" s="337"/>
      <c r="AE952" s="337"/>
      <c r="AF952" s="337"/>
      <c r="AG952" s="337"/>
      <c r="AH952" s="338" t="s">
        <v>674</v>
      </c>
      <c r="AI952" s="339"/>
      <c r="AJ952" s="339"/>
      <c r="AK952" s="339"/>
      <c r="AL952" s="340" t="s">
        <v>674</v>
      </c>
      <c r="AM952" s="341"/>
      <c r="AN952" s="341"/>
      <c r="AO952" s="342"/>
      <c r="AP952" s="343" t="s">
        <v>673</v>
      </c>
      <c r="AQ952" s="343"/>
      <c r="AR952" s="343"/>
      <c r="AS952" s="343"/>
      <c r="AT952" s="343"/>
      <c r="AU952" s="343"/>
      <c r="AV952" s="343"/>
      <c r="AW952" s="343"/>
      <c r="AX952" s="343"/>
      <c r="AY952">
        <f>COUNTA($C$952)</f>
        <v>1</v>
      </c>
    </row>
    <row r="953" spans="1:51" ht="30" customHeight="1" x14ac:dyDescent="0.15">
      <c r="A953" s="356">
        <v>10</v>
      </c>
      <c r="B953" s="356">
        <v>1</v>
      </c>
      <c r="C953" s="344" t="s">
        <v>713</v>
      </c>
      <c r="D953" s="329"/>
      <c r="E953" s="329"/>
      <c r="F953" s="329"/>
      <c r="G953" s="329"/>
      <c r="H953" s="329"/>
      <c r="I953" s="329"/>
      <c r="J953" s="330">
        <v>4100001010323</v>
      </c>
      <c r="K953" s="331"/>
      <c r="L953" s="331"/>
      <c r="M953" s="331"/>
      <c r="N953" s="331"/>
      <c r="O953" s="331"/>
      <c r="P953" s="345" t="s">
        <v>723</v>
      </c>
      <c r="Q953" s="332"/>
      <c r="R953" s="332"/>
      <c r="S953" s="332"/>
      <c r="T953" s="332"/>
      <c r="U953" s="332"/>
      <c r="V953" s="332"/>
      <c r="W953" s="332"/>
      <c r="X953" s="332"/>
      <c r="Y953" s="333">
        <v>0</v>
      </c>
      <c r="Z953" s="334"/>
      <c r="AA953" s="334"/>
      <c r="AB953" s="335"/>
      <c r="AC953" s="336" t="s">
        <v>288</v>
      </c>
      <c r="AD953" s="337"/>
      <c r="AE953" s="337"/>
      <c r="AF953" s="337"/>
      <c r="AG953" s="337"/>
      <c r="AH953" s="338" t="s">
        <v>732</v>
      </c>
      <c r="AI953" s="339"/>
      <c r="AJ953" s="339"/>
      <c r="AK953" s="339"/>
      <c r="AL953" s="340" t="s">
        <v>674</v>
      </c>
      <c r="AM953" s="341"/>
      <c r="AN953" s="341"/>
      <c r="AO953" s="342"/>
      <c r="AP953" s="343" t="s">
        <v>674</v>
      </c>
      <c r="AQ953" s="343"/>
      <c r="AR953" s="343"/>
      <c r="AS953" s="343"/>
      <c r="AT953" s="343"/>
      <c r="AU953" s="343"/>
      <c r="AV953" s="343"/>
      <c r="AW953" s="343"/>
      <c r="AX953" s="343"/>
      <c r="AY953">
        <f>COUNTA($C$953)</f>
        <v>1</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6"/>
      <c r="B976" s="346"/>
      <c r="C976" s="346" t="s">
        <v>26</v>
      </c>
      <c r="D976" s="346"/>
      <c r="E976" s="346"/>
      <c r="F976" s="346"/>
      <c r="G976" s="346"/>
      <c r="H976" s="346"/>
      <c r="I976" s="346"/>
      <c r="J976" s="138" t="s">
        <v>220</v>
      </c>
      <c r="K976" s="347"/>
      <c r="L976" s="347"/>
      <c r="M976" s="347"/>
      <c r="N976" s="347"/>
      <c r="O976" s="347"/>
      <c r="P976" s="233" t="s">
        <v>196</v>
      </c>
      <c r="Q976" s="233"/>
      <c r="R976" s="233"/>
      <c r="S976" s="233"/>
      <c r="T976" s="233"/>
      <c r="U976" s="233"/>
      <c r="V976" s="233"/>
      <c r="W976" s="233"/>
      <c r="X976" s="233"/>
      <c r="Y976" s="348" t="s">
        <v>218</v>
      </c>
      <c r="Z976" s="349"/>
      <c r="AA976" s="349"/>
      <c r="AB976" s="349"/>
      <c r="AC976" s="138" t="s">
        <v>254</v>
      </c>
      <c r="AD976" s="138"/>
      <c r="AE976" s="138"/>
      <c r="AF976" s="138"/>
      <c r="AG976" s="138"/>
      <c r="AH976" s="348" t="s">
        <v>278</v>
      </c>
      <c r="AI976" s="346"/>
      <c r="AJ976" s="346"/>
      <c r="AK976" s="346"/>
      <c r="AL976" s="346" t="s">
        <v>21</v>
      </c>
      <c r="AM976" s="346"/>
      <c r="AN976" s="346"/>
      <c r="AO976" s="350"/>
      <c r="AP976" s="351" t="s">
        <v>221</v>
      </c>
      <c r="AQ976" s="351"/>
      <c r="AR976" s="351"/>
      <c r="AS976" s="351"/>
      <c r="AT976" s="351"/>
      <c r="AU976" s="351"/>
      <c r="AV976" s="351"/>
      <c r="AW976" s="351"/>
      <c r="AX976" s="351"/>
      <c r="AY976">
        <f t="shared" ref="AY976:AY977" si="121">$AY$974</f>
        <v>1</v>
      </c>
    </row>
    <row r="977" spans="1:51" ht="56.25" customHeight="1" x14ac:dyDescent="0.15">
      <c r="A977" s="356">
        <v>1</v>
      </c>
      <c r="B977" s="356">
        <v>1</v>
      </c>
      <c r="C977" s="344" t="s">
        <v>733</v>
      </c>
      <c r="D977" s="329"/>
      <c r="E977" s="329"/>
      <c r="F977" s="329"/>
      <c r="G977" s="329"/>
      <c r="H977" s="329"/>
      <c r="I977" s="329"/>
      <c r="J977" s="330">
        <v>9120001038564</v>
      </c>
      <c r="K977" s="331"/>
      <c r="L977" s="331"/>
      <c r="M977" s="331"/>
      <c r="N977" s="331"/>
      <c r="O977" s="331"/>
      <c r="P977" s="345" t="s">
        <v>748</v>
      </c>
      <c r="Q977" s="332"/>
      <c r="R977" s="332"/>
      <c r="S977" s="332"/>
      <c r="T977" s="332"/>
      <c r="U977" s="332"/>
      <c r="V977" s="332"/>
      <c r="W977" s="332"/>
      <c r="X977" s="332"/>
      <c r="Y977" s="333">
        <v>0.1</v>
      </c>
      <c r="Z977" s="334"/>
      <c r="AA977" s="334"/>
      <c r="AB977" s="335"/>
      <c r="AC977" s="336" t="s">
        <v>288</v>
      </c>
      <c r="AD977" s="337"/>
      <c r="AE977" s="337"/>
      <c r="AF977" s="337"/>
      <c r="AG977" s="337"/>
      <c r="AH977" s="352" t="s">
        <v>674</v>
      </c>
      <c r="AI977" s="353"/>
      <c r="AJ977" s="353"/>
      <c r="AK977" s="353"/>
      <c r="AL977" s="340" t="s">
        <v>732</v>
      </c>
      <c r="AM977" s="341"/>
      <c r="AN977" s="341"/>
      <c r="AO977" s="342"/>
      <c r="AP977" s="343" t="s">
        <v>674</v>
      </c>
      <c r="AQ977" s="343"/>
      <c r="AR977" s="343"/>
      <c r="AS977" s="343"/>
      <c r="AT977" s="343"/>
      <c r="AU977" s="343"/>
      <c r="AV977" s="343"/>
      <c r="AW977" s="343"/>
      <c r="AX977" s="343"/>
      <c r="AY977">
        <f t="shared" si="121"/>
        <v>1</v>
      </c>
    </row>
    <row r="978" spans="1:51" ht="30" customHeight="1" x14ac:dyDescent="0.15">
      <c r="A978" s="356">
        <v>2</v>
      </c>
      <c r="B978" s="356">
        <v>1</v>
      </c>
      <c r="C978" s="344" t="s">
        <v>734</v>
      </c>
      <c r="D978" s="329"/>
      <c r="E978" s="329"/>
      <c r="F978" s="329"/>
      <c r="G978" s="329"/>
      <c r="H978" s="329"/>
      <c r="I978" s="329"/>
      <c r="J978" s="330">
        <v>5150001009608</v>
      </c>
      <c r="K978" s="331"/>
      <c r="L978" s="331"/>
      <c r="M978" s="331"/>
      <c r="N978" s="331"/>
      <c r="O978" s="331"/>
      <c r="P978" s="345" t="s">
        <v>737</v>
      </c>
      <c r="Q978" s="332"/>
      <c r="R978" s="332"/>
      <c r="S978" s="332"/>
      <c r="T978" s="332"/>
      <c r="U978" s="332"/>
      <c r="V978" s="332"/>
      <c r="W978" s="332"/>
      <c r="X978" s="332"/>
      <c r="Y978" s="333">
        <v>0.1</v>
      </c>
      <c r="Z978" s="334"/>
      <c r="AA978" s="334"/>
      <c r="AB978" s="335"/>
      <c r="AC978" s="336" t="s">
        <v>288</v>
      </c>
      <c r="AD978" s="337"/>
      <c r="AE978" s="337"/>
      <c r="AF978" s="337"/>
      <c r="AG978" s="337"/>
      <c r="AH978" s="352" t="s">
        <v>674</v>
      </c>
      <c r="AI978" s="353"/>
      <c r="AJ978" s="353"/>
      <c r="AK978" s="353"/>
      <c r="AL978" s="340" t="s">
        <v>674</v>
      </c>
      <c r="AM978" s="341"/>
      <c r="AN978" s="341"/>
      <c r="AO978" s="342"/>
      <c r="AP978" s="343" t="s">
        <v>725</v>
      </c>
      <c r="AQ978" s="343"/>
      <c r="AR978" s="343"/>
      <c r="AS978" s="343"/>
      <c r="AT978" s="343"/>
      <c r="AU978" s="343"/>
      <c r="AV978" s="343"/>
      <c r="AW978" s="343"/>
      <c r="AX978" s="343"/>
      <c r="AY978">
        <f>COUNTA($C$978)</f>
        <v>1</v>
      </c>
    </row>
    <row r="979" spans="1:51" ht="30" customHeight="1" x14ac:dyDescent="0.15">
      <c r="A979" s="356">
        <v>3</v>
      </c>
      <c r="B979" s="356">
        <v>1</v>
      </c>
      <c r="C979" s="344" t="s">
        <v>735</v>
      </c>
      <c r="D979" s="329"/>
      <c r="E979" s="329"/>
      <c r="F979" s="329"/>
      <c r="G979" s="329"/>
      <c r="H979" s="329"/>
      <c r="I979" s="329"/>
      <c r="J979" s="330">
        <v>9010001134416</v>
      </c>
      <c r="K979" s="331"/>
      <c r="L979" s="331"/>
      <c r="M979" s="331"/>
      <c r="N979" s="331"/>
      <c r="O979" s="331"/>
      <c r="P979" s="345" t="s">
        <v>738</v>
      </c>
      <c r="Q979" s="332"/>
      <c r="R979" s="332"/>
      <c r="S979" s="332"/>
      <c r="T979" s="332"/>
      <c r="U979" s="332"/>
      <c r="V979" s="332"/>
      <c r="W979" s="332"/>
      <c r="X979" s="332"/>
      <c r="Y979" s="333">
        <v>0</v>
      </c>
      <c r="Z979" s="334"/>
      <c r="AA979" s="334"/>
      <c r="AB979" s="335"/>
      <c r="AC979" s="336" t="s">
        <v>288</v>
      </c>
      <c r="AD979" s="337"/>
      <c r="AE979" s="337"/>
      <c r="AF979" s="337"/>
      <c r="AG979" s="337"/>
      <c r="AH979" s="338" t="s">
        <v>674</v>
      </c>
      <c r="AI979" s="339"/>
      <c r="AJ979" s="339"/>
      <c r="AK979" s="339"/>
      <c r="AL979" s="340" t="s">
        <v>725</v>
      </c>
      <c r="AM979" s="341"/>
      <c r="AN979" s="341"/>
      <c r="AO979" s="342"/>
      <c r="AP979" s="343" t="s">
        <v>674</v>
      </c>
      <c r="AQ979" s="343"/>
      <c r="AR979" s="343"/>
      <c r="AS979" s="343"/>
      <c r="AT979" s="343"/>
      <c r="AU979" s="343"/>
      <c r="AV979" s="343"/>
      <c r="AW979" s="343"/>
      <c r="AX979" s="343"/>
      <c r="AY979">
        <f>COUNTA($C$979)</f>
        <v>1</v>
      </c>
    </row>
    <row r="980" spans="1:51" ht="30" customHeight="1" x14ac:dyDescent="0.15">
      <c r="A980" s="356">
        <v>4</v>
      </c>
      <c r="B980" s="356">
        <v>1</v>
      </c>
      <c r="C980" s="344" t="s">
        <v>736</v>
      </c>
      <c r="D980" s="329"/>
      <c r="E980" s="329"/>
      <c r="F980" s="329"/>
      <c r="G980" s="329"/>
      <c r="H980" s="329"/>
      <c r="I980" s="329"/>
      <c r="J980" s="330">
        <v>3170002008914</v>
      </c>
      <c r="K980" s="331"/>
      <c r="L980" s="331"/>
      <c r="M980" s="331"/>
      <c r="N980" s="331"/>
      <c r="O980" s="331"/>
      <c r="P980" s="345" t="s">
        <v>739</v>
      </c>
      <c r="Q980" s="332"/>
      <c r="R980" s="332"/>
      <c r="S980" s="332"/>
      <c r="T980" s="332"/>
      <c r="U980" s="332"/>
      <c r="V980" s="332"/>
      <c r="W980" s="332"/>
      <c r="X980" s="332"/>
      <c r="Y980" s="333">
        <v>0</v>
      </c>
      <c r="Z980" s="334"/>
      <c r="AA980" s="334"/>
      <c r="AB980" s="335"/>
      <c r="AC980" s="336" t="s">
        <v>288</v>
      </c>
      <c r="AD980" s="337"/>
      <c r="AE980" s="337"/>
      <c r="AF980" s="337"/>
      <c r="AG980" s="337"/>
      <c r="AH980" s="338" t="s">
        <v>725</v>
      </c>
      <c r="AI980" s="339"/>
      <c r="AJ980" s="339"/>
      <c r="AK980" s="339"/>
      <c r="AL980" s="340" t="s">
        <v>672</v>
      </c>
      <c r="AM980" s="341"/>
      <c r="AN980" s="341"/>
      <c r="AO980" s="342"/>
      <c r="AP980" s="343" t="s">
        <v>724</v>
      </c>
      <c r="AQ980" s="343"/>
      <c r="AR980" s="343"/>
      <c r="AS980" s="343"/>
      <c r="AT980" s="343"/>
      <c r="AU980" s="343"/>
      <c r="AV980" s="343"/>
      <c r="AW980" s="343"/>
      <c r="AX980" s="343"/>
      <c r="AY980">
        <f>COUNTA($C$980)</f>
        <v>1</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6"/>
      <c r="B1009" s="346"/>
      <c r="C1009" s="346" t="s">
        <v>26</v>
      </c>
      <c r="D1009" s="346"/>
      <c r="E1009" s="346"/>
      <c r="F1009" s="346"/>
      <c r="G1009" s="346"/>
      <c r="H1009" s="346"/>
      <c r="I1009" s="346"/>
      <c r="J1009" s="138" t="s">
        <v>220</v>
      </c>
      <c r="K1009" s="347"/>
      <c r="L1009" s="347"/>
      <c r="M1009" s="347"/>
      <c r="N1009" s="347"/>
      <c r="O1009" s="347"/>
      <c r="P1009" s="233" t="s">
        <v>196</v>
      </c>
      <c r="Q1009" s="233"/>
      <c r="R1009" s="233"/>
      <c r="S1009" s="233"/>
      <c r="T1009" s="233"/>
      <c r="U1009" s="233"/>
      <c r="V1009" s="233"/>
      <c r="W1009" s="233"/>
      <c r="X1009" s="233"/>
      <c r="Y1009" s="348" t="s">
        <v>218</v>
      </c>
      <c r="Z1009" s="349"/>
      <c r="AA1009" s="349"/>
      <c r="AB1009" s="349"/>
      <c r="AC1009" s="138" t="s">
        <v>254</v>
      </c>
      <c r="AD1009" s="138"/>
      <c r="AE1009" s="138"/>
      <c r="AF1009" s="138"/>
      <c r="AG1009" s="138"/>
      <c r="AH1009" s="348" t="s">
        <v>278</v>
      </c>
      <c r="AI1009" s="346"/>
      <c r="AJ1009" s="346"/>
      <c r="AK1009" s="346"/>
      <c r="AL1009" s="346" t="s">
        <v>21</v>
      </c>
      <c r="AM1009" s="346"/>
      <c r="AN1009" s="346"/>
      <c r="AO1009" s="350"/>
      <c r="AP1009" s="351" t="s">
        <v>221</v>
      </c>
      <c r="AQ1009" s="351"/>
      <c r="AR1009" s="351"/>
      <c r="AS1009" s="351"/>
      <c r="AT1009" s="351"/>
      <c r="AU1009" s="351"/>
      <c r="AV1009" s="351"/>
      <c r="AW1009" s="351"/>
      <c r="AX1009" s="351"/>
      <c r="AY1009">
        <f t="shared" ref="AY1009:AY1010" si="122">$AY$1007</f>
        <v>1</v>
      </c>
    </row>
    <row r="1010" spans="1:51" ht="54" customHeight="1" x14ac:dyDescent="0.15">
      <c r="A1010" s="356">
        <v>1</v>
      </c>
      <c r="B1010" s="356">
        <v>1</v>
      </c>
      <c r="C1010" s="344" t="s">
        <v>740</v>
      </c>
      <c r="D1010" s="329"/>
      <c r="E1010" s="329"/>
      <c r="F1010" s="329"/>
      <c r="G1010" s="329"/>
      <c r="H1010" s="329"/>
      <c r="I1010" s="329"/>
      <c r="J1010" s="330">
        <v>7240005003034</v>
      </c>
      <c r="K1010" s="331"/>
      <c r="L1010" s="331"/>
      <c r="M1010" s="331"/>
      <c r="N1010" s="331"/>
      <c r="O1010" s="331"/>
      <c r="P1010" s="345" t="s">
        <v>741</v>
      </c>
      <c r="Q1010" s="332"/>
      <c r="R1010" s="332"/>
      <c r="S1010" s="332"/>
      <c r="T1010" s="332"/>
      <c r="U1010" s="332"/>
      <c r="V1010" s="332"/>
      <c r="W1010" s="332"/>
      <c r="X1010" s="332"/>
      <c r="Y1010" s="333">
        <v>0.4</v>
      </c>
      <c r="Z1010" s="334"/>
      <c r="AA1010" s="334"/>
      <c r="AB1010" s="335"/>
      <c r="AC1010" s="336" t="s">
        <v>288</v>
      </c>
      <c r="AD1010" s="337"/>
      <c r="AE1010" s="337"/>
      <c r="AF1010" s="337"/>
      <c r="AG1010" s="337"/>
      <c r="AH1010" s="352" t="s">
        <v>674</v>
      </c>
      <c r="AI1010" s="353"/>
      <c r="AJ1010" s="353"/>
      <c r="AK1010" s="353"/>
      <c r="AL1010" s="340" t="s">
        <v>672</v>
      </c>
      <c r="AM1010" s="341"/>
      <c r="AN1010" s="341"/>
      <c r="AO1010" s="342"/>
      <c r="AP1010" s="343" t="s">
        <v>673</v>
      </c>
      <c r="AQ1010" s="343"/>
      <c r="AR1010" s="343"/>
      <c r="AS1010" s="343"/>
      <c r="AT1010" s="343"/>
      <c r="AU1010" s="343"/>
      <c r="AV1010" s="343"/>
      <c r="AW1010" s="343"/>
      <c r="AX1010" s="343"/>
      <c r="AY1010">
        <f t="shared" si="122"/>
        <v>1</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6"/>
      <c r="B1042" s="346"/>
      <c r="C1042" s="346" t="s">
        <v>26</v>
      </c>
      <c r="D1042" s="346"/>
      <c r="E1042" s="346"/>
      <c r="F1042" s="346"/>
      <c r="G1042" s="346"/>
      <c r="H1042" s="346"/>
      <c r="I1042" s="346"/>
      <c r="J1042" s="138" t="s">
        <v>220</v>
      </c>
      <c r="K1042" s="347"/>
      <c r="L1042" s="347"/>
      <c r="M1042" s="347"/>
      <c r="N1042" s="347"/>
      <c r="O1042" s="347"/>
      <c r="P1042" s="233" t="s">
        <v>196</v>
      </c>
      <c r="Q1042" s="233"/>
      <c r="R1042" s="233"/>
      <c r="S1042" s="233"/>
      <c r="T1042" s="233"/>
      <c r="U1042" s="233"/>
      <c r="V1042" s="233"/>
      <c r="W1042" s="233"/>
      <c r="X1042" s="233"/>
      <c r="Y1042" s="348" t="s">
        <v>218</v>
      </c>
      <c r="Z1042" s="349"/>
      <c r="AA1042" s="349"/>
      <c r="AB1042" s="349"/>
      <c r="AC1042" s="138" t="s">
        <v>254</v>
      </c>
      <c r="AD1042" s="138"/>
      <c r="AE1042" s="138"/>
      <c r="AF1042" s="138"/>
      <c r="AG1042" s="138"/>
      <c r="AH1042" s="348" t="s">
        <v>278</v>
      </c>
      <c r="AI1042" s="346"/>
      <c r="AJ1042" s="346"/>
      <c r="AK1042" s="346"/>
      <c r="AL1042" s="346" t="s">
        <v>21</v>
      </c>
      <c r="AM1042" s="346"/>
      <c r="AN1042" s="346"/>
      <c r="AO1042" s="350"/>
      <c r="AP1042" s="351" t="s">
        <v>221</v>
      </c>
      <c r="AQ1042" s="351"/>
      <c r="AR1042" s="351"/>
      <c r="AS1042" s="351"/>
      <c r="AT1042" s="351"/>
      <c r="AU1042" s="351"/>
      <c r="AV1042" s="351"/>
      <c r="AW1042" s="351"/>
      <c r="AX1042" s="351"/>
      <c r="AY1042">
        <f t="shared" ref="AY1042:AY1043" si="123">$AY$1040</f>
        <v>1</v>
      </c>
    </row>
    <row r="1043" spans="1:51" ht="53.45" customHeight="1" x14ac:dyDescent="0.15">
      <c r="A1043" s="356">
        <v>1</v>
      </c>
      <c r="B1043" s="356">
        <v>1</v>
      </c>
      <c r="C1043" s="344" t="s">
        <v>742</v>
      </c>
      <c r="D1043" s="329"/>
      <c r="E1043" s="329"/>
      <c r="F1043" s="329"/>
      <c r="G1043" s="329"/>
      <c r="H1043" s="329"/>
      <c r="I1043" s="329"/>
      <c r="J1043" s="330">
        <v>8011005001124</v>
      </c>
      <c r="K1043" s="331"/>
      <c r="L1043" s="331"/>
      <c r="M1043" s="331"/>
      <c r="N1043" s="331"/>
      <c r="O1043" s="331"/>
      <c r="P1043" s="345" t="s">
        <v>749</v>
      </c>
      <c r="Q1043" s="332"/>
      <c r="R1043" s="332"/>
      <c r="S1043" s="332"/>
      <c r="T1043" s="332"/>
      <c r="U1043" s="332"/>
      <c r="V1043" s="332"/>
      <c r="W1043" s="332"/>
      <c r="X1043" s="332"/>
      <c r="Y1043" s="333">
        <v>0.5</v>
      </c>
      <c r="Z1043" s="334"/>
      <c r="AA1043" s="334"/>
      <c r="AB1043" s="335"/>
      <c r="AC1043" s="336" t="s">
        <v>288</v>
      </c>
      <c r="AD1043" s="337"/>
      <c r="AE1043" s="337"/>
      <c r="AF1043" s="337"/>
      <c r="AG1043" s="337"/>
      <c r="AH1043" s="352" t="s">
        <v>674</v>
      </c>
      <c r="AI1043" s="353"/>
      <c r="AJ1043" s="353"/>
      <c r="AK1043" s="353"/>
      <c r="AL1043" s="340" t="s">
        <v>727</v>
      </c>
      <c r="AM1043" s="341"/>
      <c r="AN1043" s="341"/>
      <c r="AO1043" s="342"/>
      <c r="AP1043" s="343" t="s">
        <v>673</v>
      </c>
      <c r="AQ1043" s="343"/>
      <c r="AR1043" s="343"/>
      <c r="AS1043" s="343"/>
      <c r="AT1043" s="343"/>
      <c r="AU1043" s="343"/>
      <c r="AV1043" s="343"/>
      <c r="AW1043" s="343"/>
      <c r="AX1043" s="343"/>
      <c r="AY1043">
        <f t="shared" si="123"/>
        <v>1</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220</v>
      </c>
      <c r="K1075" s="347"/>
      <c r="L1075" s="347"/>
      <c r="M1075" s="347"/>
      <c r="N1075" s="347"/>
      <c r="O1075" s="347"/>
      <c r="P1075" s="233" t="s">
        <v>196</v>
      </c>
      <c r="Q1075" s="233"/>
      <c r="R1075" s="233"/>
      <c r="S1075" s="233"/>
      <c r="T1075" s="233"/>
      <c r="U1075" s="233"/>
      <c r="V1075" s="233"/>
      <c r="W1075" s="233"/>
      <c r="X1075" s="233"/>
      <c r="Y1075" s="348" t="s">
        <v>218</v>
      </c>
      <c r="Z1075" s="349"/>
      <c r="AA1075" s="349"/>
      <c r="AB1075" s="349"/>
      <c r="AC1075" s="138" t="s">
        <v>254</v>
      </c>
      <c r="AD1075" s="138"/>
      <c r="AE1075" s="138"/>
      <c r="AF1075" s="138"/>
      <c r="AG1075" s="138"/>
      <c r="AH1075" s="348" t="s">
        <v>278</v>
      </c>
      <c r="AI1075" s="346"/>
      <c r="AJ1075" s="346"/>
      <c r="AK1075" s="346"/>
      <c r="AL1075" s="346" t="s">
        <v>21</v>
      </c>
      <c r="AM1075" s="346"/>
      <c r="AN1075" s="346"/>
      <c r="AO1075" s="350"/>
      <c r="AP1075" s="351" t="s">
        <v>221</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customHeight="1" x14ac:dyDescent="0.15">
      <c r="A1106" s="357" t="s">
        <v>245</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260</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8" t="s">
        <v>215</v>
      </c>
      <c r="D1109" s="360"/>
      <c r="E1109" s="138" t="s">
        <v>214</v>
      </c>
      <c r="F1109" s="360"/>
      <c r="G1109" s="360"/>
      <c r="H1109" s="360"/>
      <c r="I1109" s="360"/>
      <c r="J1109" s="138" t="s">
        <v>220</v>
      </c>
      <c r="K1109" s="138"/>
      <c r="L1109" s="138"/>
      <c r="M1109" s="138"/>
      <c r="N1109" s="138"/>
      <c r="O1109" s="138"/>
      <c r="P1109" s="348" t="s">
        <v>27</v>
      </c>
      <c r="Q1109" s="348"/>
      <c r="R1109" s="348"/>
      <c r="S1109" s="348"/>
      <c r="T1109" s="348"/>
      <c r="U1109" s="348"/>
      <c r="V1109" s="348"/>
      <c r="W1109" s="348"/>
      <c r="X1109" s="348"/>
      <c r="Y1109" s="138" t="s">
        <v>222</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246</v>
      </c>
      <c r="AQ1109" s="351"/>
      <c r="AR1109" s="351"/>
      <c r="AS1109" s="351"/>
      <c r="AT1109" s="351"/>
      <c r="AU1109" s="351"/>
      <c r="AV1109" s="351"/>
      <c r="AW1109" s="351"/>
      <c r="AX1109" s="351"/>
    </row>
    <row r="1110" spans="1:51" ht="30" customHeight="1" x14ac:dyDescent="0.15">
      <c r="A1110" s="356">
        <v>1</v>
      </c>
      <c r="B1110" s="356">
        <v>1</v>
      </c>
      <c r="C1110" s="354"/>
      <c r="D1110" s="354"/>
      <c r="E1110" s="136" t="s">
        <v>754</v>
      </c>
      <c r="F1110" s="355"/>
      <c r="G1110" s="355"/>
      <c r="H1110" s="355"/>
      <c r="I1110" s="355"/>
      <c r="J1110" s="330" t="s">
        <v>754</v>
      </c>
      <c r="K1110" s="331"/>
      <c r="L1110" s="331"/>
      <c r="M1110" s="331"/>
      <c r="N1110" s="331"/>
      <c r="O1110" s="331"/>
      <c r="P1110" s="345" t="s">
        <v>754</v>
      </c>
      <c r="Q1110" s="332"/>
      <c r="R1110" s="332"/>
      <c r="S1110" s="332"/>
      <c r="T1110" s="332"/>
      <c r="U1110" s="332"/>
      <c r="V1110" s="332"/>
      <c r="W1110" s="332"/>
      <c r="X1110" s="332"/>
      <c r="Y1110" s="333" t="s">
        <v>754</v>
      </c>
      <c r="Z1110" s="334"/>
      <c r="AA1110" s="334"/>
      <c r="AB1110" s="335"/>
      <c r="AC1110" s="336"/>
      <c r="AD1110" s="337"/>
      <c r="AE1110" s="337"/>
      <c r="AF1110" s="337"/>
      <c r="AG1110" s="337"/>
      <c r="AH1110" s="338" t="s">
        <v>754</v>
      </c>
      <c r="AI1110" s="339"/>
      <c r="AJ1110" s="339"/>
      <c r="AK1110" s="339"/>
      <c r="AL1110" s="340" t="s">
        <v>754</v>
      </c>
      <c r="AM1110" s="341"/>
      <c r="AN1110" s="341"/>
      <c r="AO1110" s="342"/>
      <c r="AP1110" s="343" t="s">
        <v>754</v>
      </c>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99" max="49" man="1"/>
    <brk id="727" max="49" man="1"/>
    <brk id="747" max="49" man="1"/>
    <brk id="786" max="49" man="1"/>
    <brk id="9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455</v>
      </c>
      <c r="AA1" s="29" t="s">
        <v>81</v>
      </c>
      <c r="AB1" s="29" t="s">
        <v>456</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320</v>
      </c>
      <c r="AB2" s="79" t="s">
        <v>550</v>
      </c>
      <c r="AC2" s="80" t="s">
        <v>134</v>
      </c>
      <c r="AD2" s="28"/>
      <c r="AE2" s="34" t="s">
        <v>170</v>
      </c>
      <c r="AF2" s="30"/>
      <c r="AG2" s="44" t="s">
        <v>282</v>
      </c>
      <c r="AI2" s="42" t="s">
        <v>315</v>
      </c>
      <c r="AK2" s="42" t="s">
        <v>212</v>
      </c>
      <c r="AM2" s="68"/>
      <c r="AN2" s="68"/>
      <c r="AP2" s="44" t="s">
        <v>282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657</v>
      </c>
      <c r="R3" s="13" t="str">
        <f t="shared" ref="R3:R8" si="3">IF(Q3="","",P3)</f>
        <v>委託・請負</v>
      </c>
      <c r="S3" s="13" t="str">
        <f t="shared" ref="S3:S8" si="4">IF(R3="",S2,IF(S2&lt;&gt;"",CONCATENATE(S2,"、",R3),R3))</f>
        <v>委託・請負</v>
      </c>
      <c r="T3" s="13"/>
      <c r="U3" s="32" t="s">
        <v>582</v>
      </c>
      <c r="W3" s="32" t="s">
        <v>149</v>
      </c>
      <c r="Y3" s="32" t="s">
        <v>68</v>
      </c>
      <c r="Z3" s="32" t="s">
        <v>457</v>
      </c>
      <c r="AA3" s="79" t="s">
        <v>420</v>
      </c>
      <c r="AB3" s="79" t="s">
        <v>551</v>
      </c>
      <c r="AC3" s="80" t="s">
        <v>135</v>
      </c>
      <c r="AD3" s="28"/>
      <c r="AE3" s="34" t="s">
        <v>171</v>
      </c>
      <c r="AF3" s="30"/>
      <c r="AG3" s="44" t="s">
        <v>283</v>
      </c>
      <c r="AI3" s="42" t="s">
        <v>205</v>
      </c>
      <c r="AK3" s="42" t="str">
        <f>CHAR(CODE(AK2)+1)</f>
        <v>B</v>
      </c>
      <c r="AM3" s="68"/>
      <c r="AN3" s="68"/>
      <c r="AP3" s="44" t="s">
        <v>283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583</v>
      </c>
      <c r="W4" s="32" t="s">
        <v>150</v>
      </c>
      <c r="Y4" s="32" t="s">
        <v>327</v>
      </c>
      <c r="Z4" s="32" t="s">
        <v>458</v>
      </c>
      <c r="AA4" s="79" t="s">
        <v>421</v>
      </c>
      <c r="AB4" s="79" t="s">
        <v>552</v>
      </c>
      <c r="AC4" s="79" t="s">
        <v>136</v>
      </c>
      <c r="AD4" s="28"/>
      <c r="AE4" s="34" t="s">
        <v>172</v>
      </c>
      <c r="AF4" s="30"/>
      <c r="AG4" s="44" t="s">
        <v>284</v>
      </c>
      <c r="AI4" s="42" t="s">
        <v>207</v>
      </c>
      <c r="AK4" s="42" t="str">
        <f t="shared" ref="AK4:AK49" si="7">CHAR(CODE(AK3)+1)</f>
        <v>C</v>
      </c>
      <c r="AM4" s="68"/>
      <c r="AN4" s="68"/>
      <c r="AP4" s="44" t="s">
        <v>284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607</v>
      </c>
      <c r="Y5" s="32" t="s">
        <v>328</v>
      </c>
      <c r="Z5" s="32" t="s">
        <v>459</v>
      </c>
      <c r="AA5" s="79" t="s">
        <v>422</v>
      </c>
      <c r="AB5" s="79" t="s">
        <v>553</v>
      </c>
      <c r="AC5" s="79" t="s">
        <v>173</v>
      </c>
      <c r="AD5" s="31"/>
      <c r="AE5" s="34" t="s">
        <v>294</v>
      </c>
      <c r="AF5" s="30"/>
      <c r="AG5" s="44" t="s">
        <v>285</v>
      </c>
      <c r="AI5" s="42" t="s">
        <v>324</v>
      </c>
      <c r="AK5" s="42" t="str">
        <f t="shared" si="7"/>
        <v>D</v>
      </c>
      <c r="AP5" s="44" t="s">
        <v>285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296</v>
      </c>
      <c r="W6" s="32" t="s">
        <v>151</v>
      </c>
      <c r="Y6" s="32" t="s">
        <v>329</v>
      </c>
      <c r="Z6" s="32" t="s">
        <v>460</v>
      </c>
      <c r="AA6" s="79" t="s">
        <v>423</v>
      </c>
      <c r="AB6" s="79" t="s">
        <v>554</v>
      </c>
      <c r="AC6" s="79" t="s">
        <v>137</v>
      </c>
      <c r="AD6" s="31"/>
      <c r="AE6" s="34" t="s">
        <v>292</v>
      </c>
      <c r="AF6" s="30"/>
      <c r="AG6" s="44" t="s">
        <v>286</v>
      </c>
      <c r="AI6" s="42" t="s">
        <v>325</v>
      </c>
      <c r="AK6" s="42" t="str">
        <f>CHAR(CODE(AK5)+1)</f>
        <v>E</v>
      </c>
      <c r="AP6" s="44" t="s">
        <v>286</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330</v>
      </c>
      <c r="Z7" s="32" t="s">
        <v>461</v>
      </c>
      <c r="AA7" s="79" t="s">
        <v>424</v>
      </c>
      <c r="AB7" s="79" t="s">
        <v>555</v>
      </c>
      <c r="AC7" s="31"/>
      <c r="AD7" s="31"/>
      <c r="AE7" s="32" t="s">
        <v>137</v>
      </c>
      <c r="AF7" s="30"/>
      <c r="AG7" s="44" t="s">
        <v>287</v>
      </c>
      <c r="AH7" s="71"/>
      <c r="AI7" s="44" t="s">
        <v>309</v>
      </c>
      <c r="AK7" s="42" t="str">
        <f>CHAR(CODE(AK6)+1)</f>
        <v>F</v>
      </c>
      <c r="AP7" s="44" t="s">
        <v>287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322</v>
      </c>
      <c r="W8" s="32" t="s">
        <v>153</v>
      </c>
      <c r="Y8" s="32" t="s">
        <v>331</v>
      </c>
      <c r="Z8" s="32" t="s">
        <v>462</v>
      </c>
      <c r="AA8" s="79" t="s">
        <v>425</v>
      </c>
      <c r="AB8" s="79" t="s">
        <v>556</v>
      </c>
      <c r="AC8" s="31"/>
      <c r="AD8" s="31"/>
      <c r="AE8" s="31"/>
      <c r="AF8" s="30"/>
      <c r="AG8" s="44" t="s">
        <v>288</v>
      </c>
      <c r="AI8" s="42" t="s">
        <v>310</v>
      </c>
      <c r="AK8" s="42" t="str">
        <f t="shared" si="7"/>
        <v>G</v>
      </c>
      <c r="AP8" s="44" t="s">
        <v>288</v>
      </c>
    </row>
    <row r="9" spans="1:42" ht="13.5" customHeight="1" x14ac:dyDescent="0.15">
      <c r="A9" s="14" t="s">
        <v>91</v>
      </c>
      <c r="B9" s="15"/>
      <c r="C9" s="13" t="str">
        <f t="shared" si="0"/>
        <v/>
      </c>
      <c r="D9" s="13" t="str">
        <f t="shared" si="8"/>
        <v/>
      </c>
      <c r="F9" s="18" t="s">
        <v>224</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332</v>
      </c>
      <c r="Z9" s="32" t="s">
        <v>463</v>
      </c>
      <c r="AA9" s="79" t="s">
        <v>426</v>
      </c>
      <c r="AB9" s="79" t="s">
        <v>557</v>
      </c>
      <c r="AC9" s="31"/>
      <c r="AD9" s="31"/>
      <c r="AE9" s="31"/>
      <c r="AF9" s="30"/>
      <c r="AG9" s="44" t="s">
        <v>289</v>
      </c>
      <c r="AI9" s="67"/>
      <c r="AK9" s="42" t="str">
        <f t="shared" si="7"/>
        <v>H</v>
      </c>
      <c r="AP9" s="44" t="s">
        <v>289</v>
      </c>
    </row>
    <row r="10" spans="1:42" ht="13.5" customHeight="1" x14ac:dyDescent="0.15">
      <c r="A10" s="14" t="s">
        <v>243</v>
      </c>
      <c r="B10" s="15"/>
      <c r="C10" s="13" t="str">
        <f t="shared" si="0"/>
        <v/>
      </c>
      <c r="D10" s="13" t="str">
        <f t="shared" si="8"/>
        <v/>
      </c>
      <c r="F10" s="18" t="s">
        <v>116</v>
      </c>
      <c r="G10" s="17"/>
      <c r="H10" s="13" t="str">
        <f t="shared" si="1"/>
        <v/>
      </c>
      <c r="I10" s="13" t="str">
        <f t="shared" si="5"/>
        <v>一般会計</v>
      </c>
      <c r="K10" s="14" t="s">
        <v>247</v>
      </c>
      <c r="L10" s="15"/>
      <c r="M10" s="13" t="str">
        <f t="shared" si="2"/>
        <v/>
      </c>
      <c r="N10" s="13" t="str">
        <f t="shared" si="6"/>
        <v/>
      </c>
      <c r="O10" s="13"/>
      <c r="P10" s="13" t="str">
        <f>S8</f>
        <v>委託・請負</v>
      </c>
      <c r="Q10" s="19"/>
      <c r="T10" s="13"/>
      <c r="W10" s="32" t="s">
        <v>155</v>
      </c>
      <c r="Y10" s="32" t="s">
        <v>333</v>
      </c>
      <c r="Z10" s="32" t="s">
        <v>464</v>
      </c>
      <c r="AA10" s="79" t="s">
        <v>427</v>
      </c>
      <c r="AB10" s="79" t="s">
        <v>558</v>
      </c>
      <c r="AC10" s="31"/>
      <c r="AD10" s="31"/>
      <c r="AE10" s="31"/>
      <c r="AF10" s="30"/>
      <c r="AG10" s="44" t="s">
        <v>274</v>
      </c>
      <c r="AK10" s="42" t="str">
        <f t="shared" si="7"/>
        <v>I</v>
      </c>
      <c r="AP10" s="42" t="s">
        <v>272</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657</v>
      </c>
      <c r="M11" s="13" t="str">
        <f t="shared" si="2"/>
        <v>その他の事項経費</v>
      </c>
      <c r="N11" s="13" t="str">
        <f t="shared" si="6"/>
        <v>その他の事項経費</v>
      </c>
      <c r="O11" s="13"/>
      <c r="P11" s="13"/>
      <c r="Q11" s="19"/>
      <c r="T11" s="13"/>
      <c r="W11" s="32" t="s">
        <v>156</v>
      </c>
      <c r="Y11" s="32" t="s">
        <v>334</v>
      </c>
      <c r="Z11" s="32" t="s">
        <v>465</v>
      </c>
      <c r="AA11" s="79" t="s">
        <v>428</v>
      </c>
      <c r="AB11" s="79" t="s">
        <v>559</v>
      </c>
      <c r="AC11" s="31"/>
      <c r="AD11" s="31"/>
      <c r="AE11" s="31"/>
      <c r="AF11" s="30"/>
      <c r="AG11" s="42" t="s">
        <v>277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584</v>
      </c>
      <c r="W12" s="32" t="s">
        <v>157</v>
      </c>
      <c r="Y12" s="32" t="s">
        <v>335</v>
      </c>
      <c r="Z12" s="32" t="s">
        <v>466</v>
      </c>
      <c r="AA12" s="79" t="s">
        <v>429</v>
      </c>
      <c r="AB12" s="79" t="s">
        <v>560</v>
      </c>
      <c r="AC12" s="31"/>
      <c r="AD12" s="31"/>
      <c r="AE12" s="31"/>
      <c r="AF12" s="30"/>
      <c r="AG12" s="42" t="s">
        <v>275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336</v>
      </c>
      <c r="Z13" s="32" t="s">
        <v>467</v>
      </c>
      <c r="AA13" s="79" t="s">
        <v>430</v>
      </c>
      <c r="AB13" s="79" t="s">
        <v>561</v>
      </c>
      <c r="AC13" s="31"/>
      <c r="AD13" s="31"/>
      <c r="AE13" s="31"/>
      <c r="AF13" s="30"/>
      <c r="AG13" s="42" t="s">
        <v>276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585</v>
      </c>
      <c r="W14" s="32" t="s">
        <v>159</v>
      </c>
      <c r="Y14" s="32" t="s">
        <v>337</v>
      </c>
      <c r="Z14" s="32" t="s">
        <v>468</v>
      </c>
      <c r="AA14" s="79" t="s">
        <v>431</v>
      </c>
      <c r="AB14" s="79" t="s">
        <v>562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586</v>
      </c>
      <c r="W15" s="32" t="s">
        <v>160</v>
      </c>
      <c r="Y15" s="32" t="s">
        <v>338</v>
      </c>
      <c r="Z15" s="32" t="s">
        <v>469</v>
      </c>
      <c r="AA15" s="79" t="s">
        <v>432</v>
      </c>
      <c r="AB15" s="79" t="s">
        <v>563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587</v>
      </c>
      <c r="W16" s="32" t="s">
        <v>161</v>
      </c>
      <c r="Y16" s="32" t="s">
        <v>339</v>
      </c>
      <c r="Z16" s="32" t="s">
        <v>470</v>
      </c>
      <c r="AA16" s="79" t="s">
        <v>433</v>
      </c>
      <c r="AB16" s="79" t="s">
        <v>564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588</v>
      </c>
      <c r="W17" s="32" t="s">
        <v>162</v>
      </c>
      <c r="Y17" s="32" t="s">
        <v>340</v>
      </c>
      <c r="Z17" s="32" t="s">
        <v>471</v>
      </c>
      <c r="AA17" s="79" t="s">
        <v>434</v>
      </c>
      <c r="AB17" s="79" t="s">
        <v>565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589</v>
      </c>
      <c r="W18" s="32" t="s">
        <v>163</v>
      </c>
      <c r="Y18" s="32" t="s">
        <v>341</v>
      </c>
      <c r="Z18" s="32" t="s">
        <v>472</v>
      </c>
      <c r="AA18" s="79" t="s">
        <v>435</v>
      </c>
      <c r="AB18" s="79" t="s">
        <v>566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590</v>
      </c>
      <c r="W19" s="32" t="s">
        <v>164</v>
      </c>
      <c r="Y19" s="32" t="s">
        <v>342</v>
      </c>
      <c r="Z19" s="32" t="s">
        <v>473</v>
      </c>
      <c r="AA19" s="79" t="s">
        <v>436</v>
      </c>
      <c r="AB19" s="79" t="s">
        <v>567</v>
      </c>
      <c r="AC19" s="31"/>
      <c r="AD19" s="31"/>
      <c r="AE19" s="31"/>
      <c r="AF19" s="30"/>
      <c r="AK19" s="42" t="str">
        <f t="shared" si="7"/>
        <v>R</v>
      </c>
    </row>
    <row r="20" spans="1:37" ht="13.5" customHeight="1" x14ac:dyDescent="0.15">
      <c r="A20" s="14" t="s">
        <v>234</v>
      </c>
      <c r="B20" s="15"/>
      <c r="C20" s="13" t="str">
        <f t="shared" si="9"/>
        <v/>
      </c>
      <c r="D20" s="13" t="str">
        <f t="shared" si="8"/>
        <v/>
      </c>
      <c r="F20" s="18" t="s">
        <v>233</v>
      </c>
      <c r="G20" s="17"/>
      <c r="H20" s="13" t="str">
        <f t="shared" si="1"/>
        <v/>
      </c>
      <c r="I20" s="13" t="str">
        <f t="shared" si="5"/>
        <v>一般会計</v>
      </c>
      <c r="K20" s="13"/>
      <c r="L20" s="13"/>
      <c r="O20" s="13"/>
      <c r="P20" s="13"/>
      <c r="Q20" s="19"/>
      <c r="T20" s="13"/>
      <c r="U20" s="32" t="s">
        <v>591</v>
      </c>
      <c r="W20" s="32" t="s">
        <v>165</v>
      </c>
      <c r="Y20" s="32" t="s">
        <v>343</v>
      </c>
      <c r="Z20" s="32" t="s">
        <v>474</v>
      </c>
      <c r="AA20" s="79" t="s">
        <v>437</v>
      </c>
      <c r="AB20" s="79" t="s">
        <v>568</v>
      </c>
      <c r="AC20" s="31"/>
      <c r="AD20" s="31"/>
      <c r="AE20" s="31"/>
      <c r="AF20" s="30"/>
      <c r="AK20" s="42" t="str">
        <f t="shared" si="7"/>
        <v>S</v>
      </c>
    </row>
    <row r="21" spans="1:37" ht="13.5" customHeight="1" x14ac:dyDescent="0.15">
      <c r="A21" s="14" t="s">
        <v>235</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592</v>
      </c>
      <c r="W21" s="32" t="s">
        <v>166</v>
      </c>
      <c r="Y21" s="32" t="s">
        <v>344</v>
      </c>
      <c r="Z21" s="32" t="s">
        <v>475</v>
      </c>
      <c r="AA21" s="79" t="s">
        <v>438</v>
      </c>
      <c r="AB21" s="79" t="s">
        <v>569</v>
      </c>
      <c r="AC21" s="31"/>
      <c r="AD21" s="31"/>
      <c r="AE21" s="31"/>
      <c r="AF21" s="30"/>
      <c r="AK21" s="42" t="str">
        <f t="shared" si="7"/>
        <v>T</v>
      </c>
    </row>
    <row r="22" spans="1:37" ht="13.5" customHeight="1" x14ac:dyDescent="0.15">
      <c r="A22" s="14" t="s">
        <v>236</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593</v>
      </c>
      <c r="W22" s="32" t="s">
        <v>167</v>
      </c>
      <c r="Y22" s="32" t="s">
        <v>345</v>
      </c>
      <c r="Z22" s="32" t="s">
        <v>476</v>
      </c>
      <c r="AA22" s="79" t="s">
        <v>439</v>
      </c>
      <c r="AB22" s="79" t="s">
        <v>570</v>
      </c>
      <c r="AC22" s="31"/>
      <c r="AD22" s="31"/>
      <c r="AE22" s="31"/>
      <c r="AF22" s="30"/>
      <c r="AK22" s="42" t="str">
        <f t="shared" si="7"/>
        <v>U</v>
      </c>
    </row>
    <row r="23" spans="1:37" ht="13.5" customHeight="1" x14ac:dyDescent="0.15">
      <c r="A23" s="14" t="s">
        <v>237</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594</v>
      </c>
      <c r="W23" s="32" t="s">
        <v>610</v>
      </c>
      <c r="Y23" s="32" t="s">
        <v>346</v>
      </c>
      <c r="Z23" s="32" t="s">
        <v>477</v>
      </c>
      <c r="AA23" s="79" t="s">
        <v>440</v>
      </c>
      <c r="AB23" s="79" t="s">
        <v>571</v>
      </c>
      <c r="AC23" s="31"/>
      <c r="AD23" s="31"/>
      <c r="AE23" s="31"/>
      <c r="AF23" s="30"/>
      <c r="AK23" s="42" t="str">
        <f t="shared" si="7"/>
        <v>V</v>
      </c>
    </row>
    <row r="24" spans="1:37" ht="13.5" customHeight="1" x14ac:dyDescent="0.15">
      <c r="A24" s="74" t="s">
        <v>313</v>
      </c>
      <c r="B24" s="15"/>
      <c r="C24" s="13" t="str">
        <f t="shared" si="9"/>
        <v/>
      </c>
      <c r="D24" s="13" t="str">
        <f>IF(C24="",D23,IF(D23&lt;&gt;"",CONCATENATE(D23,"、",C24),C24))</f>
        <v/>
      </c>
      <c r="F24" s="18" t="s">
        <v>318</v>
      </c>
      <c r="G24" s="17"/>
      <c r="H24" s="13" t="str">
        <f t="shared" si="1"/>
        <v/>
      </c>
      <c r="I24" s="13" t="str">
        <f t="shared" si="5"/>
        <v>一般会計</v>
      </c>
      <c r="K24" s="13"/>
      <c r="L24" s="13"/>
      <c r="O24" s="13"/>
      <c r="P24" s="13"/>
      <c r="Q24" s="19"/>
      <c r="T24" s="13"/>
      <c r="U24" s="32" t="s">
        <v>595</v>
      </c>
      <c r="Y24" s="32" t="s">
        <v>347</v>
      </c>
      <c r="Z24" s="32" t="s">
        <v>478</v>
      </c>
      <c r="AA24" s="79" t="s">
        <v>441</v>
      </c>
      <c r="AB24" s="79" t="s">
        <v>572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596</v>
      </c>
      <c r="Y25" s="32" t="s">
        <v>348</v>
      </c>
      <c r="Z25" s="32" t="s">
        <v>479</v>
      </c>
      <c r="AA25" s="79" t="s">
        <v>442</v>
      </c>
      <c r="AB25" s="79" t="s">
        <v>573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597</v>
      </c>
      <c r="Y26" s="32" t="s">
        <v>349</v>
      </c>
      <c r="Z26" s="32" t="s">
        <v>480</v>
      </c>
      <c r="AA26" s="79" t="s">
        <v>443</v>
      </c>
      <c r="AB26" s="79" t="s">
        <v>574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598</v>
      </c>
      <c r="Y27" s="32" t="s">
        <v>350</v>
      </c>
      <c r="Z27" s="32" t="s">
        <v>481</v>
      </c>
      <c r="AA27" s="79" t="s">
        <v>444</v>
      </c>
      <c r="AB27" s="79" t="s">
        <v>575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599</v>
      </c>
      <c r="Y28" s="32" t="s">
        <v>351</v>
      </c>
      <c r="Z28" s="32" t="s">
        <v>482</v>
      </c>
      <c r="AA28" s="79" t="s">
        <v>445</v>
      </c>
      <c r="AB28" s="79" t="s">
        <v>576</v>
      </c>
      <c r="AC28" s="31"/>
      <c r="AD28" s="31"/>
      <c r="AE28" s="31"/>
      <c r="AF28" s="30"/>
      <c r="AK28" s="42" t="s">
        <v>213</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600</v>
      </c>
      <c r="Y29" s="32" t="s">
        <v>352</v>
      </c>
      <c r="Z29" s="32" t="s">
        <v>483</v>
      </c>
      <c r="AA29" s="79" t="s">
        <v>446</v>
      </c>
      <c r="AB29" s="79" t="s">
        <v>577</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601</v>
      </c>
      <c r="Y30" s="32" t="s">
        <v>353</v>
      </c>
      <c r="Z30" s="32" t="s">
        <v>484</v>
      </c>
      <c r="AA30" s="79" t="s">
        <v>447</v>
      </c>
      <c r="AB30" s="79" t="s">
        <v>578</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602</v>
      </c>
      <c r="Y31" s="32" t="s">
        <v>354</v>
      </c>
      <c r="Z31" s="32" t="s">
        <v>485</v>
      </c>
      <c r="AA31" s="79" t="s">
        <v>448</v>
      </c>
      <c r="AB31" s="79" t="s">
        <v>579</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603</v>
      </c>
      <c r="Y32" s="32" t="s">
        <v>355</v>
      </c>
      <c r="Z32" s="32" t="s">
        <v>486</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604</v>
      </c>
      <c r="Y33" s="32" t="s">
        <v>356</v>
      </c>
      <c r="Z33" s="32" t="s">
        <v>487</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605</v>
      </c>
      <c r="Y34" s="32" t="s">
        <v>357</v>
      </c>
      <c r="Z34" s="32" t="s">
        <v>488</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358</v>
      </c>
      <c r="Z35" s="32" t="s">
        <v>489</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606</v>
      </c>
      <c r="Y36" s="32" t="s">
        <v>359</v>
      </c>
      <c r="Z36" s="32" t="s">
        <v>490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360</v>
      </c>
      <c r="Z37" s="32" t="s">
        <v>491</v>
      </c>
      <c r="AF37" s="30"/>
      <c r="AK37" s="42" t="str">
        <f t="shared" si="7"/>
        <v>j</v>
      </c>
    </row>
    <row r="38" spans="1:37" x14ac:dyDescent="0.15">
      <c r="A38" s="13"/>
      <c r="B38" s="13"/>
      <c r="F38" s="13"/>
      <c r="G38" s="19"/>
      <c r="K38" s="13"/>
      <c r="L38" s="13"/>
      <c r="O38" s="13"/>
      <c r="P38" s="13"/>
      <c r="Q38" s="19"/>
      <c r="T38" s="13"/>
      <c r="U38" s="32" t="s">
        <v>297</v>
      </c>
      <c r="Y38" s="32" t="s">
        <v>361</v>
      </c>
      <c r="Z38" s="32" t="s">
        <v>492</v>
      </c>
      <c r="AF38" s="30"/>
      <c r="AK38" s="42" t="str">
        <f t="shared" si="7"/>
        <v>k</v>
      </c>
    </row>
    <row r="39" spans="1:37" x14ac:dyDescent="0.15">
      <c r="A39" s="13"/>
      <c r="B39" s="13"/>
      <c r="F39" s="13" t="str">
        <f>I37</f>
        <v>一般会計</v>
      </c>
      <c r="G39" s="19"/>
      <c r="K39" s="13"/>
      <c r="L39" s="13"/>
      <c r="O39" s="13"/>
      <c r="P39" s="13"/>
      <c r="Q39" s="19"/>
      <c r="T39" s="13"/>
      <c r="U39" s="32" t="s">
        <v>307</v>
      </c>
      <c r="Y39" s="32" t="s">
        <v>362</v>
      </c>
      <c r="Z39" s="32" t="s">
        <v>493</v>
      </c>
      <c r="AF39" s="30"/>
      <c r="AK39" s="42" t="str">
        <f t="shared" si="7"/>
        <v>l</v>
      </c>
    </row>
    <row r="40" spans="1:37" x14ac:dyDescent="0.15">
      <c r="A40" s="13"/>
      <c r="B40" s="13"/>
      <c r="F40" s="13"/>
      <c r="G40" s="19"/>
      <c r="K40" s="13"/>
      <c r="L40" s="13"/>
      <c r="O40" s="13"/>
      <c r="P40" s="13"/>
      <c r="Q40" s="19"/>
      <c r="T40" s="13"/>
      <c r="Y40" s="32" t="s">
        <v>363</v>
      </c>
      <c r="Z40" s="32" t="s">
        <v>494</v>
      </c>
      <c r="AF40" s="30"/>
      <c r="AK40" s="42" t="str">
        <f t="shared" si="7"/>
        <v>m</v>
      </c>
    </row>
    <row r="41" spans="1:37" x14ac:dyDescent="0.15">
      <c r="A41" s="13"/>
      <c r="B41" s="13"/>
      <c r="F41" s="13"/>
      <c r="G41" s="19"/>
      <c r="K41" s="13"/>
      <c r="L41" s="13"/>
      <c r="O41" s="13"/>
      <c r="P41" s="13"/>
      <c r="Q41" s="19"/>
      <c r="T41" s="13"/>
      <c r="Y41" s="32" t="s">
        <v>364</v>
      </c>
      <c r="Z41" s="32" t="s">
        <v>495</v>
      </c>
      <c r="AF41" s="30"/>
      <c r="AK41" s="42" t="str">
        <f t="shared" si="7"/>
        <v>n</v>
      </c>
    </row>
    <row r="42" spans="1:37" x14ac:dyDescent="0.15">
      <c r="A42" s="13"/>
      <c r="B42" s="13"/>
      <c r="F42" s="13"/>
      <c r="G42" s="19"/>
      <c r="K42" s="13"/>
      <c r="L42" s="13"/>
      <c r="O42" s="13"/>
      <c r="P42" s="13"/>
      <c r="Q42" s="19"/>
      <c r="T42" s="13"/>
      <c r="Y42" s="32" t="s">
        <v>365</v>
      </c>
      <c r="Z42" s="32" t="s">
        <v>496</v>
      </c>
      <c r="AF42" s="30"/>
      <c r="AK42" s="42" t="str">
        <f t="shared" si="7"/>
        <v>o</v>
      </c>
    </row>
    <row r="43" spans="1:37" x14ac:dyDescent="0.15">
      <c r="A43" s="13"/>
      <c r="B43" s="13"/>
      <c r="F43" s="13"/>
      <c r="G43" s="19"/>
      <c r="K43" s="13"/>
      <c r="L43" s="13"/>
      <c r="O43" s="13"/>
      <c r="P43" s="13"/>
      <c r="Q43" s="19"/>
      <c r="T43" s="13"/>
      <c r="Y43" s="32" t="s">
        <v>366</v>
      </c>
      <c r="Z43" s="32" t="s">
        <v>497</v>
      </c>
      <c r="AF43" s="30"/>
      <c r="AK43" s="42" t="str">
        <f t="shared" si="7"/>
        <v>p</v>
      </c>
    </row>
    <row r="44" spans="1:37" x14ac:dyDescent="0.15">
      <c r="A44" s="13"/>
      <c r="B44" s="13"/>
      <c r="F44" s="13"/>
      <c r="G44" s="19"/>
      <c r="K44" s="13"/>
      <c r="L44" s="13"/>
      <c r="O44" s="13"/>
      <c r="P44" s="13"/>
      <c r="Q44" s="19"/>
      <c r="T44" s="13"/>
      <c r="Y44" s="32" t="s">
        <v>367</v>
      </c>
      <c r="Z44" s="32" t="s">
        <v>498</v>
      </c>
      <c r="AF44" s="30"/>
      <c r="AK44" s="42" t="str">
        <f t="shared" si="7"/>
        <v>q</v>
      </c>
    </row>
    <row r="45" spans="1:37" x14ac:dyDescent="0.15">
      <c r="A45" s="13"/>
      <c r="B45" s="13"/>
      <c r="F45" s="13"/>
      <c r="G45" s="19"/>
      <c r="K45" s="13"/>
      <c r="L45" s="13"/>
      <c r="O45" s="13"/>
      <c r="P45" s="13"/>
      <c r="Q45" s="19"/>
      <c r="T45" s="13"/>
      <c r="Y45" s="32" t="s">
        <v>368</v>
      </c>
      <c r="Z45" s="32" t="s">
        <v>499</v>
      </c>
      <c r="AF45" s="30"/>
      <c r="AK45" s="42" t="str">
        <f t="shared" si="7"/>
        <v>r</v>
      </c>
    </row>
    <row r="46" spans="1:37" x14ac:dyDescent="0.15">
      <c r="A46" s="13"/>
      <c r="B46" s="13"/>
      <c r="F46" s="13"/>
      <c r="G46" s="19"/>
      <c r="K46" s="13"/>
      <c r="L46" s="13"/>
      <c r="O46" s="13"/>
      <c r="P46" s="13"/>
      <c r="Q46" s="19"/>
      <c r="T46" s="13"/>
      <c r="Y46" s="32" t="s">
        <v>369</v>
      </c>
      <c r="Z46" s="32" t="s">
        <v>500</v>
      </c>
      <c r="AF46" s="30"/>
      <c r="AK46" s="42" t="str">
        <f t="shared" si="7"/>
        <v>s</v>
      </c>
    </row>
    <row r="47" spans="1:37" x14ac:dyDescent="0.15">
      <c r="A47" s="13"/>
      <c r="B47" s="13"/>
      <c r="F47" s="13"/>
      <c r="G47" s="19"/>
      <c r="K47" s="13"/>
      <c r="L47" s="13"/>
      <c r="O47" s="13"/>
      <c r="P47" s="13"/>
      <c r="Q47" s="19"/>
      <c r="T47" s="13"/>
      <c r="Y47" s="32" t="s">
        <v>370</v>
      </c>
      <c r="Z47" s="32" t="s">
        <v>501</v>
      </c>
      <c r="AF47" s="30"/>
      <c r="AK47" s="42" t="str">
        <f t="shared" si="7"/>
        <v>t</v>
      </c>
    </row>
    <row r="48" spans="1:37" x14ac:dyDescent="0.15">
      <c r="A48" s="13"/>
      <c r="B48" s="13"/>
      <c r="F48" s="13"/>
      <c r="G48" s="19"/>
      <c r="K48" s="13"/>
      <c r="L48" s="13"/>
      <c r="O48" s="13"/>
      <c r="P48" s="13"/>
      <c r="Q48" s="19"/>
      <c r="T48" s="13"/>
      <c r="Y48" s="32" t="s">
        <v>371</v>
      </c>
      <c r="Z48" s="32" t="s">
        <v>502</v>
      </c>
      <c r="AF48" s="30"/>
      <c r="AK48" s="42" t="str">
        <f t="shared" si="7"/>
        <v>u</v>
      </c>
    </row>
    <row r="49" spans="1:37" x14ac:dyDescent="0.15">
      <c r="A49" s="13"/>
      <c r="B49" s="13"/>
      <c r="F49" s="13"/>
      <c r="G49" s="19"/>
      <c r="K49" s="13"/>
      <c r="L49" s="13"/>
      <c r="O49" s="13"/>
      <c r="P49" s="13"/>
      <c r="Q49" s="19"/>
      <c r="T49" s="13"/>
      <c r="Y49" s="32" t="s">
        <v>372</v>
      </c>
      <c r="Z49" s="32" t="s">
        <v>503</v>
      </c>
      <c r="AF49" s="30"/>
      <c r="AK49" s="42" t="str">
        <f t="shared" si="7"/>
        <v>v</v>
      </c>
    </row>
    <row r="50" spans="1:37" x14ac:dyDescent="0.15">
      <c r="A50" s="13"/>
      <c r="B50" s="13"/>
      <c r="F50" s="13"/>
      <c r="G50" s="19"/>
      <c r="K50" s="13"/>
      <c r="L50" s="13"/>
      <c r="O50" s="13"/>
      <c r="P50" s="13"/>
      <c r="Q50" s="19"/>
      <c r="T50" s="13"/>
      <c r="Y50" s="32" t="s">
        <v>373</v>
      </c>
      <c r="Z50" s="32" t="s">
        <v>504</v>
      </c>
      <c r="AF50" s="30"/>
    </row>
    <row r="51" spans="1:37" x14ac:dyDescent="0.15">
      <c r="A51" s="13"/>
      <c r="B51" s="13"/>
      <c r="F51" s="13"/>
      <c r="G51" s="19"/>
      <c r="K51" s="13"/>
      <c r="L51" s="13"/>
      <c r="O51" s="13"/>
      <c r="P51" s="13"/>
      <c r="Q51" s="19"/>
      <c r="T51" s="13"/>
      <c r="Y51" s="32" t="s">
        <v>374</v>
      </c>
      <c r="Z51" s="32" t="s">
        <v>505</v>
      </c>
      <c r="AF51" s="30"/>
    </row>
    <row r="52" spans="1:37" x14ac:dyDescent="0.15">
      <c r="A52" s="13"/>
      <c r="B52" s="13"/>
      <c r="F52" s="13"/>
      <c r="G52" s="19"/>
      <c r="K52" s="13"/>
      <c r="L52" s="13"/>
      <c r="O52" s="13"/>
      <c r="P52" s="13"/>
      <c r="Q52" s="19"/>
      <c r="T52" s="13"/>
      <c r="Y52" s="32" t="s">
        <v>375</v>
      </c>
      <c r="Z52" s="32" t="s">
        <v>506</v>
      </c>
      <c r="AF52" s="30"/>
    </row>
    <row r="53" spans="1:37" x14ac:dyDescent="0.15">
      <c r="A53" s="13"/>
      <c r="B53" s="13"/>
      <c r="F53" s="13"/>
      <c r="G53" s="19"/>
      <c r="K53" s="13"/>
      <c r="L53" s="13"/>
      <c r="O53" s="13"/>
      <c r="P53" s="13"/>
      <c r="Q53" s="19"/>
      <c r="T53" s="13"/>
      <c r="Y53" s="32" t="s">
        <v>376</v>
      </c>
      <c r="Z53" s="32" t="s">
        <v>507</v>
      </c>
      <c r="AF53" s="30"/>
    </row>
    <row r="54" spans="1:37" x14ac:dyDescent="0.15">
      <c r="A54" s="13"/>
      <c r="B54" s="13"/>
      <c r="F54" s="13"/>
      <c r="G54" s="19"/>
      <c r="K54" s="13"/>
      <c r="L54" s="13"/>
      <c r="O54" s="13"/>
      <c r="P54" s="20"/>
      <c r="Q54" s="19"/>
      <c r="T54" s="13"/>
      <c r="Y54" s="32" t="s">
        <v>377</v>
      </c>
      <c r="Z54" s="32" t="s">
        <v>508</v>
      </c>
      <c r="AF54" s="30"/>
    </row>
    <row r="55" spans="1:37" x14ac:dyDescent="0.15">
      <c r="A55" s="13"/>
      <c r="B55" s="13"/>
      <c r="F55" s="13"/>
      <c r="G55" s="19"/>
      <c r="K55" s="13"/>
      <c r="L55" s="13"/>
      <c r="O55" s="13"/>
      <c r="P55" s="13"/>
      <c r="Q55" s="19"/>
      <c r="T55" s="13"/>
      <c r="Y55" s="32" t="s">
        <v>378</v>
      </c>
      <c r="Z55" s="32" t="s">
        <v>509</v>
      </c>
      <c r="AF55" s="30"/>
    </row>
    <row r="56" spans="1:37" x14ac:dyDescent="0.15">
      <c r="A56" s="13"/>
      <c r="B56" s="13"/>
      <c r="F56" s="13"/>
      <c r="G56" s="19"/>
      <c r="K56" s="13"/>
      <c r="L56" s="13"/>
      <c r="O56" s="13"/>
      <c r="P56" s="13"/>
      <c r="Q56" s="19"/>
      <c r="T56" s="13"/>
      <c r="Y56" s="32" t="s">
        <v>379</v>
      </c>
      <c r="Z56" s="32" t="s">
        <v>510</v>
      </c>
      <c r="AF56" s="30"/>
    </row>
    <row r="57" spans="1:37" x14ac:dyDescent="0.15">
      <c r="A57" s="13"/>
      <c r="B57" s="13"/>
      <c r="F57" s="13"/>
      <c r="G57" s="19"/>
      <c r="K57" s="13"/>
      <c r="L57" s="13"/>
      <c r="O57" s="13"/>
      <c r="P57" s="13"/>
      <c r="Q57" s="19"/>
      <c r="T57" s="13"/>
      <c r="Y57" s="32" t="s">
        <v>380</v>
      </c>
      <c r="Z57" s="32" t="s">
        <v>511</v>
      </c>
      <c r="AF57" s="30"/>
    </row>
    <row r="58" spans="1:37" x14ac:dyDescent="0.15">
      <c r="A58" s="13"/>
      <c r="B58" s="13"/>
      <c r="F58" s="13"/>
      <c r="G58" s="19"/>
      <c r="K58" s="13"/>
      <c r="L58" s="13"/>
      <c r="O58" s="13"/>
      <c r="P58" s="13"/>
      <c r="Q58" s="19"/>
      <c r="T58" s="13"/>
      <c r="Y58" s="32" t="s">
        <v>381</v>
      </c>
      <c r="Z58" s="32" t="s">
        <v>512</v>
      </c>
      <c r="AF58" s="30"/>
    </row>
    <row r="59" spans="1:37" x14ac:dyDescent="0.15">
      <c r="A59" s="13"/>
      <c r="B59" s="13"/>
      <c r="F59" s="13"/>
      <c r="G59" s="19"/>
      <c r="K59" s="13"/>
      <c r="L59" s="13"/>
      <c r="O59" s="13"/>
      <c r="P59" s="13"/>
      <c r="Q59" s="19"/>
      <c r="T59" s="13"/>
      <c r="Y59" s="32" t="s">
        <v>382</v>
      </c>
      <c r="Z59" s="32" t="s">
        <v>513</v>
      </c>
      <c r="AF59" s="30"/>
    </row>
    <row r="60" spans="1:37" x14ac:dyDescent="0.15">
      <c r="A60" s="13"/>
      <c r="B60" s="13"/>
      <c r="F60" s="13"/>
      <c r="G60" s="19"/>
      <c r="K60" s="13"/>
      <c r="L60" s="13"/>
      <c r="O60" s="13"/>
      <c r="P60" s="13"/>
      <c r="Q60" s="19"/>
      <c r="T60" s="13"/>
      <c r="Y60" s="32" t="s">
        <v>383</v>
      </c>
      <c r="Z60" s="32" t="s">
        <v>514</v>
      </c>
      <c r="AF60" s="30"/>
    </row>
    <row r="61" spans="1:37" x14ac:dyDescent="0.15">
      <c r="A61" s="13"/>
      <c r="B61" s="13"/>
      <c r="F61" s="13"/>
      <c r="G61" s="19"/>
      <c r="K61" s="13"/>
      <c r="L61" s="13"/>
      <c r="O61" s="13"/>
      <c r="P61" s="13"/>
      <c r="Q61" s="19"/>
      <c r="T61" s="13"/>
      <c r="Y61" s="32" t="s">
        <v>384</v>
      </c>
      <c r="Z61" s="32" t="s">
        <v>515</v>
      </c>
      <c r="AF61" s="30"/>
    </row>
    <row r="62" spans="1:37" x14ac:dyDescent="0.15">
      <c r="A62" s="13"/>
      <c r="B62" s="13"/>
      <c r="F62" s="13"/>
      <c r="G62" s="19"/>
      <c r="K62" s="13"/>
      <c r="L62" s="13"/>
      <c r="O62" s="13"/>
      <c r="P62" s="13"/>
      <c r="Q62" s="19"/>
      <c r="T62" s="13"/>
      <c r="Y62" s="32" t="s">
        <v>385</v>
      </c>
      <c r="Z62" s="32" t="s">
        <v>516</v>
      </c>
      <c r="AF62" s="30"/>
    </row>
    <row r="63" spans="1:37" x14ac:dyDescent="0.15">
      <c r="A63" s="13"/>
      <c r="B63" s="13"/>
      <c r="F63" s="13"/>
      <c r="G63" s="19"/>
      <c r="K63" s="13"/>
      <c r="L63" s="13"/>
      <c r="O63" s="13"/>
      <c r="P63" s="13"/>
      <c r="Q63" s="19"/>
      <c r="T63" s="13"/>
      <c r="Y63" s="32" t="s">
        <v>386</v>
      </c>
      <c r="Z63" s="32" t="s">
        <v>517</v>
      </c>
      <c r="AF63" s="30"/>
    </row>
    <row r="64" spans="1:37" x14ac:dyDescent="0.15">
      <c r="A64" s="13"/>
      <c r="B64" s="13"/>
      <c r="F64" s="13"/>
      <c r="G64" s="19"/>
      <c r="K64" s="13"/>
      <c r="L64" s="13"/>
      <c r="O64" s="13"/>
      <c r="P64" s="13"/>
      <c r="Q64" s="19"/>
      <c r="T64" s="13"/>
      <c r="Y64" s="32" t="s">
        <v>387</v>
      </c>
      <c r="Z64" s="32" t="s">
        <v>518</v>
      </c>
      <c r="AF64" s="30"/>
    </row>
    <row r="65" spans="1:32" x14ac:dyDescent="0.15">
      <c r="A65" s="13"/>
      <c r="B65" s="13"/>
      <c r="F65" s="13"/>
      <c r="G65" s="19"/>
      <c r="K65" s="13"/>
      <c r="L65" s="13"/>
      <c r="O65" s="13"/>
      <c r="P65" s="13"/>
      <c r="Q65" s="19"/>
      <c r="T65" s="13"/>
      <c r="Y65" s="32" t="s">
        <v>388</v>
      </c>
      <c r="Z65" s="32" t="s">
        <v>519</v>
      </c>
      <c r="AF65" s="30"/>
    </row>
    <row r="66" spans="1:32" x14ac:dyDescent="0.15">
      <c r="A66" s="13"/>
      <c r="B66" s="13"/>
      <c r="F66" s="13"/>
      <c r="G66" s="19"/>
      <c r="K66" s="13"/>
      <c r="L66" s="13"/>
      <c r="O66" s="13"/>
      <c r="P66" s="13"/>
      <c r="Q66" s="19"/>
      <c r="T66" s="13"/>
      <c r="Y66" s="32" t="s">
        <v>70</v>
      </c>
      <c r="Z66" s="32" t="s">
        <v>520</v>
      </c>
      <c r="AF66" s="30"/>
    </row>
    <row r="67" spans="1:32" x14ac:dyDescent="0.15">
      <c r="A67" s="13"/>
      <c r="B67" s="13"/>
      <c r="F67" s="13"/>
      <c r="G67" s="19"/>
      <c r="K67" s="13"/>
      <c r="L67" s="13"/>
      <c r="O67" s="13"/>
      <c r="P67" s="13"/>
      <c r="Q67" s="19"/>
      <c r="T67" s="13"/>
      <c r="Y67" s="32" t="s">
        <v>389</v>
      </c>
      <c r="Z67" s="32" t="s">
        <v>521</v>
      </c>
      <c r="AF67" s="30"/>
    </row>
    <row r="68" spans="1:32" x14ac:dyDescent="0.15">
      <c r="A68" s="13"/>
      <c r="B68" s="13"/>
      <c r="F68" s="13"/>
      <c r="G68" s="19"/>
      <c r="K68" s="13"/>
      <c r="L68" s="13"/>
      <c r="O68" s="13"/>
      <c r="P68" s="13"/>
      <c r="Q68" s="19"/>
      <c r="T68" s="13"/>
      <c r="Y68" s="32" t="s">
        <v>390</v>
      </c>
      <c r="Z68" s="32" t="s">
        <v>522</v>
      </c>
      <c r="AF68" s="30"/>
    </row>
    <row r="69" spans="1:32" x14ac:dyDescent="0.15">
      <c r="A69" s="13"/>
      <c r="B69" s="13"/>
      <c r="F69" s="13"/>
      <c r="G69" s="19"/>
      <c r="K69" s="13"/>
      <c r="L69" s="13"/>
      <c r="O69" s="13"/>
      <c r="P69" s="13"/>
      <c r="Q69" s="19"/>
      <c r="T69" s="13"/>
      <c r="Y69" s="32" t="s">
        <v>391</v>
      </c>
      <c r="Z69" s="32" t="s">
        <v>523</v>
      </c>
      <c r="AF69" s="30"/>
    </row>
    <row r="70" spans="1:32" x14ac:dyDescent="0.15">
      <c r="A70" s="13"/>
      <c r="B70" s="13"/>
      <c r="Y70" s="32" t="s">
        <v>392</v>
      </c>
      <c r="Z70" s="32" t="s">
        <v>524</v>
      </c>
    </row>
    <row r="71" spans="1:32" x14ac:dyDescent="0.15">
      <c r="Y71" s="32" t="s">
        <v>393</v>
      </c>
      <c r="Z71" s="32" t="s">
        <v>525</v>
      </c>
    </row>
    <row r="72" spans="1:32" x14ac:dyDescent="0.15">
      <c r="Y72" s="32" t="s">
        <v>394</v>
      </c>
      <c r="Z72" s="32" t="s">
        <v>526</v>
      </c>
    </row>
    <row r="73" spans="1:32" x14ac:dyDescent="0.15">
      <c r="Y73" s="32" t="s">
        <v>395</v>
      </c>
      <c r="Z73" s="32" t="s">
        <v>527</v>
      </c>
    </row>
    <row r="74" spans="1:32" x14ac:dyDescent="0.15">
      <c r="Y74" s="32" t="s">
        <v>396</v>
      </c>
      <c r="Z74" s="32" t="s">
        <v>528</v>
      </c>
    </row>
    <row r="75" spans="1:32" x14ac:dyDescent="0.15">
      <c r="Y75" s="32" t="s">
        <v>397</v>
      </c>
      <c r="Z75" s="32" t="s">
        <v>529</v>
      </c>
    </row>
    <row r="76" spans="1:32" x14ac:dyDescent="0.15">
      <c r="Y76" s="32" t="s">
        <v>398</v>
      </c>
      <c r="Z76" s="32" t="s">
        <v>530</v>
      </c>
    </row>
    <row r="77" spans="1:32" x14ac:dyDescent="0.15">
      <c r="Y77" s="32" t="s">
        <v>399</v>
      </c>
      <c r="Z77" s="32" t="s">
        <v>531</v>
      </c>
    </row>
    <row r="78" spans="1:32" x14ac:dyDescent="0.15">
      <c r="Y78" s="32" t="s">
        <v>400</v>
      </c>
      <c r="Z78" s="32" t="s">
        <v>532</v>
      </c>
    </row>
    <row r="79" spans="1:32" x14ac:dyDescent="0.15">
      <c r="Y79" s="32" t="s">
        <v>401</v>
      </c>
      <c r="Z79" s="32" t="s">
        <v>533</v>
      </c>
    </row>
    <row r="80" spans="1:32" x14ac:dyDescent="0.15">
      <c r="Y80" s="32" t="s">
        <v>402</v>
      </c>
      <c r="Z80" s="32" t="s">
        <v>534</v>
      </c>
    </row>
    <row r="81" spans="25:26" x14ac:dyDescent="0.15">
      <c r="Y81" s="32" t="s">
        <v>403</v>
      </c>
      <c r="Z81" s="32" t="s">
        <v>535</v>
      </c>
    </row>
    <row r="82" spans="25:26" x14ac:dyDescent="0.15">
      <c r="Y82" s="32" t="s">
        <v>404</v>
      </c>
      <c r="Z82" s="32" t="s">
        <v>536</v>
      </c>
    </row>
    <row r="83" spans="25:26" x14ac:dyDescent="0.15">
      <c r="Y83" s="32" t="s">
        <v>405</v>
      </c>
      <c r="Z83" s="32" t="s">
        <v>537</v>
      </c>
    </row>
    <row r="84" spans="25:26" x14ac:dyDescent="0.15">
      <c r="Y84" s="32" t="s">
        <v>406</v>
      </c>
      <c r="Z84" s="32" t="s">
        <v>538</v>
      </c>
    </row>
    <row r="85" spans="25:26" x14ac:dyDescent="0.15">
      <c r="Y85" s="32" t="s">
        <v>407</v>
      </c>
      <c r="Z85" s="32" t="s">
        <v>539</v>
      </c>
    </row>
    <row r="86" spans="25:26" x14ac:dyDescent="0.15">
      <c r="Y86" s="32" t="s">
        <v>408</v>
      </c>
      <c r="Z86" s="32" t="s">
        <v>540</v>
      </c>
    </row>
    <row r="87" spans="25:26" x14ac:dyDescent="0.15">
      <c r="Y87" s="32" t="s">
        <v>409</v>
      </c>
      <c r="Z87" s="32" t="s">
        <v>541</v>
      </c>
    </row>
    <row r="88" spans="25:26" x14ac:dyDescent="0.15">
      <c r="Y88" s="32" t="s">
        <v>410</v>
      </c>
      <c r="Z88" s="32" t="s">
        <v>542</v>
      </c>
    </row>
    <row r="89" spans="25:26" x14ac:dyDescent="0.15">
      <c r="Y89" s="32" t="s">
        <v>411</v>
      </c>
      <c r="Z89" s="32" t="s">
        <v>543</v>
      </c>
    </row>
    <row r="90" spans="25:26" x14ac:dyDescent="0.15">
      <c r="Y90" s="32" t="s">
        <v>412</v>
      </c>
      <c r="Z90" s="32" t="s">
        <v>544</v>
      </c>
    </row>
    <row r="91" spans="25:26" x14ac:dyDescent="0.15">
      <c r="Y91" s="32" t="s">
        <v>413</v>
      </c>
      <c r="Z91" s="32" t="s">
        <v>545</v>
      </c>
    </row>
    <row r="92" spans="25:26" x14ac:dyDescent="0.15">
      <c r="Y92" s="32" t="s">
        <v>414</v>
      </c>
      <c r="Z92" s="32" t="s">
        <v>546</v>
      </c>
    </row>
    <row r="93" spans="25:26" x14ac:dyDescent="0.15">
      <c r="Y93" s="32" t="s">
        <v>415</v>
      </c>
      <c r="Z93" s="32" t="s">
        <v>547</v>
      </c>
    </row>
    <row r="94" spans="25:26" x14ac:dyDescent="0.15">
      <c r="Y94" s="32" t="s">
        <v>416</v>
      </c>
      <c r="Z94" s="32" t="s">
        <v>548</v>
      </c>
    </row>
    <row r="95" spans="25:26" x14ac:dyDescent="0.15">
      <c r="Y95" s="32" t="s">
        <v>417</v>
      </c>
      <c r="Z95" s="32" t="s">
        <v>549</v>
      </c>
    </row>
    <row r="96" spans="25:26" x14ac:dyDescent="0.15">
      <c r="Y96" s="32" t="s">
        <v>319</v>
      </c>
      <c r="Z96" s="32" t="s">
        <v>550</v>
      </c>
    </row>
    <row r="97" spans="25:26" x14ac:dyDescent="0.15">
      <c r="Y97" s="32" t="s">
        <v>418</v>
      </c>
      <c r="Z97" s="32" t="s">
        <v>551</v>
      </c>
    </row>
    <row r="98" spans="25:26" x14ac:dyDescent="0.15">
      <c r="Y98" s="32" t="s">
        <v>419</v>
      </c>
      <c r="Z98" s="32" t="s">
        <v>552</v>
      </c>
    </row>
    <row r="99" spans="25:26" x14ac:dyDescent="0.15">
      <c r="Y99" s="32" t="s">
        <v>449</v>
      </c>
      <c r="Z99" s="32" t="s">
        <v>553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2021-06-29T09:32:36Z</cp:lastPrinted>
  <dcterms:created xsi:type="dcterms:W3CDTF">2012-03-13T00:50:25Z</dcterms:created>
  <dcterms:modified xsi:type="dcterms:W3CDTF">2021-07-05T10:09:44Z</dcterms:modified>
</cp:coreProperties>
</file>