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8005"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417" i="3"/>
  <c r="AY271"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<sst xmlns="http://schemas.openxmlformats.org/spreadsheetml/2006/main" count="2369" uniqueCount="732">
  <si>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</si>
  <si>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</si>
  <si>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</si>
  <si>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</si>
  <si>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</si>
  <si>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</si>
  <si>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</si>
  <si>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</si>
  <si>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</si>
  <si>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</si>
  <si>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</si>
  <si>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</si>
  <si>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</si>
  <si>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</si>
  <si>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</si>
  <si>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</si>
  <si>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</si>
  <si>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</si>
  <si>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</si>
  <si>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</si>
  <si>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</si>
  <si>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</si>
  <si>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</si>
  <si>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</si>
  <si>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</si>
  <si>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</si>
  <si>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</si>
  <si>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</si>
  <si>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</si>
  <si>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</si>
  <si>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</si>
  <si>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</si>
  <si>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</si>
  <si>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</si>
  <si>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</si>
  <si>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</si>
  <si>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</si>
  <si>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</si>
  <si>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</si>
  <si>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</si>
  <si>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</si>
  <si>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</si>
  <si>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</si>
  <si>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</si>
  <si>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</si>
  <si>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</si>
  <si>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</si>
  <si>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</si>
  <si>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</si>
  <si>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</si>
  <si>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</si>
  <si>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</si>
  <si>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</si>
  <si>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</si>
  <si>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</si>
  <si>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</si>
  <si>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</si>
  <si>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</si>
  <si>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</si>
  <si>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</si>
  <si>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</si>
  <si>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</si>
  <si>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</si>
  <si>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</si>
  <si>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</si>
  <si>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</si>
  <si>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</si>
  <si>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</si>
  <si>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</si>
  <si>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</si>
  <si>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</si>
  <si>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</si>
  <si>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</si>
  <si>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</si>
  <si>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</si>
  <si>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</si>
  <si>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</si>
  <si>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</si>
  <si>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</si>
  <si>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</si>
  <si>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</si>
  <si>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</si>
  <si>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</si>
  <si>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</si>
  <si>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</si>
  <si>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</si>
  <si>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</si>
  <si>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</si>
  <si>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</si>
  <si>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</si>
  <si>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</si>
  <si>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</si>
  <si>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</si>
  <si>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</si>
  <si>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</si>
  <si>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</si>
  <si>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</si>
  <si>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</si>
  <si>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</si>
  <si>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</si>
  <si>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</si>
  <si>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</si>
  <si>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</si>
  <si>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</si>
  <si>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</si>
  <si>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</si>
  <si>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</si>
  <si>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</si>
  <si>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</si>
  <si>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</si>
  <si>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</si>
  <si>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</si>
  <si>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</si>
  <si>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</si>
  <si>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</si>
  <si>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</si>
  <si>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</si>
  <si>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</si>
  <si>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</si>
  <si>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</si>
  <si>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</si>
  <si>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</si>
  <si>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</si>
  <si>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</si>
  <si>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</si>
  <si>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</si>
  <si>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</si>
  <si>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</si>
  <si>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</si>
  <si>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</si>
  <si>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</si>
  <si>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</si>
  <si>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</si>
  <si>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</si>
  <si>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</si>
  <si>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</si>
  <si>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</si>
  <si>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</si>
  <si>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</si>
  <si>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</si>
  <si>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</si>
  <si>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</si>
  <si>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</si>
  <si>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</si>
  <si>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</si>
  <si>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</si>
  <si>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</si>
  <si>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</si>
  <si>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</si>
  <si>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</si>
  <si>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</si>
  <si>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</si>
  <si>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</si>
  <si>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</si>
  <si>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</si>
  <si>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</si>
  <si>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</si>
  <si>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</si>
  <si>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</si>
  <si>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</si>
  <si>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</si>
  <si>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</si>
  <si>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</si>
  <si>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</si>
  <si>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</si>
  <si>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</si>
  <si>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</si>
  <si>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</si>
  <si>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</si>
  <si>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</si>
  <si>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</si>
  <si>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</si>
  <si>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</si>
  <si>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</si>
  <si>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</si>
  <si>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</si>
  <si>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</si>
  <si>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</si>
  <si>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</si>
  <si>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</si>
  <si>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</si>
  <si>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</si>
  <si>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</si>
  <si>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</si>
  <si>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</si>
  <si>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</si>
  <si>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</si>
  <si>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</si>
  <si>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</si>
  <si>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</si>
  <si>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</si>
  <si>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</si>
  <si>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</si>
  <si>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</si>
  <si>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</si>
  <si>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</si>
  <si>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</si>
  <si>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</si>
  <si>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</si>
  <si>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</si>
  <si>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</si>
  <si>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</si>
  <si>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</si>
  <si>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</si>
  <si>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</si>
  <si>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</si>
  <si>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</si>
  <si>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</si>
  <si>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</si>
  <si>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</si>
  <si>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</si>
  <si>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</si>
  <si>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</si>
  <si>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</si>
  <si>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</si>
  <si>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</si>
  <si>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</si>
  <si>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</si>
  <si>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</si>
  <si>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</si>
  <si>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</si>
  <si>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</si>
  <si>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</si>
  <si>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</si>
  <si>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</si>
  <si>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</si>
  <si>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</si>
  <si>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</si>
  <si>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</si>
  <si>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</si>
  <si>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</si>
  <si>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</si>
  <si>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</si>
  <si>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</si>
  <si>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</si>
  <si>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</si>
  <si>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</si>
  <si>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</si>
  <si>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</si>
  <si>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</si>
  <si>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</si>
  <si>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</si>
  <si>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</si>
  <si>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</si>
  <si>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</si>
  <si>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</si>
  <si>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</si>
  <si>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</si>
  <si>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</si>
  <si>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</si>
  <si>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</si>
  <si>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</si>
  <si>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</si>
  <si>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</si>
  <si>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</si>
  <si>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</si>
  <si>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</si>
  <si>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</si>
  <si>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</si>
  <si>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</si>
  <si>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</si>
  <si>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</si>
  <si>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</si>
  <si>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</si>
  <si>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</si>
  <si>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</si>
  <si>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</si>
  <si>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</si>
  <si>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</si>
  <si>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</si>
  <si>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</si>
  <si>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</si>
  <si>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</si>
  <si>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</si>
  <si>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</si>
  <si>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</si>
  <si>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</si>
  <si>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</si>
  <si>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</si>
  <si>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</si>
  <si>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</si>
  <si>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</si>
  <si>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</si>
  <si>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</si>
  <si>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</si>
  <si>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</si>
  <si>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</si>
  <si>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</si>
  <si>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</si>
  <si>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</si>
  <si>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</si>
  <si>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</si>
  <si>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</si>
  <si>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</si>
  <si>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</si>
  <si>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</si>
  <si>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</si>
  <si>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</si>
  <si>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</si>
  <si>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</si>
  <si>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</si>
  <si>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</si>
  <si>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</si>
  <si>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</si>
  <si>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</si>
  <si>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</si>
  <si>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</si>
  <si>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</si>
  <si>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</si>
  <si>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</si>
  <si>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</si>
  <si>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</si>
  <si>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</si>
  <si>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</si>
  <si>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</si>
  <si>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</si>
  <si>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</si>
  <si>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</si>
  <si>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</si>
  <si>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</si>
  <si>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</si>
  <si>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</si>
  <si>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</si>
  <si>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</si>
  <si>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</si>
  <si>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</si>
  <si>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</si>
  <si>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</si>
  <si>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</si>
  <si>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</si>
  <si>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</si>
  <si>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</si>
  <si>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</si>
  <si>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</si>
  <si>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</si>
  <si>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</si>
  <si>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</si>
  <si>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</si>
  <si>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</si>
  <si>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</si>
  <si>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</si>
  <si>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</si>
  <si>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</si>
  <si>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</si>
  <si>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</si>
  <si>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</si>
  <si>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</si>
  <si>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</si>
  <si>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</si>
  <si>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</si>
  <si>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</si>
  <si>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</si>
  <si>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</si>
  <si>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</si>
  <si>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</si>
  <si>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</si>
  <si>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</si>
  <si>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</si>
  <si>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</si>
  <si>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</si>
  <si>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</si>
  <si>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</si>
  <si>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</si>
  <si>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</si>
  <si>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</si>
  <si>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</si>
  <si>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</si>
  <si>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</si>
  <si>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</si>
  <si>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</si>
  <si>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</si>
  <si>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</si>
  <si>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</si>
  <si>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</si>
  <si>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</si>
  <si>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</si>
  <si>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</si>
  <si>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</si>
  <si>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</si>
  <si>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</si>
  <si>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</si>
  <si>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</si>
  <si>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</si>
  <si>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</si>
  <si>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</si>
  <si>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</si>
  <si>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</si>
  <si>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</si>
  <si>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</si>
  <si>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</si>
  <si>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</si>
  <si>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</si>
  <si>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</si>
  <si>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</si>
  <si>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</si>
  <si>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</si>
  <si>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</si>
  <si>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</si>
  <si>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</si>
  <si>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</si>
  <si>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</si>
  <si>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</si>
  <si>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</si>
  <si>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</si>
  <si>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</si>
  <si>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</si>
  <si>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</si>
  <si>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</si>
  <si>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</si>
  <si>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</si>
  <si>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</si>
  <si>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</si>
  <si>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</si>
  <si>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</si>
  <si>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</si>
  <si>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</si>
  <si>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</si>
  <si>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</si>
  <si>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</si>
  <si>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</si>
  <si>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</si>
  <si>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</si>
  <si>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</si>
  <si>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</si>
  <si>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</si>
  <si>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</si>
  <si>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</si>
  <si>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</si>
  <si>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</si>
  <si>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</si>
  <si>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</si>
  <si>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</si>
  <si>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</si>
  <si>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</si>
  <si>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</si>
  <si>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</si>
  <si>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</si>
  <si>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</si>
  <si>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</si>
  <si>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</si>
  <si>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</si>
  <si>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</si>
  <si>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</si>
  <si>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</si>
  <si>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</si>
  <si>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</si>
  <si>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</si>
  <si>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</si>
  <si>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</si>
  <si>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</si>
  <si>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</si>
  <si>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</si>
  <si>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</si>
  <si>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</si>
  <si>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</si>
  <si>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</si>
  <si>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</si>
  <si>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</si>
  <si>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</si>
  <si>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</si>
  <si>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</si>
  <si>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</si>
  <si>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</si>
  <si>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</si>
  <si>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</si>
  <si>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</si>
  <si>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</si>
  <si>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</si>
  <si>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</si>
  <si>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</si>
  <si>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</si>
  <si>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</si>
  <si>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</si>
  <si>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</si>
  <si>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</si>
  <si>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</si>
  <si>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</si>
  <si>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</si>
  <si>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</si>
  <si>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</si>
  <si>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</si>
  <si>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</si>
  <si>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</si>
  <si>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</si>
  <si>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</si>
  <si>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</si>
  <si>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</si>
  <si>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</si>
  <si>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</si>
  <si>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</si>
  <si>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</si>
  <si>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</si>
  <si>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</si>
  <si>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</si>
  <si>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</si>
  <si>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</si>
  <si>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</si>
  <si>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</si>
  <si>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</si>
  <si>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</si>
  <si>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</si>
  <si>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</si>
  <si>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</si>
  <si>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</si>
  <si>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</si>
  <si>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</si>
  <si>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</si>
  <si>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</si>
  <si>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</si>
  <si>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</si>
  <si>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</si>
  <si>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</si>
  <si>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</si>
  <si>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</si>
  <si>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</si>
  <si>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</si>
  <si>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</si>
  <si>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</si>
  <si>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</si>
  <si>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</si>
  <si>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</si>
  <si>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</si>
  <si>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</si>
  <si>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</si>
  <si>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</si>
  <si>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</si>
  <si>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</si>
  <si>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</si>
  <si>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</si>
  <si>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</si>
  <si>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</si>
  <si>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</si>
  <si>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</si>
  <si>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</si>
  <si>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</si>
  <si>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</si>
  <si>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</si>
  <si>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</si>
  <si>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</si>
  <si>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</si>
  <si>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</si>
  <si>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</si>
  <si>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</si>
  <si>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</si>
  <si>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</si>
  <si>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</si>
  <si>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</si>
  <si>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</si>
  <si>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</si>
  <si>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</si>
  <si>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</si>
  <si>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</si>
  <si>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</si>
  <si>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</si>
  <si>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</si>
  <si>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</si>
  <si>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</si>
  <si>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</si>
  <si>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</si>
  <si>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</si>
  <si>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</si>
  <si>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</si>
  <si>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</si>
  <si>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</si>
  <si>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</si>
  <si>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</si>
  <si>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</si>
  <si>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</si>
  <si>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</si>
  <si>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</si>
  <si>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</si>
  <si>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</si>
  <si>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</si>
  <si>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</si>
  <si>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</si>
  <si>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</si>
  <si>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</si>
  <si>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</si>
  <si>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</si>
  <si>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</si>
  <si>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</si>
  <si>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</si>
  <si>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</si>
  <si>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</si>
  <si>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</si>
  <si>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</si>
  <si>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</si>
  <si>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</si>
  <si>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</si>
  <si>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</si>
  <si>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</si>
  <si>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</si>
  <si>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</si>
  <si>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</si>
  <si>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</si>
  <si>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</si>
  <si>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</si>
  <si>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</si>
  <si>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</si>
  <si>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</si>
  <si>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</si>
  <si>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</si>
  <si>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</si>
  <si>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</si>
  <si>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</si>
  <si>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</si>
  <si>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</si>
  <si>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</si>
  <si>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</si>
  <si>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</si>
  <si>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</si>
  <si>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</si>
  <si>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</si>
  <si>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</si>
  <si>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</si>
  <si>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</si>
  <si>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</si>
  <si>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</si>
  <si>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</si>
  <si>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</si>
  <si>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</si>
  <si>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</si>
  <si>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</si>
  <si>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</si>
  <si>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</si>
  <si>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</si>
  <si>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</si>
  <si>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</si>
  <si>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</si>
  <si>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</si>
  <si>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</si>
  <si>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</si>
  <si>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温泉の保護及び安全・適正利用推進事業</t>
  </si>
  <si>
    <t>自然環境局</t>
  </si>
  <si>
    <t>室長　岡野　隆宏</t>
  </si>
  <si>
    <t>平成18年度</t>
  </si>
  <si>
    <t>終了予定なし</t>
  </si>
  <si>
    <t>自然環境整備課温泉地保護利用推進室</t>
  </si>
  <si>
    <t>温泉法第３条、第４条、第１３条、第１５条等</t>
  </si>
  <si>
    <t>地球温暖化対策計画（平成28年5月13日閣議決定）</t>
  </si>
  <si>
    <t>-</t>
  </si>
  <si>
    <t>環境保全調査費</t>
  </si>
  <si>
    <t>「チーム新・湯治」のチーム員登録数を前年度比10％増加</t>
  </si>
  <si>
    <t>人</t>
  </si>
  <si>
    <t>チーム新・湯治　チーム員名簿</t>
  </si>
  <si>
    <t>件</t>
  </si>
  <si>
    <t>　　円</t>
  </si>
  <si>
    <t>　　ℓ/円</t>
    <phoneticPr fontId="5"/>
  </si>
  <si>
    <t>-</t>
    <phoneticPr fontId="5"/>
  </si>
  <si>
    <t>５．生物多様性の保全と自然との共生の推進</t>
  </si>
  <si>
    <t>ℓ/分</t>
  </si>
  <si>
    <t>182</t>
  </si>
  <si>
    <t>173</t>
  </si>
  <si>
    <t>246</t>
  </si>
  <si>
    <t>243</t>
  </si>
  <si>
    <t>241</t>
  </si>
  <si>
    <t>227</t>
  </si>
  <si>
    <t>242</t>
  </si>
  <si>
    <t>244</t>
  </si>
  <si>
    <t>○</t>
  </si>
  <si>
    <t>本事業により、温泉法に基づき都道府県等が行う許可の判断基準等に関する事項を策定し、技術的助言を実施することにより、温泉の保護、可燃性天然ガスによる災害の防止、温泉の適正利用を推進するとともに、安全で快適な自然とのふれあいの場の提供に寄与する。なお、温泉の自噴湧出量を把握することで、温泉資源が保護され、適正に利用されていることが確認できる。</t>
    <phoneticPr fontId="5"/>
  </si>
  <si>
    <t>-</t>
    <phoneticPr fontId="5"/>
  </si>
  <si>
    <t>-</t>
    <phoneticPr fontId="5"/>
  </si>
  <si>
    <t>-</t>
    <phoneticPr fontId="5"/>
  </si>
  <si>
    <t>-</t>
    <phoneticPr fontId="5"/>
  </si>
  <si>
    <t>温泉は国民共有の財産であり、国が適切な資源保護を行わなければならない。</t>
    <rPh sb="0" eb="2">
      <t>オンセン</t>
    </rPh>
    <rPh sb="3" eb="5">
      <t>コクミン</t>
    </rPh>
    <rPh sb="5" eb="7">
      <t>キョウユウ</t>
    </rPh>
    <rPh sb="8" eb="10">
      <t>ザイサン</t>
    </rPh>
    <rPh sb="14" eb="15">
      <t>クニ</t>
    </rPh>
    <rPh sb="16" eb="18">
      <t>テキセツ</t>
    </rPh>
    <rPh sb="19" eb="21">
      <t>シゲン</t>
    </rPh>
    <rPh sb="21" eb="23">
      <t>ホゴ</t>
    </rPh>
    <rPh sb="24" eb="25">
      <t>オコナ</t>
    </rPh>
    <phoneticPr fontId="5"/>
  </si>
  <si>
    <t>温泉資源保護を実施する予算は本予算のみであり、本予算がなければ温泉の枯渇及び温泉による危険防止のための適切な措置を講ずることはできない。</t>
    <rPh sb="0" eb="2">
      <t>オンセン</t>
    </rPh>
    <rPh sb="2" eb="4">
      <t>シゲン</t>
    </rPh>
    <rPh sb="4" eb="6">
      <t>ホゴ</t>
    </rPh>
    <rPh sb="7" eb="9">
      <t>ジッシ</t>
    </rPh>
    <rPh sb="11" eb="13">
      <t>ヨサン</t>
    </rPh>
    <rPh sb="14" eb="17">
      <t>ホンヨサン</t>
    </rPh>
    <rPh sb="23" eb="26">
      <t>ホンヨサン</t>
    </rPh>
    <rPh sb="31" eb="33">
      <t>オンセン</t>
    </rPh>
    <phoneticPr fontId="5"/>
  </si>
  <si>
    <t>有</t>
  </si>
  <si>
    <t>無</t>
  </si>
  <si>
    <t>‐</t>
  </si>
  <si>
    <t>本事業の費用は、資料収集、現地調査、検討会の実施等、ガイドラインの策定等に必要最小限のものであり、競争入札を経て価格を設定しているため、コスト水準は妥当である。</t>
    <rPh sb="35" eb="36">
      <t>トウ</t>
    </rPh>
    <rPh sb="39" eb="42">
      <t>サイショウゲン</t>
    </rPh>
    <rPh sb="49" eb="53">
      <t>キョウソウニュウサツ</t>
    </rPh>
    <rPh sb="54" eb="55">
      <t>ヘ</t>
    </rPh>
    <rPh sb="56" eb="58">
      <t>カカク</t>
    </rPh>
    <rPh sb="59" eb="61">
      <t>セッテイ</t>
    </rPh>
    <rPh sb="71" eb="73">
      <t>スイジュン</t>
    </rPh>
    <rPh sb="74" eb="76">
      <t>ダトウ</t>
    </rPh>
    <phoneticPr fontId="5"/>
  </si>
  <si>
    <t>真に必要なものに限定して支払っている。</t>
  </si>
  <si>
    <t>一般競争入札を実施し、広く事業者が参加できる体制を整えている。</t>
  </si>
  <si>
    <t>調査結果をガイドライン改訂の検討に活用するなど十分に活用がされている。</t>
    <rPh sb="0" eb="2">
      <t>チョウサ</t>
    </rPh>
    <rPh sb="2" eb="4">
      <t>ケッカ</t>
    </rPh>
    <rPh sb="11" eb="13">
      <t>カイテイ</t>
    </rPh>
    <rPh sb="14" eb="16">
      <t>ケントウ</t>
    </rPh>
    <rPh sb="17" eb="19">
      <t>カツヨウ</t>
    </rPh>
    <rPh sb="23" eb="25">
      <t>ジュウブン</t>
    </rPh>
    <rPh sb="26" eb="28">
      <t>カツヨウ</t>
    </rPh>
    <phoneticPr fontId="5"/>
  </si>
  <si>
    <t>温泉の自噴湧出量
（※令和2年度は集計中）</t>
    <phoneticPr fontId="5"/>
  </si>
  <si>
    <t>・契約について競争性のある契約方法を実施している。
・一者応札となっている業務は、新・湯治にかかる運営業務及び温泉から発生する有毒ガス等にかかる調査検討業務である。新・湯治にかかる運営業務については総合評価落札方式を用いた上で実施しており、提案書についても過大な提案量を求めないよう注意を払っている。また、温泉から発生する有毒ガス等にかかる調査検討業務は、専門的能力と経験が必要とされる業務である。そのため、業務の実施にあっては、温泉法施行規則第６条の12に基づき、同法第18条第２項に規定する登録分析機関または同等の能力を有していることを条件としている。業務の確実な履行のための条件であり、結果として一者応札となったことはやむを得ないと考える。</t>
    <rPh sb="27" eb="28">
      <t>イッ</t>
    </rPh>
    <rPh sb="28" eb="29">
      <t>シャ</t>
    </rPh>
    <rPh sb="29" eb="31">
      <t>オウサツ</t>
    </rPh>
    <rPh sb="37" eb="39">
      <t>ギョウム</t>
    </rPh>
    <rPh sb="41" eb="42">
      <t>シン</t>
    </rPh>
    <rPh sb="43" eb="45">
      <t>トウジ</t>
    </rPh>
    <rPh sb="49" eb="51">
      <t>ウンエイ</t>
    </rPh>
    <rPh sb="51" eb="53">
      <t>ギョウム</t>
    </rPh>
    <rPh sb="53" eb="54">
      <t>オヨ</t>
    </rPh>
    <rPh sb="55" eb="57">
      <t>オンセン</t>
    </rPh>
    <rPh sb="59" eb="61">
      <t>ハッセイ</t>
    </rPh>
    <rPh sb="63" eb="65">
      <t>ユウドク</t>
    </rPh>
    <rPh sb="67" eb="68">
      <t>トウ</t>
    </rPh>
    <rPh sb="72" eb="74">
      <t>チョウサ</t>
    </rPh>
    <rPh sb="74" eb="76">
      <t>ケントウ</t>
    </rPh>
    <rPh sb="76" eb="78">
      <t>ギョウム</t>
    </rPh>
    <rPh sb="99" eb="101">
      <t>ソウゴウ</t>
    </rPh>
    <rPh sb="101" eb="103">
      <t>ヒョウカ</t>
    </rPh>
    <rPh sb="103" eb="105">
      <t>ラクサツ</t>
    </rPh>
    <rPh sb="105" eb="107">
      <t>ホウシキ</t>
    </rPh>
    <rPh sb="108" eb="109">
      <t>モチ</t>
    </rPh>
    <rPh sb="111" eb="112">
      <t>ウエ</t>
    </rPh>
    <rPh sb="113" eb="115">
      <t>ジッシ</t>
    </rPh>
    <rPh sb="120" eb="123">
      <t>テイアンショ</t>
    </rPh>
    <rPh sb="128" eb="130">
      <t>カダイ</t>
    </rPh>
    <rPh sb="131" eb="133">
      <t>テイアン</t>
    </rPh>
    <rPh sb="133" eb="134">
      <t>リョウ</t>
    </rPh>
    <rPh sb="135" eb="136">
      <t>モト</t>
    </rPh>
    <rPh sb="141" eb="143">
      <t>チュウイ</t>
    </rPh>
    <rPh sb="144" eb="145">
      <t>ハラ</t>
    </rPh>
    <rPh sb="178" eb="181">
      <t>センモンテキ</t>
    </rPh>
    <rPh sb="181" eb="183">
      <t>ノウリョク</t>
    </rPh>
    <rPh sb="184" eb="186">
      <t>ケイケン</t>
    </rPh>
    <rPh sb="187" eb="189">
      <t>ヒツヨウ</t>
    </rPh>
    <rPh sb="193" eb="195">
      <t>ギョウム</t>
    </rPh>
    <rPh sb="204" eb="206">
      <t>ギョウム</t>
    </rPh>
    <rPh sb="207" eb="209">
      <t>ジッシ</t>
    </rPh>
    <rPh sb="215" eb="218">
      <t>オンセンホウ</t>
    </rPh>
    <rPh sb="218" eb="220">
      <t>セコウ</t>
    </rPh>
    <rPh sb="220" eb="222">
      <t>キソク</t>
    </rPh>
    <rPh sb="222" eb="223">
      <t>ダイ</t>
    </rPh>
    <rPh sb="224" eb="225">
      <t>ジョウ</t>
    </rPh>
    <rPh sb="229" eb="230">
      <t>モト</t>
    </rPh>
    <rPh sb="233" eb="235">
      <t>ドウホウ</t>
    </rPh>
    <rPh sb="235" eb="236">
      <t>ダイ</t>
    </rPh>
    <rPh sb="238" eb="239">
      <t>ジョウ</t>
    </rPh>
    <rPh sb="239" eb="240">
      <t>ダイ</t>
    </rPh>
    <rPh sb="241" eb="242">
      <t>コウ</t>
    </rPh>
    <rPh sb="243" eb="245">
      <t>キテイ</t>
    </rPh>
    <rPh sb="247" eb="249">
      <t>トウロク</t>
    </rPh>
    <rPh sb="249" eb="251">
      <t>ブンセキ</t>
    </rPh>
    <rPh sb="251" eb="253">
      <t>キカン</t>
    </rPh>
    <rPh sb="256" eb="258">
      <t>ドウトウ</t>
    </rPh>
    <rPh sb="259" eb="261">
      <t>ノウリョク</t>
    </rPh>
    <rPh sb="262" eb="263">
      <t>ユウ</t>
    </rPh>
    <rPh sb="270" eb="272">
      <t>ジョウケン</t>
    </rPh>
    <rPh sb="278" eb="280">
      <t>ギョウム</t>
    </rPh>
    <rPh sb="281" eb="283">
      <t>カクジツ</t>
    </rPh>
    <rPh sb="284" eb="286">
      <t>リコウ</t>
    </rPh>
    <rPh sb="290" eb="292">
      <t>ジョウケン</t>
    </rPh>
    <rPh sb="296" eb="298">
      <t>ケッカ</t>
    </rPh>
    <rPh sb="301" eb="302">
      <t>イッ</t>
    </rPh>
    <rPh sb="302" eb="303">
      <t>シャ</t>
    </rPh>
    <rPh sb="303" eb="305">
      <t>オウサツ</t>
    </rPh>
    <rPh sb="315" eb="316">
      <t>エ</t>
    </rPh>
    <rPh sb="319" eb="320">
      <t>カンガ</t>
    </rPh>
    <phoneticPr fontId="5"/>
  </si>
  <si>
    <t>現在集計中のため「-」としている。</t>
    <rPh sb="0" eb="2">
      <t>ゲンザイ</t>
    </rPh>
    <rPh sb="2" eb="5">
      <t>シュウケイチュウ</t>
    </rPh>
    <phoneticPr fontId="5"/>
  </si>
  <si>
    <t>人件費</t>
    <phoneticPr fontId="5"/>
  </si>
  <si>
    <t>諸謝金</t>
    <phoneticPr fontId="5"/>
  </si>
  <si>
    <t>旅費</t>
    <phoneticPr fontId="5"/>
  </si>
  <si>
    <t>賃金</t>
    <phoneticPr fontId="5"/>
  </si>
  <si>
    <t>その他</t>
    <phoneticPr fontId="5"/>
  </si>
  <si>
    <t>印刷製本費・借料及び損料・一般管理費・消費税等</t>
    <phoneticPr fontId="5"/>
  </si>
  <si>
    <t>「チーム　新・湯治」運営等実施業務</t>
    <phoneticPr fontId="5"/>
  </si>
  <si>
    <t>温泉法に関する施行状況等調査業務</t>
    <phoneticPr fontId="5"/>
  </si>
  <si>
    <t>｢新・湯治｣の効果に関する調査検討支援等業務</t>
    <phoneticPr fontId="5"/>
  </si>
  <si>
    <t>新・湯治の効果に関する協同モデル調査業務（温泉地におけるエコツアーの効果に関する調査）</t>
    <phoneticPr fontId="5"/>
  </si>
  <si>
    <t>新・湯治の効果に関する協同モデル調査業務（温泉×ワークライフバランス）</t>
    <phoneticPr fontId="5"/>
  </si>
  <si>
    <t>新・湯治の効果に関する協同モデル調査業務（オーダーメイド型　新・湯治効果の提案）</t>
    <phoneticPr fontId="5"/>
  </si>
  <si>
    <t>新・湯治の効果に関する協同モデル調査業務（温泉地でのテレワークによる仕事の生産性等への影響把握）</t>
    <phoneticPr fontId="5"/>
  </si>
  <si>
    <t>温泉地におけるワーケーション等実態調査業務</t>
    <phoneticPr fontId="5"/>
  </si>
  <si>
    <t>公益財団法人中央温泉研究所</t>
    <phoneticPr fontId="5"/>
  </si>
  <si>
    <t>一般財団法人日本健康開発財団</t>
    <phoneticPr fontId="5"/>
  </si>
  <si>
    <t>株式会社水明館</t>
    <phoneticPr fontId="5"/>
  </si>
  <si>
    <t>薬師湯</t>
    <phoneticPr fontId="5"/>
  </si>
  <si>
    <t>一般社団法人日本テレワーク協会</t>
    <phoneticPr fontId="5"/>
  </si>
  <si>
    <t>一般財団法人日本温泉協会</t>
    <phoneticPr fontId="5"/>
  </si>
  <si>
    <t>-</t>
    <phoneticPr fontId="5"/>
  </si>
  <si>
    <t>-</t>
    <phoneticPr fontId="5"/>
  </si>
  <si>
    <t>-</t>
    <phoneticPr fontId="5"/>
  </si>
  <si>
    <t>-</t>
    <phoneticPr fontId="5"/>
  </si>
  <si>
    <t>運営業務等</t>
    <phoneticPr fontId="5"/>
  </si>
  <si>
    <t>講師・有識者・モニター謝金</t>
    <phoneticPr fontId="5"/>
  </si>
  <si>
    <t>講師・出張旅費</t>
    <rPh sb="3" eb="5">
      <t>シュッチョウ</t>
    </rPh>
    <phoneticPr fontId="5"/>
  </si>
  <si>
    <t>運営業務等</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</si>
  <si>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</si>
  <si>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</si>
  <si>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</si>
  <si>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公益財団法人日本交通公社</t>
    <phoneticPr fontId="5"/>
  </si>
  <si>
    <t>A.公益財団法人日本交通公社</t>
    <phoneticPr fontId="5"/>
  </si>
  <si>
    <t>一般社団法人加賀市観光交流機構</t>
    <phoneticPr fontId="5"/>
  </si>
  <si>
    <t>全国「新・湯治」効果測定調査プロジェクト事務局運営等業務</t>
    <rPh sb="25" eb="26">
      <t>トウ</t>
    </rPh>
    <phoneticPr fontId="5"/>
  </si>
  <si>
    <t>-</t>
    <phoneticPr fontId="5"/>
  </si>
  <si>
    <t>-</t>
    <phoneticPr fontId="5"/>
  </si>
  <si>
    <t>-</t>
    <phoneticPr fontId="5"/>
  </si>
  <si>
    <t>-</t>
    <phoneticPr fontId="5"/>
  </si>
  <si>
    <t>-</t>
    <phoneticPr fontId="5"/>
  </si>
  <si>
    <t>-</t>
    <phoneticPr fontId="5"/>
  </si>
  <si>
    <t>-</t>
    <phoneticPr fontId="5"/>
  </si>
  <si>
    <t>「チーム新・湯治」チーム員の増加</t>
    <phoneticPr fontId="5"/>
  </si>
  <si>
    <t>「チーム新・湯治」チーム員は目標どおり増加している。</t>
    <rPh sb="14" eb="16">
      <t>モクヒョウ</t>
    </rPh>
    <rPh sb="19" eb="21">
      <t>ゾウカ</t>
    </rPh>
    <phoneticPr fontId="5"/>
  </si>
  <si>
    <t>年間のべ1億人以上が利用するなど、国民の高い関心を集めており、拡大する利用に伴い多様化する国民のニーズに応える必要がある。</t>
    <phoneticPr fontId="5"/>
  </si>
  <si>
    <t>やむを得ず一者応札となった契約もあったが、公告期間の延長や過大な提案量を求めないよう注意を行うなど広く事業者に参加できるよう、引き続き工夫をしながら適切に執行していきたい。</t>
    <rPh sb="3" eb="4">
      <t>エ</t>
    </rPh>
    <rPh sb="5" eb="6">
      <t>イッ</t>
    </rPh>
    <rPh sb="6" eb="7">
      <t>シャ</t>
    </rPh>
    <rPh sb="7" eb="9">
      <t>オウサツ</t>
    </rPh>
    <rPh sb="13" eb="15">
      <t>ケイヤク</t>
    </rPh>
    <rPh sb="21" eb="23">
      <t>コウコク</t>
    </rPh>
    <rPh sb="23" eb="25">
      <t>キカン</t>
    </rPh>
    <rPh sb="26" eb="28">
      <t>エンチョウ</t>
    </rPh>
    <rPh sb="45" eb="46">
      <t>オコナ</t>
    </rPh>
    <rPh sb="49" eb="50">
      <t>ヒロ</t>
    </rPh>
    <rPh sb="51" eb="54">
      <t>ジギョウシャ</t>
    </rPh>
    <rPh sb="55" eb="57">
      <t>サンカ</t>
    </rPh>
    <rPh sb="63" eb="64">
      <t>ヒ</t>
    </rPh>
    <rPh sb="65" eb="66">
      <t>ツヅ</t>
    </rPh>
    <rPh sb="67" eb="69">
      <t>クフウ</t>
    </rPh>
    <rPh sb="74" eb="76">
      <t>テキセツ</t>
    </rPh>
    <rPh sb="77" eb="79">
      <t>シッコウ</t>
    </rPh>
    <phoneticPr fontId="5"/>
  </si>
  <si>
    <t>調達に当たっては、競争入札により競争性が確保されているが、やむを得ず一者応札となった契約もあった。
また、温泉は国民共有の財産であり、拡大する利用に伴い多様化する国民のニーズに応える必要がある。加えて、調査結果をガイドライン改訂の検討に活用するなど十分に活用がされている。</t>
    <rPh sb="0" eb="2">
      <t>チョウタツ</t>
    </rPh>
    <rPh sb="3" eb="4">
      <t>ア</t>
    </rPh>
    <rPh sb="9" eb="11">
      <t>キョウソウ</t>
    </rPh>
    <rPh sb="11" eb="13">
      <t>ニュウサツ</t>
    </rPh>
    <rPh sb="16" eb="19">
      <t>キョウソウセイ</t>
    </rPh>
    <rPh sb="20" eb="22">
      <t>カクホ</t>
    </rPh>
    <rPh sb="32" eb="33">
      <t>エ</t>
    </rPh>
    <rPh sb="42" eb="44">
      <t>ケイヤク</t>
    </rPh>
    <rPh sb="97" eb="98">
      <t>クワ</t>
    </rPh>
    <phoneticPr fontId="5"/>
  </si>
  <si>
    <t>　温泉の既存量等に関するデータや温泉の汲み上げによる温泉資源等への影響に関する科学的知見の一層の充実を図るための調査検討、温泉の採取等に伴い発生する可燃性天然ガスによる災害防止に係る法律の施行状況調査、硫化水素による事故防止のための硫黄泉に関する利用実態調査等を行うとともに、温泉資源の保護を図りながらも将来世代に引き継ぐために、温泉の採取による温泉資源等の利用状況等を調査する。
　また、平成29年７月に「自然等の地域資源を活かした温泉地の活性化に関する有識者会議」により提言をいただいた「新・湯治推進プラン」の内容を実現するために必要な事業を実施する。</t>
    <phoneticPr fontId="5"/>
  </si>
  <si>
    <t>温泉法に基づき都道府県等が行う土地の掘削等の許可の判断基準等に関連する事項等を策定し、同法を適正に施行すること等により、同法の目的である温泉の保護、可燃性天然ガスによる災害の防止及び温泉の適正利用を推進するとともに、温泉の効能などの見直しを必要に応じて実施し、温泉を魅力あるものにする。また、自然等の地域資源を活かした温泉地の活性化推進を図る。</t>
    <phoneticPr fontId="5"/>
  </si>
  <si>
    <t>都道府県の温泉審議会の回数
（※令和２年度は集計中）</t>
    <phoneticPr fontId="5"/>
  </si>
  <si>
    <t>執行額／都道府県の温泉審議会の回数
（令和２年度については目標値より算出）</t>
    <phoneticPr fontId="5"/>
  </si>
  <si>
    <t>16,701,341円/90</t>
    <phoneticPr fontId="5"/>
  </si>
  <si>
    <t>20,051,150円/89</t>
    <phoneticPr fontId="5"/>
  </si>
  <si>
    <t>19,027,521円/100</t>
    <phoneticPr fontId="5"/>
  </si>
  <si>
    <t>25,237,000円/100</t>
    <rPh sb="10" eb="11">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</si>
</sst>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12872</xdr:colOff>
      <xdr:row>750</xdr:row>
      <xdr:rowOff>141592</xdr:rowOff>
    </xdr:from>
    <xdr:ext cx="1726370" cy="359073"/>
    <xdr:sp macro="" textlink="">
      <xdr:nvSpPr>
        <xdr:cNvPr id="2" name="テキスト ボックス 1"/>
        <xdr:cNvSpPr txBox="1"/>
      </xdr:nvSpPr>
      <xdr:spPr>
        <a:xfrm>
          <a:off x="3071455" y="43141675"/>
          <a:ext cx="1726370" cy="3590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600"/>
            <a:t>環境省：</a:t>
          </a:r>
          <a:r>
            <a:rPr kumimoji="1" lang="en-US" altLang="ja-JP" sz="1600"/>
            <a:t>19</a:t>
          </a:r>
          <a:r>
            <a:rPr kumimoji="1" lang="ja-JP" altLang="en-US" sz="1600"/>
            <a:t>百万円</a:t>
          </a:r>
        </a:p>
      </xdr:txBody>
    </xdr:sp>
    <xdr:clientData/>
  </xdr:oneCellAnchor>
  <xdr:twoCellAnchor>
    <xdr:from>
      <xdr:col>28</xdr:col>
      <xdr:colOff>0</xdr:colOff>
      <xdr:row>750</xdr:row>
      <xdr:rowOff>0</xdr:rowOff>
    </xdr:from>
    <xdr:to>
      <xdr:col>39</xdr:col>
      <xdr:colOff>103363</xdr:colOff>
      <xdr:row>752</xdr:row>
      <xdr:rowOff>319051</xdr:rowOff>
    </xdr:to>
    <xdr:sp macro="" textlink="">
      <xdr:nvSpPr>
        <xdr:cNvPr id="3" name="大かっこ 2"/>
        <xdr:cNvSpPr/>
      </xdr:nvSpPr>
      <xdr:spPr>
        <a:xfrm>
          <a:off x="6445250" y="41014650"/>
          <a:ext cx="2129013" cy="1023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750</xdr:row>
      <xdr:rowOff>0</xdr:rowOff>
    </xdr:from>
    <xdr:to>
      <xdr:col>41</xdr:col>
      <xdr:colOff>134198</xdr:colOff>
      <xdr:row>752</xdr:row>
      <xdr:rowOff>329938</xdr:rowOff>
    </xdr:to>
    <xdr:sp macro="" textlink="">
      <xdr:nvSpPr>
        <xdr:cNvPr id="4" name="テキスト ボックス 3"/>
        <xdr:cNvSpPr txBox="1"/>
      </xdr:nvSpPr>
      <xdr:spPr>
        <a:xfrm>
          <a:off x="6629400" y="41014650"/>
          <a:ext cx="2343998" cy="1034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事務費</a:t>
          </a:r>
          <a:endParaRPr kumimoji="1" lang="en-US" altLang="ja-JP" sz="1100"/>
        </a:p>
        <a:p>
          <a:pPr algn="l"/>
          <a:r>
            <a:rPr kumimoji="1" lang="ja-JP" altLang="en-US" sz="1100"/>
            <a:t>①職員旅費　　　</a:t>
          </a:r>
          <a:r>
            <a:rPr kumimoji="1" lang="en-US" altLang="ja-JP" sz="1100"/>
            <a:t>0.28</a:t>
          </a:r>
          <a:r>
            <a:rPr kumimoji="1" lang="ja-JP" altLang="en-US" sz="1100"/>
            <a:t>百万円</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②諸謝金　　　　</a:t>
          </a:r>
          <a:r>
            <a:rPr kumimoji="1" lang="ja-JP" altLang="en-US" sz="1100" baseline="0"/>
            <a:t> </a:t>
          </a:r>
          <a:r>
            <a:rPr kumimoji="1" lang="en-US" altLang="ja-JP" sz="1100" baseline="0"/>
            <a:t>0.04</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25744</xdr:colOff>
      <xdr:row>752</xdr:row>
      <xdr:rowOff>193073</xdr:rowOff>
    </xdr:from>
    <xdr:to>
      <xdr:col>20</xdr:col>
      <xdr:colOff>38614</xdr:colOff>
      <xdr:row>753</xdr:row>
      <xdr:rowOff>321790</xdr:rowOff>
    </xdr:to>
    <xdr:cxnSp macro="">
      <xdr:nvCxnSpPr>
        <xdr:cNvPr id="5" name="直線矢印コネクタ 4"/>
        <xdr:cNvCxnSpPr/>
      </xdr:nvCxnSpPr>
      <xdr:spPr>
        <a:xfrm>
          <a:off x="4997794" y="41912573"/>
          <a:ext cx="12870" cy="4843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6809</xdr:colOff>
      <xdr:row>754</xdr:row>
      <xdr:rowOff>12871</xdr:rowOff>
    </xdr:from>
    <xdr:ext cx="2323778" cy="275717"/>
    <xdr:sp macro="" textlink="">
      <xdr:nvSpPr>
        <xdr:cNvPr id="6" name="テキスト ボックス 5"/>
        <xdr:cNvSpPr txBox="1"/>
      </xdr:nvSpPr>
      <xdr:spPr>
        <a:xfrm>
          <a:off x="2885476" y="44113621"/>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kumimoji="1" lang="en-US" altLang="ja-JP" sz="1100"/>
        </a:p>
      </xdr:txBody>
    </xdr:sp>
    <xdr:clientData/>
  </xdr:oneCellAnchor>
  <xdr:oneCellAnchor>
    <xdr:from>
      <xdr:col>17</xdr:col>
      <xdr:colOff>5346</xdr:colOff>
      <xdr:row>754</xdr:row>
      <xdr:rowOff>334657</xdr:rowOff>
    </xdr:from>
    <xdr:ext cx="2162432" cy="625812"/>
    <xdr:sp macro="" textlink="">
      <xdr:nvSpPr>
        <xdr:cNvPr id="7" name="テキスト ボックス 6"/>
        <xdr:cNvSpPr txBox="1"/>
      </xdr:nvSpPr>
      <xdr:spPr>
        <a:xfrm>
          <a:off x="4424946" y="42765357"/>
          <a:ext cx="2162432"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a:t>
          </a:r>
          <a:r>
            <a:rPr kumimoji="1" lang="ja-JP" altLang="en-US" sz="1600"/>
            <a:t>民間事業者（</a:t>
          </a:r>
          <a:r>
            <a:rPr kumimoji="1" lang="en-US" altLang="ja-JP" sz="1600"/>
            <a:t>9</a:t>
          </a:r>
          <a:r>
            <a:rPr kumimoji="1" lang="ja-JP" altLang="en-US" sz="1600"/>
            <a:t>者）</a:t>
          </a:r>
          <a:endParaRPr kumimoji="1" lang="en-US" altLang="ja-JP" sz="1600"/>
        </a:p>
        <a:p>
          <a:r>
            <a:rPr kumimoji="1" lang="ja-JP" altLang="en-US" sz="1600"/>
            <a:t>執行額：</a:t>
          </a:r>
          <a:r>
            <a:rPr kumimoji="1" lang="en-US" altLang="ja-JP" sz="1600"/>
            <a:t>19</a:t>
          </a:r>
          <a:r>
            <a:rPr kumimoji="1" lang="ja-JP" altLang="en-US" sz="1600"/>
            <a:t>百万円</a:t>
          </a:r>
          <a:endParaRPr kumimoji="1" lang="en-US" altLang="ja-JP" sz="1600"/>
        </a:p>
      </xdr:txBody>
    </xdr:sp>
    <xdr:clientData/>
  </xdr:oneCellAnchor>
  <xdr:twoCellAnchor>
    <xdr:from>
      <xdr:col>14</xdr:col>
      <xdr:colOff>38622</xdr:colOff>
      <xdr:row>757</xdr:row>
      <xdr:rowOff>231694</xdr:rowOff>
    </xdr:from>
    <xdr:to>
      <xdr:col>30</xdr:col>
      <xdr:colOff>30670</xdr:colOff>
      <xdr:row>760</xdr:row>
      <xdr:rowOff>132452</xdr:rowOff>
    </xdr:to>
    <xdr:sp macro="" textlink="">
      <xdr:nvSpPr>
        <xdr:cNvPr id="8" name="大かっこ 7"/>
        <xdr:cNvSpPr/>
      </xdr:nvSpPr>
      <xdr:spPr>
        <a:xfrm>
          <a:off x="3905772" y="43722844"/>
          <a:ext cx="2938448" cy="9675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0</xdr:colOff>
      <xdr:row>758</xdr:row>
      <xdr:rowOff>0</xdr:rowOff>
    </xdr:from>
    <xdr:ext cx="2313839" cy="642484"/>
    <xdr:sp macro="" textlink="">
      <xdr:nvSpPr>
        <xdr:cNvPr id="9" name="テキスト ボックス 8"/>
        <xdr:cNvSpPr txBox="1"/>
      </xdr:nvSpPr>
      <xdr:spPr>
        <a:xfrm>
          <a:off x="3867150" y="43846750"/>
          <a:ext cx="231383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≪事業概要≫</a:t>
          </a:r>
          <a:endParaRPr kumimoji="1" lang="en-US" altLang="ja-JP" sz="1100"/>
        </a:p>
        <a:p>
          <a:r>
            <a:rPr kumimoji="1" lang="en-US" altLang="ja-JP" sz="1100" b="0" i="0" u="none" strike="noStrike">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「チーム　新・湯治」運営、</a:t>
          </a:r>
          <a:r>
            <a:rPr lang="ja-JP" altLang="en-US"/>
            <a:t> </a:t>
          </a:r>
          <a:endParaRPr kumimoji="1" lang="en-US" altLang="ja-JP" sz="1100"/>
        </a:p>
        <a:p>
          <a:r>
            <a:rPr kumimoji="1" lang="ja-JP" altLang="en-US" sz="1100"/>
            <a:t>　　</a:t>
          </a:r>
          <a:r>
            <a:rPr kumimoji="1" lang="ja-JP" altLang="ja-JP" sz="1100">
              <a:solidFill>
                <a:schemeClr val="tx1"/>
              </a:solidFill>
              <a:effectLst/>
              <a:latin typeface="+mn-lt"/>
              <a:ea typeface="+mn-ea"/>
              <a:cs typeface="+mn-cs"/>
            </a:rPr>
            <a:t>温泉法に関する施行状況調査</a:t>
          </a:r>
          <a:r>
            <a:rPr kumimoji="1" lang="ja-JP" altLang="en-US" sz="1100">
              <a:solidFill>
                <a:schemeClr val="tx1"/>
              </a:solidFill>
              <a:effectLst/>
              <a:latin typeface="+mn-lt"/>
              <a:ea typeface="+mn-ea"/>
              <a:cs typeface="+mn-cs"/>
            </a:rPr>
            <a:t>等</a:t>
          </a:r>
          <a:endParaRPr lang="ja-JP" altLang="ja-JP">
            <a:effectLst/>
          </a:endParaRPr>
        </a:p>
      </xdr:txBody>
    </xdr:sp>
    <xdr:clientData/>
  </xdr:oneCellAnchor>
  <xdr:twoCellAnchor>
    <xdr:from>
      <xdr:col>38</xdr:col>
      <xdr:colOff>112058</xdr:colOff>
      <xdr:row>100</xdr:row>
      <xdr:rowOff>37353</xdr:rowOff>
    </xdr:from>
    <xdr:to>
      <xdr:col>41</xdr:col>
      <xdr:colOff>97864</xdr:colOff>
      <xdr:row>101</xdr:row>
      <xdr:rowOff>31750</xdr:rowOff>
    </xdr:to>
    <xdr:sp macro="" textlink="">
      <xdr:nvSpPr>
        <xdr:cNvPr id="10" name="正方形/長方形 9"/>
        <xdr:cNvSpPr/>
      </xdr:nvSpPr>
      <xdr:spPr>
        <a:xfrm>
          <a:off x="7209117" y="13051118"/>
          <a:ext cx="54610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集計中</a:t>
          </a:r>
        </a:p>
      </xdr:txBody>
    </xdr:sp>
    <xdr:clientData/>
  </xdr:twoCellAnchor>
  <xdr:twoCellAnchor>
    <xdr:from>
      <xdr:col>38</xdr:col>
      <xdr:colOff>89647</xdr:colOff>
      <xdr:row>133</xdr:row>
      <xdr:rowOff>141940</xdr:rowOff>
    </xdr:from>
    <xdr:to>
      <xdr:col>41</xdr:col>
      <xdr:colOff>134470</xdr:colOff>
      <xdr:row>133</xdr:row>
      <xdr:rowOff>433293</xdr:rowOff>
    </xdr:to>
    <xdr:sp macro="" textlink="">
      <xdr:nvSpPr>
        <xdr:cNvPr id="11" name="正方形/長方形 10"/>
        <xdr:cNvSpPr/>
      </xdr:nvSpPr>
      <xdr:spPr>
        <a:xfrm>
          <a:off x="7186706" y="16524940"/>
          <a:ext cx="605117" cy="2913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116" sqref="G116:X11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629</v>
      </c>
      <c r="AK2" s="191"/>
      <c r="AL2" s="191"/>
      <c r="AM2" s="191"/>
      <c r="AN2" s="83" t="s">
        <v>325</v>
      </c>
      <c r="AO2" s="191">
        <v>20</v>
      </c>
      <c r="AP2" s="191"/>
      <c r="AQ2" s="191"/>
      <c r="AR2" s="84" t="s">
        <v>628</v>
      </c>
      <c r="AS2" s="192">
        <v>246</v>
      </c>
      <c r="AT2" s="192"/>
      <c r="AU2" s="192"/>
      <c r="AV2" s="83" t="str">
        <f>IF(AW2="","","-")</f>
        <v/>
      </c>
      <c r="AW2" s="380"/>
      <c r="AX2" s="380"/>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631</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635</v>
      </c>
      <c r="H5" s="540"/>
      <c r="I5" s="540"/>
      <c r="J5" s="540"/>
      <c r="K5" s="540"/>
      <c r="L5" s="540"/>
      <c r="M5" s="541" t="s">
        <v>65</v>
      </c>
      <c r="N5" s="542"/>
      <c r="O5" s="542"/>
      <c r="P5" s="542"/>
      <c r="Q5" s="542"/>
      <c r="R5" s="543"/>
      <c r="S5" s="544" t="s">
        <v>636</v>
      </c>
      <c r="T5" s="540"/>
      <c r="U5" s="540"/>
      <c r="V5" s="540"/>
      <c r="W5" s="540"/>
      <c r="X5" s="545"/>
      <c r="Y5" s="698" t="s">
        <v>3</v>
      </c>
      <c r="Z5" s="699"/>
      <c r="AA5" s="699"/>
      <c r="AB5" s="699"/>
      <c r="AC5" s="699"/>
      <c r="AD5" s="700"/>
      <c r="AE5" s="701" t="s">
        <v>637</v>
      </c>
      <c r="AF5" s="701"/>
      <c r="AG5" s="701"/>
      <c r="AH5" s="701"/>
      <c r="AI5" s="701"/>
      <c r="AJ5" s="701"/>
      <c r="AK5" s="701"/>
      <c r="AL5" s="701"/>
      <c r="AM5" s="701"/>
      <c r="AN5" s="701"/>
      <c r="AO5" s="701"/>
      <c r="AP5" s="702"/>
      <c r="AQ5" s="703" t="s">
        <v>634</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638</v>
      </c>
      <c r="H7" s="809"/>
      <c r="I7" s="809"/>
      <c r="J7" s="809"/>
      <c r="K7" s="809"/>
      <c r="L7" s="809"/>
      <c r="M7" s="809"/>
      <c r="N7" s="809"/>
      <c r="O7" s="809"/>
      <c r="P7" s="809"/>
      <c r="Q7" s="809"/>
      <c r="R7" s="809"/>
      <c r="S7" s="809"/>
      <c r="T7" s="809"/>
      <c r="U7" s="809"/>
      <c r="V7" s="809"/>
      <c r="W7" s="809"/>
      <c r="X7" s="810"/>
      <c r="Y7" s="378" t="s">
        <v>308</v>
      </c>
      <c r="Z7" s="281"/>
      <c r="AA7" s="281"/>
      <c r="AB7" s="281"/>
      <c r="AC7" s="281"/>
      <c r="AD7" s="379"/>
      <c r="AE7" s="365" t="s">
        <v>639</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5" t="s">
        <v>208</v>
      </c>
      <c r="B8" s="806"/>
      <c r="C8" s="806"/>
      <c r="D8" s="806"/>
      <c r="E8" s="806"/>
      <c r="F8" s="807"/>
      <c r="G8" s="203" t="str">
        <f>入力規則等!A27</f>
        <v>観光立国</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725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724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19</v>
      </c>
      <c r="Q13" s="149"/>
      <c r="R13" s="149"/>
      <c r="S13" s="149"/>
      <c r="T13" s="149"/>
      <c r="U13" s="149"/>
      <c r="V13" s="150"/>
      <c r="W13" s="148">
        <v>23</v>
      </c>
      <c r="X13" s="149"/>
      <c r="Y13" s="149"/>
      <c r="Z13" s="149"/>
      <c r="AA13" s="149"/>
      <c r="AB13" s="149"/>
      <c r="AC13" s="150"/>
      <c r="AD13" s="148">
        <v>25</v>
      </c>
      <c r="AE13" s="149"/>
      <c r="AF13" s="149"/>
      <c r="AG13" s="149"/>
      <c r="AH13" s="149"/>
      <c r="AI13" s="149"/>
      <c r="AJ13" s="150"/>
      <c r="AK13" s="148">
        <v>25</v>
      </c>
      <c r="AL13" s="149"/>
      <c r="AM13" s="149"/>
      <c r="AN13" s="149"/>
      <c r="AO13" s="149"/>
      <c r="AP13" s="149"/>
      <c r="AQ13" s="150"/>
      <c r="AR13" s="145"/>
      <c r="AS13" s="146"/>
      <c r="AT13" s="146"/>
      <c r="AU13" s="146"/>
      <c r="AV13" s="146"/>
      <c r="AW13" s="146"/>
      <c r="AX13" s="377"/>
    </row>
    <row r="14" spans="1:50" ht="21" customHeight="1" x14ac:dyDescent="0.15">
      <c r="A14" s="105"/>
      <c r="B14" s="106"/>
      <c r="C14" s="106"/>
      <c r="D14" s="106"/>
      <c r="E14" s="106"/>
      <c r="F14" s="107"/>
      <c r="G14" s="728"/>
      <c r="H14" s="729"/>
      <c r="I14" s="556" t="s">
        <v>8</v>
      </c>
      <c r="J14" s="610"/>
      <c r="K14" s="610"/>
      <c r="L14" s="610"/>
      <c r="M14" s="610"/>
      <c r="N14" s="610"/>
      <c r="O14" s="611"/>
      <c r="P14" s="148" t="s">
        <v>640</v>
      </c>
      <c r="Q14" s="149"/>
      <c r="R14" s="149"/>
      <c r="S14" s="149"/>
      <c r="T14" s="149"/>
      <c r="U14" s="149"/>
      <c r="V14" s="150"/>
      <c r="W14" s="148" t="s">
        <v>640</v>
      </c>
      <c r="X14" s="149"/>
      <c r="Y14" s="149"/>
      <c r="Z14" s="149"/>
      <c r="AA14" s="149"/>
      <c r="AB14" s="149"/>
      <c r="AC14" s="150"/>
      <c r="AD14" s="148" t="s">
        <v>640</v>
      </c>
      <c r="AE14" s="149"/>
      <c r="AF14" s="149"/>
      <c r="AG14" s="149"/>
      <c r="AH14" s="149"/>
      <c r="AI14" s="149"/>
      <c r="AJ14" s="150"/>
      <c r="AK14" s="148" t="s">
        <v>714</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640</v>
      </c>
      <c r="Q15" s="149"/>
      <c r="R15" s="149"/>
      <c r="S15" s="149"/>
      <c r="T15" s="149"/>
      <c r="U15" s="149"/>
      <c r="V15" s="150"/>
      <c r="W15" s="148" t="s">
        <v>640</v>
      </c>
      <c r="X15" s="149"/>
      <c r="Y15" s="149"/>
      <c r="Z15" s="149"/>
      <c r="AA15" s="149"/>
      <c r="AB15" s="149"/>
      <c r="AC15" s="150"/>
      <c r="AD15" s="148" t="s">
        <v>640</v>
      </c>
      <c r="AE15" s="149"/>
      <c r="AF15" s="149"/>
      <c r="AG15" s="149"/>
      <c r="AH15" s="149"/>
      <c r="AI15" s="149"/>
      <c r="AJ15" s="150"/>
      <c r="AK15" s="148" t="s">
        <v>715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640</v>
      </c>
      <c r="Q16" s="149"/>
      <c r="R16" s="149"/>
      <c r="S16" s="149"/>
      <c r="T16" s="149"/>
      <c r="U16" s="149"/>
      <c r="V16" s="150"/>
      <c r="W16" s="148" t="s">
        <v>640</v>
      </c>
      <c r="X16" s="149"/>
      <c r="Y16" s="149"/>
      <c r="Z16" s="149"/>
      <c r="AA16" s="149"/>
      <c r="AB16" s="149"/>
      <c r="AC16" s="150"/>
      <c r="AD16" s="148" t="s">
        <v>640</v>
      </c>
      <c r="AE16" s="149"/>
      <c r="AF16" s="149"/>
      <c r="AG16" s="149"/>
      <c r="AH16" s="149"/>
      <c r="AI16" s="149"/>
      <c r="AJ16" s="150"/>
      <c r="AK16" s="148" t="s">
        <v>715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t="s">
        <v>715</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0"/>
      <c r="H18" s="731"/>
      <c r="I18" s="718" t="s">
        <v>20</v>
      </c>
      <c r="J18" s="719"/>
      <c r="K18" s="719"/>
      <c r="L18" s="719"/>
      <c r="M18" s="719"/>
      <c r="N18" s="719"/>
      <c r="O18" s="720"/>
      <c r="P18" s="154">
        <f>SUM(P13:V17)</f>
        <v>19</v>
      </c>
      <c r="Q18" s="155"/>
      <c r="R18" s="155"/>
      <c r="S18" s="155"/>
      <c r="T18" s="155"/>
      <c r="U18" s="155"/>
      <c r="V18" s="156"/>
      <c r="W18" s="154">
        <f>SUM(W13:AC17)</f>
        <v>23</v>
      </c>
      <c r="X18" s="155"/>
      <c r="Y18" s="155"/>
      <c r="Z18" s="155"/>
      <c r="AA18" s="155"/>
      <c r="AB18" s="155"/>
      <c r="AC18" s="156"/>
      <c r="AD18" s="154">
        <f>SUM(AD13:AJ17)</f>
        <v>25</v>
      </c>
      <c r="AE18" s="155"/>
      <c r="AF18" s="155"/>
      <c r="AG18" s="155"/>
      <c r="AH18" s="155"/>
      <c r="AI18" s="155"/>
      <c r="AJ18" s="156"/>
      <c r="AK18" s="154">
        <f>SUM(AK13:AQ17)</f>
        <v>25</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17</v>
      </c>
      <c r="Q19" s="149"/>
      <c r="R19" s="149"/>
      <c r="S19" s="149"/>
      <c r="T19" s="149"/>
      <c r="U19" s="149"/>
      <c r="V19" s="150"/>
      <c r="W19" s="148">
        <v>21</v>
      </c>
      <c r="X19" s="149"/>
      <c r="Y19" s="149"/>
      <c r="Z19" s="149"/>
      <c r="AA19" s="149"/>
      <c r="AB19" s="149"/>
      <c r="AC19" s="150"/>
      <c r="AD19" s="148">
        <v>19</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0.89473684210526316</v>
      </c>
      <c r="Q20" s="520"/>
      <c r="R20" s="520"/>
      <c r="S20" s="520"/>
      <c r="T20" s="520"/>
      <c r="U20" s="520"/>
      <c r="V20" s="520"/>
      <c r="W20" s="520">
        <f t="shared" ref="W20" si="0">IF(W18=0, "-", SUM(W19)/W18)</f>
        <v>0.91304347826086951</v>
      </c>
      <c r="X20" s="520"/>
      <c r="Y20" s="520"/>
      <c r="Z20" s="520"/>
      <c r="AA20" s="520"/>
      <c r="AB20" s="520"/>
      <c r="AC20" s="520"/>
      <c r="AD20" s="520">
        <f t="shared" ref="AD20" si="1">IF(AD18=0, "-", SUM(AD19)/AD18)</f>
        <v>0.76</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0.89473684210526316</v>
      </c>
      <c r="Q21" s="520"/>
      <c r="R21" s="520"/>
      <c r="S21" s="520"/>
      <c r="T21" s="520"/>
      <c r="U21" s="520"/>
      <c r="V21" s="520"/>
      <c r="W21" s="520">
        <f t="shared" ref="W21" si="2">IF(W19=0, "-", SUM(W19)/SUM(W13,W14))</f>
        <v>0.91304347826086951</v>
      </c>
      <c r="X21" s="520"/>
      <c r="Y21" s="520"/>
      <c r="Z21" s="520"/>
      <c r="AA21" s="520"/>
      <c r="AB21" s="520"/>
      <c r="AC21" s="520"/>
      <c r="AD21" s="520">
        <f t="shared" ref="AD21" si="3">IF(AD19=0, "-", SUM(AD19)/SUM(AD13,AD14))</f>
        <v>0.76</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25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705</v>
      </c>
      <c r="H24" s="121"/>
      <c r="I24" s="121"/>
      <c r="J24" s="121"/>
      <c r="K24" s="121"/>
      <c r="L24" s="121"/>
      <c r="M24" s="121"/>
      <c r="N24" s="121"/>
      <c r="O24" s="122"/>
      <c r="P24" s="148">
        <v>0</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706</v>
      </c>
      <c r="H25" s="121"/>
      <c r="I25" s="121"/>
      <c r="J25" s="121"/>
      <c r="K25" s="121"/>
      <c r="L25" s="121"/>
      <c r="M25" s="121"/>
      <c r="N25" s="121"/>
      <c r="O25" s="122"/>
      <c r="P25" s="148">
        <v>0</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707</v>
      </c>
      <c r="H26" s="121"/>
      <c r="I26" s="121"/>
      <c r="J26" s="121"/>
      <c r="K26" s="121"/>
      <c r="L26" s="121"/>
      <c r="M26" s="121"/>
      <c r="N26" s="121"/>
      <c r="O26" s="122"/>
      <c r="P26" s="148">
        <v>0</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3"/>
      <c r="I30" s="373"/>
      <c r="J30" s="373"/>
      <c r="K30" s="373"/>
      <c r="L30" s="373"/>
      <c r="M30" s="373"/>
      <c r="N30" s="373"/>
      <c r="O30" s="560"/>
      <c r="P30" s="559" t="s">
        <v>58</v>
      </c>
      <c r="Q30" s="373"/>
      <c r="R30" s="373"/>
      <c r="S30" s="373"/>
      <c r="T30" s="373"/>
      <c r="U30" s="373"/>
      <c r="V30" s="373"/>
      <c r="W30" s="373"/>
      <c r="X30" s="560"/>
      <c r="Y30" s="446"/>
      <c r="Z30" s="447"/>
      <c r="AA30" s="448"/>
      <c r="AB30" s="368" t="s">
        <v>11</v>
      </c>
      <c r="AC30" s="369"/>
      <c r="AD30" s="370"/>
      <c r="AE30" s="368" t="s">
        <v>309</v>
      </c>
      <c r="AF30" s="369"/>
      <c r="AG30" s="369"/>
      <c r="AH30" s="370"/>
      <c r="AI30" s="371" t="s">
        <v>331</v>
      </c>
      <c r="AJ30" s="371"/>
      <c r="AK30" s="371"/>
      <c r="AL30" s="368"/>
      <c r="AM30" s="371" t="s">
        <v>428</v>
      </c>
      <c r="AN30" s="371"/>
      <c r="AO30" s="371"/>
      <c r="AP30" s="368"/>
      <c r="AQ30" s="622" t="s">
        <v>184</v>
      </c>
      <c r="AR30" s="623"/>
      <c r="AS30" s="623"/>
      <c r="AT30" s="624"/>
      <c r="AU30" s="373" t="s">
        <v>133</v>
      </c>
      <c r="AV30" s="373"/>
      <c r="AW30" s="373"/>
      <c r="AX30" s="374"/>
    </row>
    <row r="31" spans="1:50" ht="18.75" customHeight="1" x14ac:dyDescent="0.15">
      <c r="A31" s="493"/>
      <c r="B31" s="494"/>
      <c r="C31" s="494"/>
      <c r="D31" s="494"/>
      <c r="E31" s="494"/>
      <c r="F31" s="495"/>
      <c r="G31" s="548"/>
      <c r="H31" s="361"/>
      <c r="I31" s="361"/>
      <c r="J31" s="361"/>
      <c r="K31" s="361"/>
      <c r="L31" s="361"/>
      <c r="M31" s="361"/>
      <c r="N31" s="361"/>
      <c r="O31" s="549"/>
      <c r="P31" s="561"/>
      <c r="Q31" s="361"/>
      <c r="R31" s="361"/>
      <c r="S31" s="361"/>
      <c r="T31" s="361"/>
      <c r="U31" s="361"/>
      <c r="V31" s="361"/>
      <c r="W31" s="361"/>
      <c r="X31" s="549"/>
      <c r="Y31" s="449"/>
      <c r="Z31" s="450"/>
      <c r="AA31" s="451"/>
      <c r="AB31" s="318"/>
      <c r="AC31" s="319"/>
      <c r="AD31" s="320"/>
      <c r="AE31" s="318"/>
      <c r="AF31" s="319"/>
      <c r="AG31" s="319"/>
      <c r="AH31" s="320"/>
      <c r="AI31" s="372"/>
      <c r="AJ31" s="372"/>
      <c r="AK31" s="372"/>
      <c r="AL31" s="318"/>
      <c r="AM31" s="372"/>
      <c r="AN31" s="372"/>
      <c r="AO31" s="372"/>
      <c r="AP31" s="318"/>
      <c r="AQ31" s="216" t="s">
        <v>640</v>
      </c>
      <c r="AR31" s="163"/>
      <c r="AS31" s="164" t="s">
        <v>185</v>
      </c>
      <c r="AT31" s="187"/>
      <c r="AU31" s="256" t="s">
        <v>640</v>
      </c>
      <c r="AV31" s="256"/>
      <c r="AW31" s="361" t="s">
        <v>175</v>
      </c>
      <c r="AX31" s="362"/>
    </row>
    <row r="32" spans="1:50" ht="23.25" customHeight="1" x14ac:dyDescent="0.15">
      <c r="A32" s="496"/>
      <c r="B32" s="494"/>
      <c r="C32" s="494"/>
      <c r="D32" s="494"/>
      <c r="E32" s="494"/>
      <c r="F32" s="495"/>
      <c r="G32" s="521" t="s">
        <v>719</v>
      </c>
      <c r="H32" s="522"/>
      <c r="I32" s="522"/>
      <c r="J32" s="522"/>
      <c r="K32" s="522"/>
      <c r="L32" s="522"/>
      <c r="M32" s="522"/>
      <c r="N32" s="522"/>
      <c r="O32" s="523"/>
      <c r="P32" s="176" t="s">
        <v>642</v>
      </c>
      <c r="Q32" s="176"/>
      <c r="R32" s="176"/>
      <c r="S32" s="176"/>
      <c r="T32" s="176"/>
      <c r="U32" s="176"/>
      <c r="V32" s="176"/>
      <c r="W32" s="176"/>
      <c r="X32" s="218"/>
      <c r="Y32" s="325" t="s">
        <v>12</v>
      </c>
      <c r="Z32" s="530"/>
      <c r="AA32" s="531"/>
      <c r="AB32" s="532" t="s">
        <v>643</v>
      </c>
      <c r="AC32" s="532"/>
      <c r="AD32" s="532"/>
      <c r="AE32" s="349">
        <v>227</v>
      </c>
      <c r="AF32" s="350"/>
      <c r="AG32" s="350"/>
      <c r="AH32" s="350"/>
      <c r="AI32" s="349">
        <v>302</v>
      </c>
      <c r="AJ32" s="350"/>
      <c r="AK32" s="350"/>
      <c r="AL32" s="350"/>
      <c r="AM32" s="349">
        <v>339</v>
      </c>
      <c r="AN32" s="350"/>
      <c r="AO32" s="350"/>
      <c r="AP32" s="350"/>
      <c r="AQ32" s="151" t="s">
        <v>640</v>
      </c>
      <c r="AR32" s="152"/>
      <c r="AS32" s="152"/>
      <c r="AT32" s="153"/>
      <c r="AU32" s="350" t="s">
        <v>640</v>
      </c>
      <c r="AV32" s="350"/>
      <c r="AW32" s="350"/>
      <c r="AX32" s="351"/>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9" t="s">
        <v>640</v>
      </c>
      <c r="AF33" s="350"/>
      <c r="AG33" s="350"/>
      <c r="AH33" s="350"/>
      <c r="AI33" s="349">
        <v>249</v>
      </c>
      <c r="AJ33" s="350"/>
      <c r="AK33" s="350"/>
      <c r="AL33" s="350"/>
      <c r="AM33" s="349">
        <v>332</v>
      </c>
      <c r="AN33" s="350"/>
      <c r="AO33" s="350"/>
      <c r="AP33" s="350"/>
      <c r="AQ33" s="151" t="s">
        <v>640</v>
      </c>
      <c r="AR33" s="152"/>
      <c r="AS33" s="152"/>
      <c r="AT33" s="153"/>
      <c r="AU33" s="350" t="s">
        <v>640</v>
      </c>
      <c r="AV33" s="350"/>
      <c r="AW33" s="350"/>
      <c r="AX33" s="351"/>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9" t="s">
        <v>640</v>
      </c>
      <c r="AF34" s="350"/>
      <c r="AG34" s="350"/>
      <c r="AH34" s="350"/>
      <c r="AI34" s="349">
        <v>121.285140562249</v>
      </c>
      <c r="AJ34" s="350"/>
      <c r="AK34" s="350"/>
      <c r="AL34" s="350"/>
      <c r="AM34" s="349">
        <v>102.1</v>
      </c>
      <c r="AN34" s="350"/>
      <c r="AO34" s="350"/>
      <c r="AP34" s="350"/>
      <c r="AQ34" s="151" t="s">
        <v>640</v>
      </c>
      <c r="AR34" s="152"/>
      <c r="AS34" s="152"/>
      <c r="AT34" s="153"/>
      <c r="AU34" s="350" t="s">
        <v>640</v>
      </c>
      <c r="AV34" s="350"/>
      <c r="AW34" s="350"/>
      <c r="AX34" s="351"/>
    </row>
    <row r="35" spans="1:51" ht="23.25" customHeight="1" x14ac:dyDescent="0.15">
      <c r="A35" s="876" t="s">
        <v>299</v>
      </c>
      <c r="B35" s="877"/>
      <c r="C35" s="877"/>
      <c r="D35" s="877"/>
      <c r="E35" s="877"/>
      <c r="F35" s="878"/>
      <c r="G35" s="882" t="s">
        <v>644</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3"/>
      <c r="I37" s="363"/>
      <c r="J37" s="363"/>
      <c r="K37" s="363"/>
      <c r="L37" s="363"/>
      <c r="M37" s="363"/>
      <c r="N37" s="363"/>
      <c r="O37" s="547"/>
      <c r="P37" s="612" t="s">
        <v>58</v>
      </c>
      <c r="Q37" s="363"/>
      <c r="R37" s="363"/>
      <c r="S37" s="363"/>
      <c r="T37" s="363"/>
      <c r="U37" s="363"/>
      <c r="V37" s="363"/>
      <c r="W37" s="363"/>
      <c r="X37" s="547"/>
      <c r="Y37" s="613"/>
      <c r="Z37" s="614"/>
      <c r="AA37" s="615"/>
      <c r="AB37" s="616" t="s">
        <v>11</v>
      </c>
      <c r="AC37" s="617"/>
      <c r="AD37" s="618"/>
      <c r="AE37" s="321" t="s">
        <v>309</v>
      </c>
      <c r="AF37" s="321"/>
      <c r="AG37" s="321"/>
      <c r="AH37" s="321"/>
      <c r="AI37" s="321" t="s">
        <v>331</v>
      </c>
      <c r="AJ37" s="321"/>
      <c r="AK37" s="321"/>
      <c r="AL37" s="321"/>
      <c r="AM37" s="321" t="s">
        <v>428</v>
      </c>
      <c r="AN37" s="321"/>
      <c r="AO37" s="321"/>
      <c r="AP37" s="321"/>
      <c r="AQ37" s="252" t="s">
        <v>184</v>
      </c>
      <c r="AR37" s="253"/>
      <c r="AS37" s="253"/>
      <c r="AT37" s="254"/>
      <c r="AU37" s="363" t="s">
        <v>133</v>
      </c>
      <c r="AV37" s="363"/>
      <c r="AW37" s="363"/>
      <c r="AX37" s="364"/>
      <c r="AY37">
        <f>COUNTA($G$39)</f>
        <v>0</v>
      </c>
    </row>
    <row r="38" spans="1:51" ht="18.75" hidden="1" customHeight="1" x14ac:dyDescent="0.15">
      <c r="A38" s="493"/>
      <c r="B38" s="494"/>
      <c r="C38" s="494"/>
      <c r="D38" s="494"/>
      <c r="E38" s="494"/>
      <c r="F38" s="495"/>
      <c r="G38" s="548"/>
      <c r="H38" s="361"/>
      <c r="I38" s="361"/>
      <c r="J38" s="361"/>
      <c r="K38" s="361"/>
      <c r="L38" s="361"/>
      <c r="M38" s="361"/>
      <c r="N38" s="361"/>
      <c r="O38" s="549"/>
      <c r="P38" s="561"/>
      <c r="Q38" s="361"/>
      <c r="R38" s="361"/>
      <c r="S38" s="361"/>
      <c r="T38" s="361"/>
      <c r="U38" s="361"/>
      <c r="V38" s="361"/>
      <c r="W38" s="361"/>
      <c r="X38" s="549"/>
      <c r="Y38" s="449"/>
      <c r="Z38" s="450"/>
      <c r="AA38" s="451"/>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5" t="s">
        <v>12</v>
      </c>
      <c r="Z39" s="530"/>
      <c r="AA39" s="531"/>
      <c r="AB39" s="532"/>
      <c r="AC39" s="532"/>
      <c r="AD39" s="532"/>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3"/>
      <c r="I44" s="363"/>
      <c r="J44" s="363"/>
      <c r="K44" s="363"/>
      <c r="L44" s="363"/>
      <c r="M44" s="363"/>
      <c r="N44" s="363"/>
      <c r="O44" s="547"/>
      <c r="P44" s="612" t="s">
        <v>58</v>
      </c>
      <c r="Q44" s="363"/>
      <c r="R44" s="363"/>
      <c r="S44" s="363"/>
      <c r="T44" s="363"/>
      <c r="U44" s="363"/>
      <c r="V44" s="363"/>
      <c r="W44" s="363"/>
      <c r="X44" s="547"/>
      <c r="Y44" s="613"/>
      <c r="Z44" s="614"/>
      <c r="AA44" s="615"/>
      <c r="AB44" s="616" t="s">
        <v>11</v>
      </c>
      <c r="AC44" s="617"/>
      <c r="AD44" s="618"/>
      <c r="AE44" s="321" t="s">
        <v>309</v>
      </c>
      <c r="AF44" s="321"/>
      <c r="AG44" s="321"/>
      <c r="AH44" s="321"/>
      <c r="AI44" s="321" t="s">
        <v>331</v>
      </c>
      <c r="AJ44" s="321"/>
      <c r="AK44" s="321"/>
      <c r="AL44" s="321"/>
      <c r="AM44" s="321" t="s">
        <v>428</v>
      </c>
      <c r="AN44" s="321"/>
      <c r="AO44" s="321"/>
      <c r="AP44" s="321"/>
      <c r="AQ44" s="252" t="s">
        <v>184</v>
      </c>
      <c r="AR44" s="253"/>
      <c r="AS44" s="253"/>
      <c r="AT44" s="254"/>
      <c r="AU44" s="363" t="s">
        <v>133</v>
      </c>
      <c r="AV44" s="363"/>
      <c r="AW44" s="363"/>
      <c r="AX44" s="364"/>
      <c r="AY44">
        <f>COUNTA($G$46)</f>
        <v>0</v>
      </c>
    </row>
    <row r="45" spans="1:51" ht="18.75" hidden="1" customHeight="1" x14ac:dyDescent="0.15">
      <c r="A45" s="493"/>
      <c r="B45" s="494"/>
      <c r="C45" s="494"/>
      <c r="D45" s="494"/>
      <c r="E45" s="494"/>
      <c r="F45" s="495"/>
      <c r="G45" s="548"/>
      <c r="H45" s="361"/>
      <c r="I45" s="361"/>
      <c r="J45" s="361"/>
      <c r="K45" s="361"/>
      <c r="L45" s="361"/>
      <c r="M45" s="361"/>
      <c r="N45" s="361"/>
      <c r="O45" s="549"/>
      <c r="P45" s="561"/>
      <c r="Q45" s="361"/>
      <c r="R45" s="361"/>
      <c r="S45" s="361"/>
      <c r="T45" s="361"/>
      <c r="U45" s="361"/>
      <c r="V45" s="361"/>
      <c r="W45" s="361"/>
      <c r="X45" s="549"/>
      <c r="Y45" s="449"/>
      <c r="Z45" s="450"/>
      <c r="AA45" s="451"/>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5" t="s">
        <v>12</v>
      </c>
      <c r="Z46" s="530"/>
      <c r="AA46" s="531"/>
      <c r="AB46" s="532"/>
      <c r="AC46" s="532"/>
      <c r="AD46" s="532"/>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3"/>
      <c r="I51" s="363"/>
      <c r="J51" s="363"/>
      <c r="K51" s="363"/>
      <c r="L51" s="363"/>
      <c r="M51" s="363"/>
      <c r="N51" s="363"/>
      <c r="O51" s="547"/>
      <c r="P51" s="612" t="s">
        <v>58</v>
      </c>
      <c r="Q51" s="363"/>
      <c r="R51" s="363"/>
      <c r="S51" s="363"/>
      <c r="T51" s="363"/>
      <c r="U51" s="363"/>
      <c r="V51" s="363"/>
      <c r="W51" s="363"/>
      <c r="X51" s="547"/>
      <c r="Y51" s="613"/>
      <c r="Z51" s="614"/>
      <c r="AA51" s="615"/>
      <c r="AB51" s="616" t="s">
        <v>11</v>
      </c>
      <c r="AC51" s="617"/>
      <c r="AD51" s="618"/>
      <c r="AE51" s="321" t="s">
        <v>309</v>
      </c>
      <c r="AF51" s="321"/>
      <c r="AG51" s="321"/>
      <c r="AH51" s="321"/>
      <c r="AI51" s="321" t="s">
        <v>331</v>
      </c>
      <c r="AJ51" s="321"/>
      <c r="AK51" s="321"/>
      <c r="AL51" s="321"/>
      <c r="AM51" s="321" t="s">
        <v>428</v>
      </c>
      <c r="AN51" s="321"/>
      <c r="AO51" s="321"/>
      <c r="AP51" s="321"/>
      <c r="AQ51" s="252" t="s">
        <v>184</v>
      </c>
      <c r="AR51" s="253"/>
      <c r="AS51" s="253"/>
      <c r="AT51" s="254"/>
      <c r="AU51" s="359" t="s">
        <v>133</v>
      </c>
      <c r="AV51" s="359"/>
      <c r="AW51" s="359"/>
      <c r="AX51" s="360"/>
      <c r="AY51">
        <f>COUNTA($G$53)</f>
        <v>0</v>
      </c>
    </row>
    <row r="52" spans="1:51" ht="18.75" hidden="1" customHeight="1" x14ac:dyDescent="0.15">
      <c r="A52" s="493"/>
      <c r="B52" s="494"/>
      <c r="C52" s="494"/>
      <c r="D52" s="494"/>
      <c r="E52" s="494"/>
      <c r="F52" s="495"/>
      <c r="G52" s="548"/>
      <c r="H52" s="361"/>
      <c r="I52" s="361"/>
      <c r="J52" s="361"/>
      <c r="K52" s="361"/>
      <c r="L52" s="361"/>
      <c r="M52" s="361"/>
      <c r="N52" s="361"/>
      <c r="O52" s="549"/>
      <c r="P52" s="561"/>
      <c r="Q52" s="361"/>
      <c r="R52" s="361"/>
      <c r="S52" s="361"/>
      <c r="T52" s="361"/>
      <c r="U52" s="361"/>
      <c r="V52" s="361"/>
      <c r="W52" s="361"/>
      <c r="X52" s="549"/>
      <c r="Y52" s="449"/>
      <c r="Z52" s="450"/>
      <c r="AA52" s="451"/>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5" t="s">
        <v>12</v>
      </c>
      <c r="Z53" s="530"/>
      <c r="AA53" s="531"/>
      <c r="AB53" s="532"/>
      <c r="AC53" s="532"/>
      <c r="AD53" s="532"/>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3"/>
      <c r="I58" s="363"/>
      <c r="J58" s="363"/>
      <c r="K58" s="363"/>
      <c r="L58" s="363"/>
      <c r="M58" s="363"/>
      <c r="N58" s="363"/>
      <c r="O58" s="547"/>
      <c r="P58" s="612" t="s">
        <v>58</v>
      </c>
      <c r="Q58" s="363"/>
      <c r="R58" s="363"/>
      <c r="S58" s="363"/>
      <c r="T58" s="363"/>
      <c r="U58" s="363"/>
      <c r="V58" s="363"/>
      <c r="W58" s="363"/>
      <c r="X58" s="547"/>
      <c r="Y58" s="613"/>
      <c r="Z58" s="614"/>
      <c r="AA58" s="615"/>
      <c r="AB58" s="616" t="s">
        <v>11</v>
      </c>
      <c r="AC58" s="617"/>
      <c r="AD58" s="618"/>
      <c r="AE58" s="321" t="s">
        <v>309</v>
      </c>
      <c r="AF58" s="321"/>
      <c r="AG58" s="321"/>
      <c r="AH58" s="321"/>
      <c r="AI58" s="321" t="s">
        <v>331</v>
      </c>
      <c r="AJ58" s="321"/>
      <c r="AK58" s="321"/>
      <c r="AL58" s="321"/>
      <c r="AM58" s="321" t="s">
        <v>428</v>
      </c>
      <c r="AN58" s="321"/>
      <c r="AO58" s="321"/>
      <c r="AP58" s="321"/>
      <c r="AQ58" s="252" t="s">
        <v>184</v>
      </c>
      <c r="AR58" s="253"/>
      <c r="AS58" s="253"/>
      <c r="AT58" s="254"/>
      <c r="AU58" s="359" t="s">
        <v>133</v>
      </c>
      <c r="AV58" s="359"/>
      <c r="AW58" s="359"/>
      <c r="AX58" s="360"/>
      <c r="AY58">
        <f>COUNTA($G$60)</f>
        <v>0</v>
      </c>
    </row>
    <row r="59" spans="1:51" ht="18.75" hidden="1" customHeight="1" x14ac:dyDescent="0.15">
      <c r="A59" s="493"/>
      <c r="B59" s="494"/>
      <c r="C59" s="494"/>
      <c r="D59" s="494"/>
      <c r="E59" s="494"/>
      <c r="F59" s="495"/>
      <c r="G59" s="548"/>
      <c r="H59" s="361"/>
      <c r="I59" s="361"/>
      <c r="J59" s="361"/>
      <c r="K59" s="361"/>
      <c r="L59" s="361"/>
      <c r="M59" s="361"/>
      <c r="N59" s="361"/>
      <c r="O59" s="549"/>
      <c r="P59" s="561"/>
      <c r="Q59" s="361"/>
      <c r="R59" s="361"/>
      <c r="S59" s="361"/>
      <c r="T59" s="361"/>
      <c r="U59" s="361"/>
      <c r="V59" s="361"/>
      <c r="W59" s="361"/>
      <c r="X59" s="549"/>
      <c r="Y59" s="449"/>
      <c r="Z59" s="450"/>
      <c r="AA59" s="451"/>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5" t="s">
        <v>12</v>
      </c>
      <c r="Z60" s="530"/>
      <c r="AA60" s="531"/>
      <c r="AB60" s="532"/>
      <c r="AC60" s="532"/>
      <c r="AD60" s="532"/>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1" t="s">
        <v>309</v>
      </c>
      <c r="AF65" s="321"/>
      <c r="AG65" s="321"/>
      <c r="AH65" s="321"/>
      <c r="AI65" s="321" t="s">
        <v>331</v>
      </c>
      <c r="AJ65" s="321"/>
      <c r="AK65" s="321"/>
      <c r="AL65" s="321"/>
      <c r="AM65" s="321" t="s">
        <v>428</v>
      </c>
      <c r="AN65" s="321"/>
      <c r="AO65" s="321"/>
      <c r="AP65" s="321"/>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1"/>
      <c r="AF66" s="321"/>
      <c r="AG66" s="321"/>
      <c r="AH66" s="321"/>
      <c r="AI66" s="321"/>
      <c r="AJ66" s="321"/>
      <c r="AK66" s="321"/>
      <c r="AL66" s="321"/>
      <c r="AM66" s="321"/>
      <c r="AN66" s="321"/>
      <c r="AO66" s="321"/>
      <c r="AP66" s="321"/>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9"/>
      <c r="AF67" s="350"/>
      <c r="AG67" s="350"/>
      <c r="AH67" s="350"/>
      <c r="AI67" s="349"/>
      <c r="AJ67" s="350"/>
      <c r="AK67" s="350"/>
      <c r="AL67" s="350"/>
      <c r="AM67" s="349"/>
      <c r="AN67" s="350"/>
      <c r="AO67" s="350"/>
      <c r="AP67" s="350"/>
      <c r="AQ67" s="349"/>
      <c r="AR67" s="350"/>
      <c r="AS67" s="350"/>
      <c r="AT67" s="795"/>
      <c r="AU67" s="350"/>
      <c r="AV67" s="350"/>
      <c r="AW67" s="350"/>
      <c r="AX67" s="351"/>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9"/>
      <c r="AF68" s="350"/>
      <c r="AG68" s="350"/>
      <c r="AH68" s="350"/>
      <c r="AI68" s="349"/>
      <c r="AJ68" s="350"/>
      <c r="AK68" s="350"/>
      <c r="AL68" s="350"/>
      <c r="AM68" s="349"/>
      <c r="AN68" s="350"/>
      <c r="AO68" s="350"/>
      <c r="AP68" s="350"/>
      <c r="AQ68" s="349"/>
      <c r="AR68" s="350"/>
      <c r="AS68" s="350"/>
      <c r="AT68" s="795"/>
      <c r="AU68" s="350"/>
      <c r="AV68" s="350"/>
      <c r="AW68" s="350"/>
      <c r="AX68" s="351"/>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7"/>
      <c r="AF69" s="358"/>
      <c r="AG69" s="358"/>
      <c r="AH69" s="358"/>
      <c r="AI69" s="357"/>
      <c r="AJ69" s="358"/>
      <c r="AK69" s="358"/>
      <c r="AL69" s="358"/>
      <c r="AM69" s="357"/>
      <c r="AN69" s="358"/>
      <c r="AO69" s="358"/>
      <c r="AP69" s="358"/>
      <c r="AQ69" s="349"/>
      <c r="AR69" s="350"/>
      <c r="AS69" s="350"/>
      <c r="AT69" s="795"/>
      <c r="AU69" s="350"/>
      <c r="AV69" s="350"/>
      <c r="AW69" s="350"/>
      <c r="AX69" s="351"/>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9"/>
      <c r="AF70" s="350"/>
      <c r="AG70" s="350"/>
      <c r="AH70" s="350"/>
      <c r="AI70" s="349"/>
      <c r="AJ70" s="350"/>
      <c r="AK70" s="350"/>
      <c r="AL70" s="350"/>
      <c r="AM70" s="349"/>
      <c r="AN70" s="350"/>
      <c r="AO70" s="350"/>
      <c r="AP70" s="350"/>
      <c r="AQ70" s="349"/>
      <c r="AR70" s="350"/>
      <c r="AS70" s="350"/>
      <c r="AT70" s="795"/>
      <c r="AU70" s="350"/>
      <c r="AV70" s="350"/>
      <c r="AW70" s="350"/>
      <c r="AX70" s="351"/>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9"/>
      <c r="AF71" s="350"/>
      <c r="AG71" s="350"/>
      <c r="AH71" s="350"/>
      <c r="AI71" s="349"/>
      <c r="AJ71" s="350"/>
      <c r="AK71" s="350"/>
      <c r="AL71" s="350"/>
      <c r="AM71" s="349"/>
      <c r="AN71" s="350"/>
      <c r="AO71" s="350"/>
      <c r="AP71" s="350"/>
      <c r="AQ71" s="349"/>
      <c r="AR71" s="350"/>
      <c r="AS71" s="350"/>
      <c r="AT71" s="795"/>
      <c r="AU71" s="350"/>
      <c r="AV71" s="350"/>
      <c r="AW71" s="350"/>
      <c r="AX71" s="351"/>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7"/>
      <c r="AF72" s="358"/>
      <c r="AG72" s="358"/>
      <c r="AH72" s="358"/>
      <c r="AI72" s="357"/>
      <c r="AJ72" s="358"/>
      <c r="AK72" s="358"/>
      <c r="AL72" s="358"/>
      <c r="AM72" s="357"/>
      <c r="AN72" s="358"/>
      <c r="AO72" s="358"/>
      <c r="AP72" s="917"/>
      <c r="AQ72" s="349"/>
      <c r="AR72" s="350"/>
      <c r="AS72" s="350"/>
      <c r="AT72" s="795"/>
      <c r="AU72" s="350"/>
      <c r="AV72" s="350"/>
      <c r="AW72" s="350"/>
      <c r="AX72" s="351"/>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1" t="s">
        <v>309</v>
      </c>
      <c r="AF73" s="321"/>
      <c r="AG73" s="321"/>
      <c r="AH73" s="321"/>
      <c r="AI73" s="321" t="s">
        <v>331</v>
      </c>
      <c r="AJ73" s="321"/>
      <c r="AK73" s="321"/>
      <c r="AL73" s="321"/>
      <c r="AM73" s="321" t="s">
        <v>428</v>
      </c>
      <c r="AN73" s="321"/>
      <c r="AO73" s="321"/>
      <c r="AP73" s="321"/>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1"/>
      <c r="H81" s="361"/>
      <c r="I81" s="361"/>
      <c r="J81" s="361"/>
      <c r="K81" s="361"/>
      <c r="L81" s="361"/>
      <c r="M81" s="361"/>
      <c r="N81" s="361"/>
      <c r="O81" s="361"/>
      <c r="P81" s="361"/>
      <c r="Q81" s="361"/>
      <c r="R81" s="361"/>
      <c r="S81" s="361"/>
      <c r="T81" s="361"/>
      <c r="U81" s="361"/>
      <c r="V81" s="361"/>
      <c r="W81" s="361"/>
      <c r="X81" s="361"/>
      <c r="Y81" s="361"/>
      <c r="Z81" s="361"/>
      <c r="AA81" s="549"/>
      <c r="AB81" s="5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1" t="s">
        <v>309</v>
      </c>
      <c r="AF85" s="321"/>
      <c r="AG85" s="321"/>
      <c r="AH85" s="321"/>
      <c r="AI85" s="321" t="s">
        <v>331</v>
      </c>
      <c r="AJ85" s="321"/>
      <c r="AK85" s="321"/>
      <c r="AL85" s="321"/>
      <c r="AM85" s="321" t="s">
        <v>428</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1"/>
      <c r="B86" s="533"/>
      <c r="C86" s="533"/>
      <c r="D86" s="533"/>
      <c r="E86" s="533"/>
      <c r="F86" s="534"/>
      <c r="G86" s="548"/>
      <c r="H86" s="361"/>
      <c r="I86" s="361"/>
      <c r="J86" s="361"/>
      <c r="K86" s="361"/>
      <c r="L86" s="361"/>
      <c r="M86" s="361"/>
      <c r="N86" s="361"/>
      <c r="O86" s="549"/>
      <c r="P86" s="561"/>
      <c r="Q86" s="361"/>
      <c r="R86" s="361"/>
      <c r="S86" s="361"/>
      <c r="T86" s="361"/>
      <c r="U86" s="361"/>
      <c r="V86" s="361"/>
      <c r="W86" s="361"/>
      <c r="X86" s="549"/>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1" t="s">
        <v>309</v>
      </c>
      <c r="AF90" s="321"/>
      <c r="AG90" s="321"/>
      <c r="AH90" s="321"/>
      <c r="AI90" s="321" t="s">
        <v>331</v>
      </c>
      <c r="AJ90" s="321"/>
      <c r="AK90" s="321"/>
      <c r="AL90" s="321"/>
      <c r="AM90" s="321" t="s">
        <v>428</v>
      </c>
      <c r="AN90" s="321"/>
      <c r="AO90" s="321"/>
      <c r="AP90" s="321"/>
      <c r="AQ90" s="200" t="s">
        <v>184</v>
      </c>
      <c r="AR90" s="184"/>
      <c r="AS90" s="184"/>
      <c r="AT90" s="185"/>
      <c r="AU90" s="355" t="s">
        <v>133</v>
      </c>
      <c r="AV90" s="355"/>
      <c r="AW90" s="355"/>
      <c r="AX90" s="356"/>
      <c r="AY90">
        <f>COUNTA($G$92)</f>
        <v>0</v>
      </c>
    </row>
    <row r="91" spans="1:60" ht="18.75" hidden="1" customHeight="1" x14ac:dyDescent="0.15">
      <c r="A91" s="501"/>
      <c r="B91" s="533"/>
      <c r="C91" s="533"/>
      <c r="D91" s="533"/>
      <c r="E91" s="533"/>
      <c r="F91" s="534"/>
      <c r="G91" s="548"/>
      <c r="H91" s="361"/>
      <c r="I91" s="361"/>
      <c r="J91" s="361"/>
      <c r="K91" s="361"/>
      <c r="L91" s="361"/>
      <c r="M91" s="361"/>
      <c r="N91" s="361"/>
      <c r="O91" s="549"/>
      <c r="P91" s="561"/>
      <c r="Q91" s="361"/>
      <c r="R91" s="361"/>
      <c r="S91" s="361"/>
      <c r="T91" s="361"/>
      <c r="U91" s="361"/>
      <c r="V91" s="361"/>
      <c r="W91" s="361"/>
      <c r="X91" s="549"/>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1" t="s">
        <v>309</v>
      </c>
      <c r="AF95" s="321"/>
      <c r="AG95" s="321"/>
      <c r="AH95" s="321"/>
      <c r="AI95" s="321" t="s">
        <v>331</v>
      </c>
      <c r="AJ95" s="321"/>
      <c r="AK95" s="321"/>
      <c r="AL95" s="321"/>
      <c r="AM95" s="321" t="s">
        <v>428</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1"/>
      <c r="I96" s="361"/>
      <c r="J96" s="361"/>
      <c r="K96" s="361"/>
      <c r="L96" s="361"/>
      <c r="M96" s="361"/>
      <c r="N96" s="361"/>
      <c r="O96" s="549"/>
      <c r="P96" s="561"/>
      <c r="Q96" s="361"/>
      <c r="R96" s="361"/>
      <c r="S96" s="361"/>
      <c r="T96" s="361"/>
      <c r="U96" s="361"/>
      <c r="V96" s="361"/>
      <c r="W96" s="361"/>
      <c r="X96" s="549"/>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9"/>
      <c r="AC97" s="390"/>
      <c r="AD97" s="391"/>
      <c r="AE97" s="349"/>
      <c r="AF97" s="350"/>
      <c r="AG97" s="350"/>
      <c r="AH97" s="795"/>
      <c r="AI97" s="349"/>
      <c r="AJ97" s="350"/>
      <c r="AK97" s="350"/>
      <c r="AL97" s="795"/>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9"/>
      <c r="AF98" s="350"/>
      <c r="AG98" s="350"/>
      <c r="AH98" s="795"/>
      <c r="AI98" s="349"/>
      <c r="AJ98" s="350"/>
      <c r="AK98" s="350"/>
      <c r="AL98" s="795"/>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726</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645</v>
      </c>
      <c r="AC101" s="532"/>
      <c r="AD101" s="532"/>
      <c r="AE101" s="344">
        <v>90</v>
      </c>
      <c r="AF101" s="344"/>
      <c r="AG101" s="344"/>
      <c r="AH101" s="344"/>
      <c r="AI101" s="344">
        <v>89</v>
      </c>
      <c r="AJ101" s="344"/>
      <c r="AK101" s="344"/>
      <c r="AL101" s="344"/>
      <c r="AM101" s="344"/>
      <c r="AN101" s="344"/>
      <c r="AO101" s="344"/>
      <c r="AP101" s="344"/>
      <c r="AQ101" s="344" t="s">
        <v>714</v>
      </c>
      <c r="AR101" s="344"/>
      <c r="AS101" s="344"/>
      <c r="AT101" s="344"/>
      <c r="AU101" s="349" t="s">
        <v>715</v>
      </c>
      <c r="AV101" s="350"/>
      <c r="AW101" s="350"/>
      <c r="AX101" s="351"/>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6"/>
      <c r="AA102" s="327"/>
      <c r="AB102" s="532" t="s">
        <v>645</v>
      </c>
      <c r="AC102" s="532"/>
      <c r="AD102" s="532"/>
      <c r="AE102" s="344">
        <v>100</v>
      </c>
      <c r="AF102" s="344"/>
      <c r="AG102" s="344"/>
      <c r="AH102" s="344"/>
      <c r="AI102" s="344">
        <v>100</v>
      </c>
      <c r="AJ102" s="344"/>
      <c r="AK102" s="344"/>
      <c r="AL102" s="344"/>
      <c r="AM102" s="344">
        <v>100</v>
      </c>
      <c r="AN102" s="344"/>
      <c r="AO102" s="344"/>
      <c r="AP102" s="344"/>
      <c r="AQ102" s="344">
        <v>100</v>
      </c>
      <c r="AR102" s="344"/>
      <c r="AS102" s="344"/>
      <c r="AT102" s="344"/>
      <c r="AU102" s="357">
        <v>100</v>
      </c>
      <c r="AV102" s="358"/>
      <c r="AW102" s="358"/>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1" t="s">
        <v>309</v>
      </c>
      <c r="AF103" s="321"/>
      <c r="AG103" s="321"/>
      <c r="AH103" s="321"/>
      <c r="AI103" s="321" t="s">
        <v>331</v>
      </c>
      <c r="AJ103" s="321"/>
      <c r="AK103" s="321"/>
      <c r="AL103" s="321"/>
      <c r="AM103" s="321" t="s">
        <v>428</v>
      </c>
      <c r="AN103" s="321"/>
      <c r="AO103" s="321"/>
      <c r="AP103" s="321"/>
      <c r="AQ103" s="346" t="s">
        <v>336</v>
      </c>
      <c r="AR103" s="347"/>
      <c r="AS103" s="347"/>
      <c r="AT103" s="347"/>
      <c r="AU103" s="346" t="s">
        <v>460</v>
      </c>
      <c r="AV103" s="347"/>
      <c r="AW103" s="347"/>
      <c r="AX103" s="348"/>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1" t="s">
        <v>309</v>
      </c>
      <c r="AF106" s="321"/>
      <c r="AG106" s="321"/>
      <c r="AH106" s="321"/>
      <c r="AI106" s="321" t="s">
        <v>331</v>
      </c>
      <c r="AJ106" s="321"/>
      <c r="AK106" s="321"/>
      <c r="AL106" s="321"/>
      <c r="AM106" s="321" t="s">
        <v>428</v>
      </c>
      <c r="AN106" s="321"/>
      <c r="AO106" s="321"/>
      <c r="AP106" s="321"/>
      <c r="AQ106" s="346" t="s">
        <v>336</v>
      </c>
      <c r="AR106" s="347"/>
      <c r="AS106" s="347"/>
      <c r="AT106" s="347"/>
      <c r="AU106" s="346" t="s">
        <v>460</v>
      </c>
      <c r="AV106" s="347"/>
      <c r="AW106" s="347"/>
      <c r="AX106" s="348"/>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1" t="s">
        <v>309</v>
      </c>
      <c r="AF109" s="321"/>
      <c r="AG109" s="321"/>
      <c r="AH109" s="321"/>
      <c r="AI109" s="321" t="s">
        <v>331</v>
      </c>
      <c r="AJ109" s="321"/>
      <c r="AK109" s="321"/>
      <c r="AL109" s="321"/>
      <c r="AM109" s="321" t="s">
        <v>428</v>
      </c>
      <c r="AN109" s="321"/>
      <c r="AO109" s="321"/>
      <c r="AP109" s="321"/>
      <c r="AQ109" s="346" t="s">
        <v>336</v>
      </c>
      <c r="AR109" s="347"/>
      <c r="AS109" s="347"/>
      <c r="AT109" s="347"/>
      <c r="AU109" s="346" t="s">
        <v>460</v>
      </c>
      <c r="AV109" s="347"/>
      <c r="AW109" s="347"/>
      <c r="AX109" s="348"/>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1" t="s">
        <v>309</v>
      </c>
      <c r="AF112" s="321"/>
      <c r="AG112" s="321"/>
      <c r="AH112" s="321"/>
      <c r="AI112" s="321" t="s">
        <v>331</v>
      </c>
      <c r="AJ112" s="321"/>
      <c r="AK112" s="321"/>
      <c r="AL112" s="321"/>
      <c r="AM112" s="321" t="s">
        <v>428</v>
      </c>
      <c r="AN112" s="321"/>
      <c r="AO112" s="321"/>
      <c r="AP112" s="321"/>
      <c r="AQ112" s="346" t="s">
        <v>336</v>
      </c>
      <c r="AR112" s="347"/>
      <c r="AS112" s="347"/>
      <c r="AT112" s="347"/>
      <c r="AU112" s="346" t="s">
        <v>460</v>
      </c>
      <c r="AV112" s="347"/>
      <c r="AW112" s="347"/>
      <c r="AX112" s="348"/>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4"/>
      <c r="AF113" s="344"/>
      <c r="AG113" s="344"/>
      <c r="AH113" s="344"/>
      <c r="AI113" s="344"/>
      <c r="AJ113" s="344"/>
      <c r="AK113" s="344"/>
      <c r="AL113" s="344"/>
      <c r="AM113" s="344"/>
      <c r="AN113" s="344"/>
      <c r="AO113" s="344"/>
      <c r="AP113" s="344"/>
      <c r="AQ113" s="349"/>
      <c r="AR113" s="350"/>
      <c r="AS113" s="350"/>
      <c r="AT113" s="795"/>
      <c r="AU113" s="344"/>
      <c r="AV113" s="344"/>
      <c r="AW113" s="344"/>
      <c r="AX113" s="345"/>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9"/>
      <c r="AC114" s="390"/>
      <c r="AD114" s="391"/>
      <c r="AE114" s="352"/>
      <c r="AF114" s="352"/>
      <c r="AG114" s="352"/>
      <c r="AH114" s="352"/>
      <c r="AI114" s="352"/>
      <c r="AJ114" s="352"/>
      <c r="AK114" s="352"/>
      <c r="AL114" s="352"/>
      <c r="AM114" s="352"/>
      <c r="AN114" s="352"/>
      <c r="AO114" s="352"/>
      <c r="AP114" s="352"/>
      <c r="AQ114" s="349"/>
      <c r="AR114" s="350"/>
      <c r="AS114" s="350"/>
      <c r="AT114" s="795"/>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1" t="s">
        <v>309</v>
      </c>
      <c r="AF115" s="321"/>
      <c r="AG115" s="321"/>
      <c r="AH115" s="321"/>
      <c r="AI115" s="321" t="s">
        <v>331</v>
      </c>
      <c r="AJ115" s="321"/>
      <c r="AK115" s="321"/>
      <c r="AL115" s="321"/>
      <c r="AM115" s="321" t="s">
        <v>428</v>
      </c>
      <c r="AN115" s="321"/>
      <c r="AO115" s="321"/>
      <c r="AP115" s="321"/>
      <c r="AQ115" s="322" t="s">
        <v>461</v>
      </c>
      <c r="AR115" s="323"/>
      <c r="AS115" s="323"/>
      <c r="AT115" s="323"/>
      <c r="AU115" s="323"/>
      <c r="AV115" s="323"/>
      <c r="AW115" s="323"/>
      <c r="AX115" s="324"/>
    </row>
    <row r="116" spans="1:51" ht="23.25" customHeight="1" x14ac:dyDescent="0.15">
      <c r="A116" s="277"/>
      <c r="B116" s="278"/>
      <c r="C116" s="278"/>
      <c r="D116" s="278"/>
      <c r="E116" s="278"/>
      <c r="F116" s="279"/>
      <c r="G116" s="337" t="s">
        <v>727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646</v>
      </c>
      <c r="AC116" s="286"/>
      <c r="AD116" s="287"/>
      <c r="AE116" s="344">
        <v>185570</v>
      </c>
      <c r="AF116" s="344"/>
      <c r="AG116" s="344"/>
      <c r="AH116" s="344"/>
      <c r="AI116" s="344">
        <v>225294</v>
      </c>
      <c r="AJ116" s="344"/>
      <c r="AK116" s="344"/>
      <c r="AL116" s="344"/>
      <c r="AM116" s="344">
        <v>190275</v>
      </c>
      <c r="AN116" s="344"/>
      <c r="AO116" s="344"/>
      <c r="AP116" s="344"/>
      <c r="AQ116" s="349">
        <v>252370</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647</v>
      </c>
      <c r="AC117" s="329"/>
      <c r="AD117" s="330"/>
      <c r="AE117" s="291" t="s">
        <v>728</v>
      </c>
      <c r="AF117" s="291"/>
      <c r="AG117" s="291"/>
      <c r="AH117" s="291"/>
      <c r="AI117" s="291" t="s">
        <v>729</v>
      </c>
      <c r="AJ117" s="291"/>
      <c r="AK117" s="291"/>
      <c r="AL117" s="291"/>
      <c r="AM117" s="291" t="s">
        <v>730</v>
      </c>
      <c r="AN117" s="291"/>
      <c r="AO117" s="291"/>
      <c r="AP117" s="291"/>
      <c r="AQ117" s="291" t="s">
        <v>731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1" t="s">
        <v>309</v>
      </c>
      <c r="AF118" s="321"/>
      <c r="AG118" s="321"/>
      <c r="AH118" s="321"/>
      <c r="AI118" s="321" t="s">
        <v>331</v>
      </c>
      <c r="AJ118" s="321"/>
      <c r="AK118" s="321"/>
      <c r="AL118" s="321"/>
      <c r="AM118" s="321" t="s">
        <v>428</v>
      </c>
      <c r="AN118" s="321"/>
      <c r="AO118" s="321"/>
      <c r="AP118" s="321"/>
      <c r="AQ118" s="322" t="s">
        <v>461</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1" t="s">
        <v>309</v>
      </c>
      <c r="AF121" s="321"/>
      <c r="AG121" s="321"/>
      <c r="AH121" s="321"/>
      <c r="AI121" s="321" t="s">
        <v>331</v>
      </c>
      <c r="AJ121" s="321"/>
      <c r="AK121" s="321"/>
      <c r="AL121" s="321"/>
      <c r="AM121" s="321" t="s">
        <v>428</v>
      </c>
      <c r="AN121" s="321"/>
      <c r="AO121" s="321"/>
      <c r="AP121" s="321"/>
      <c r="AQ121" s="322" t="s">
        <v>461</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278</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1" t="s">
        <v>309</v>
      </c>
      <c r="AF124" s="321"/>
      <c r="AG124" s="321"/>
      <c r="AH124" s="321"/>
      <c r="AI124" s="321" t="s">
        <v>331</v>
      </c>
      <c r="AJ124" s="321"/>
      <c r="AK124" s="321"/>
      <c r="AL124" s="321"/>
      <c r="AM124" s="321" t="s">
        <v>428</v>
      </c>
      <c r="AN124" s="321"/>
      <c r="AO124" s="321"/>
      <c r="AP124" s="321"/>
      <c r="AQ124" s="322" t="s">
        <v>461</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280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309</v>
      </c>
      <c r="AF127" s="321"/>
      <c r="AG127" s="321"/>
      <c r="AH127" s="321"/>
      <c r="AI127" s="321" t="s">
        <v>331</v>
      </c>
      <c r="AJ127" s="321"/>
      <c r="AK127" s="321"/>
      <c r="AL127" s="321"/>
      <c r="AM127" s="321" t="s">
        <v>428</v>
      </c>
      <c r="AN127" s="321"/>
      <c r="AO127" s="321"/>
      <c r="AP127" s="321"/>
      <c r="AQ127" s="322" t="s">
        <v>461</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280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640</v>
      </c>
      <c r="AR133" s="256"/>
      <c r="AS133" s="164" t="s">
        <v>185</v>
      </c>
      <c r="AT133" s="187"/>
      <c r="AU133" s="163" t="s">
        <v>640</v>
      </c>
      <c r="AV133" s="163"/>
      <c r="AW133" s="164" t="s">
        <v>175</v>
      </c>
      <c r="AX133" s="165"/>
      <c r="AY133">
        <f>$AY$132</f>
        <v>1</v>
      </c>
    </row>
    <row r="134" spans="1:51" ht="39.75" customHeight="1" x14ac:dyDescent="0.15">
      <c r="A134" s="973"/>
      <c r="B134" s="238"/>
      <c r="C134" s="237"/>
      <c r="D134" s="238"/>
      <c r="E134" s="237"/>
      <c r="F134" s="299"/>
      <c r="G134" s="217" t="s">
        <v>674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650</v>
      </c>
      <c r="AC134" s="209"/>
      <c r="AD134" s="209"/>
      <c r="AE134" s="251">
        <v>676267</v>
      </c>
      <c r="AF134" s="152"/>
      <c r="AG134" s="152"/>
      <c r="AH134" s="152"/>
      <c r="AI134" s="251">
        <v>667549</v>
      </c>
      <c r="AJ134" s="152"/>
      <c r="AK134" s="152"/>
      <c r="AL134" s="152"/>
      <c r="AM134" s="251"/>
      <c r="AN134" s="152"/>
      <c r="AO134" s="152"/>
      <c r="AP134" s="152"/>
      <c r="AQ134" s="251" t="s">
        <v>640</v>
      </c>
      <c r="AR134" s="152"/>
      <c r="AS134" s="152"/>
      <c r="AT134" s="152"/>
      <c r="AU134" s="251" t="s">
        <v>640</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650</v>
      </c>
      <c r="AC135" s="160"/>
      <c r="AD135" s="160"/>
      <c r="AE135" s="251">
        <v>679000</v>
      </c>
      <c r="AF135" s="152"/>
      <c r="AG135" s="152"/>
      <c r="AH135" s="152"/>
      <c r="AI135" s="251">
        <v>676000</v>
      </c>
      <c r="AJ135" s="152"/>
      <c r="AK135" s="152"/>
      <c r="AL135" s="152"/>
      <c r="AM135" s="251">
        <v>667000</v>
      </c>
      <c r="AN135" s="152"/>
      <c r="AO135" s="152"/>
      <c r="AP135" s="152"/>
      <c r="AQ135" s="251" t="s">
        <v>640</v>
      </c>
      <c r="AR135" s="152"/>
      <c r="AS135" s="152"/>
      <c r="AT135" s="152"/>
      <c r="AU135" s="251" t="s">
        <v>640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590</v>
      </c>
      <c r="D430" s="236"/>
      <c r="E430" s="224" t="s">
        <v>318</v>
      </c>
      <c r="F430" s="429"/>
      <c r="G430" s="226" t="s">
        <v>204</v>
      </c>
      <c r="H430" s="173"/>
      <c r="I430" s="173"/>
      <c r="J430" s="227" t="s">
        <v>640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640</v>
      </c>
      <c r="AF432" s="163"/>
      <c r="AG432" s="164" t="s">
        <v>185</v>
      </c>
      <c r="AH432" s="187"/>
      <c r="AI432" s="201"/>
      <c r="AJ432" s="201"/>
      <c r="AK432" s="201"/>
      <c r="AL432" s="202"/>
      <c r="AM432" s="201"/>
      <c r="AN432" s="201"/>
      <c r="AO432" s="201"/>
      <c r="AP432" s="202"/>
      <c r="AQ432" s="216" t="s">
        <v>640</v>
      </c>
      <c r="AR432" s="163"/>
      <c r="AS432" s="164" t="s">
        <v>185</v>
      </c>
      <c r="AT432" s="187"/>
      <c r="AU432" s="163" t="s">
        <v>640</v>
      </c>
      <c r="AV432" s="163"/>
      <c r="AW432" s="164" t="s">
        <v>175</v>
      </c>
      <c r="AX432" s="165"/>
      <c r="AY432">
        <f>$AY$431</f>
        <v>1</v>
      </c>
    </row>
    <row r="433" spans="1:51" ht="23.25" customHeight="1" x14ac:dyDescent="0.15">
      <c r="A433" s="973"/>
      <c r="B433" s="238"/>
      <c r="C433" s="237"/>
      <c r="D433" s="238"/>
      <c r="E433" s="181"/>
      <c r="F433" s="182"/>
      <c r="G433" s="217" t="s">
        <v>640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640</v>
      </c>
      <c r="AC433" s="160"/>
      <c r="AD433" s="160"/>
      <c r="AE433" s="151" t="s">
        <v>640</v>
      </c>
      <c r="AF433" s="152"/>
      <c r="AG433" s="152"/>
      <c r="AH433" s="152"/>
      <c r="AI433" s="151" t="s">
        <v>640</v>
      </c>
      <c r="AJ433" s="152"/>
      <c r="AK433" s="152"/>
      <c r="AL433" s="152"/>
      <c r="AM433" s="151" t="s">
        <v>661</v>
      </c>
      <c r="AN433" s="152"/>
      <c r="AO433" s="152"/>
      <c r="AP433" s="153"/>
      <c r="AQ433" s="151" t="s">
        <v>640</v>
      </c>
      <c r="AR433" s="152"/>
      <c r="AS433" s="152"/>
      <c r="AT433" s="153"/>
      <c r="AU433" s="152" t="s">
        <v>640</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640</v>
      </c>
      <c r="AC434" s="209"/>
      <c r="AD434" s="209"/>
      <c r="AE434" s="151" t="s">
        <v>640</v>
      </c>
      <c r="AF434" s="152"/>
      <c r="AG434" s="152"/>
      <c r="AH434" s="153"/>
      <c r="AI434" s="151" t="s">
        <v>640</v>
      </c>
      <c r="AJ434" s="152"/>
      <c r="AK434" s="152"/>
      <c r="AL434" s="152"/>
      <c r="AM434" s="151" t="s">
        <v>661</v>
      </c>
      <c r="AN434" s="152"/>
      <c r="AO434" s="152"/>
      <c r="AP434" s="153"/>
      <c r="AQ434" s="151" t="s">
        <v>640</v>
      </c>
      <c r="AR434" s="152"/>
      <c r="AS434" s="152"/>
      <c r="AT434" s="153"/>
      <c r="AU434" s="152" t="s">
        <v>640</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640</v>
      </c>
      <c r="AF435" s="152"/>
      <c r="AG435" s="152"/>
      <c r="AH435" s="153"/>
      <c r="AI435" s="151" t="s">
        <v>640</v>
      </c>
      <c r="AJ435" s="152"/>
      <c r="AK435" s="152"/>
      <c r="AL435" s="152"/>
      <c r="AM435" s="151" t="s">
        <v>662</v>
      </c>
      <c r="AN435" s="152"/>
      <c r="AO435" s="152"/>
      <c r="AP435" s="153"/>
      <c r="AQ435" s="151" t="s">
        <v>640</v>
      </c>
      <c r="AR435" s="152"/>
      <c r="AS435" s="152"/>
      <c r="AT435" s="153"/>
      <c r="AU435" s="152" t="s">
        <v>640</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640</v>
      </c>
      <c r="AF457" s="163"/>
      <c r="AG457" s="164" t="s">
        <v>185</v>
      </c>
      <c r="AH457" s="187"/>
      <c r="AI457" s="201"/>
      <c r="AJ457" s="201"/>
      <c r="AK457" s="201"/>
      <c r="AL457" s="202"/>
      <c r="AM457" s="201"/>
      <c r="AN457" s="201"/>
      <c r="AO457" s="201"/>
      <c r="AP457" s="202"/>
      <c r="AQ457" s="216" t="s">
        <v>640</v>
      </c>
      <c r="AR457" s="163"/>
      <c r="AS457" s="164" t="s">
        <v>185</v>
      </c>
      <c r="AT457" s="187"/>
      <c r="AU457" s="163" t="s">
        <v>640</v>
      </c>
      <c r="AV457" s="163"/>
      <c r="AW457" s="164" t="s">
        <v>175</v>
      </c>
      <c r="AX457" s="165"/>
      <c r="AY457">
        <f>$AY$456</f>
        <v>1</v>
      </c>
    </row>
    <row r="458" spans="1:51" ht="23.25" customHeight="1" x14ac:dyDescent="0.15">
      <c r="A458" s="973"/>
      <c r="B458" s="238"/>
      <c r="C458" s="237"/>
      <c r="D458" s="238"/>
      <c r="E458" s="181"/>
      <c r="F458" s="182"/>
      <c r="G458" s="217" t="s">
        <v>640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640</v>
      </c>
      <c r="AC458" s="160"/>
      <c r="AD458" s="160"/>
      <c r="AE458" s="151" t="s">
        <v>640</v>
      </c>
      <c r="AF458" s="152"/>
      <c r="AG458" s="152"/>
      <c r="AH458" s="152"/>
      <c r="AI458" s="151" t="s">
        <v>640</v>
      </c>
      <c r="AJ458" s="152"/>
      <c r="AK458" s="152"/>
      <c r="AL458" s="152"/>
      <c r="AM458" s="151" t="s">
        <v>661</v>
      </c>
      <c r="AN458" s="152"/>
      <c r="AO458" s="152"/>
      <c r="AP458" s="153"/>
      <c r="AQ458" s="151" t="s">
        <v>640</v>
      </c>
      <c r="AR458" s="152"/>
      <c r="AS458" s="152"/>
      <c r="AT458" s="153"/>
      <c r="AU458" s="152" t="s">
        <v>640</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640</v>
      </c>
      <c r="AC459" s="209"/>
      <c r="AD459" s="209"/>
      <c r="AE459" s="151" t="s">
        <v>640</v>
      </c>
      <c r="AF459" s="152"/>
      <c r="AG459" s="152"/>
      <c r="AH459" s="153"/>
      <c r="AI459" s="151" t="s">
        <v>640</v>
      </c>
      <c r="AJ459" s="152"/>
      <c r="AK459" s="152"/>
      <c r="AL459" s="152"/>
      <c r="AM459" s="151" t="s">
        <v>662</v>
      </c>
      <c r="AN459" s="152"/>
      <c r="AO459" s="152"/>
      <c r="AP459" s="153"/>
      <c r="AQ459" s="151" t="s">
        <v>640</v>
      </c>
      <c r="AR459" s="152"/>
      <c r="AS459" s="152"/>
      <c r="AT459" s="153"/>
      <c r="AU459" s="152" t="s">
        <v>640</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640</v>
      </c>
      <c r="AF460" s="152"/>
      <c r="AG460" s="152"/>
      <c r="AH460" s="153"/>
      <c r="AI460" s="151" t="s">
        <v>640</v>
      </c>
      <c r="AJ460" s="152"/>
      <c r="AK460" s="152"/>
      <c r="AL460" s="152"/>
      <c r="AM460" s="151" t="s">
        <v>663</v>
      </c>
      <c r="AN460" s="152"/>
      <c r="AO460" s="152"/>
      <c r="AP460" s="153"/>
      <c r="AQ460" s="151" t="s">
        <v>640</v>
      </c>
      <c r="AR460" s="152"/>
      <c r="AS460" s="152"/>
      <c r="AT460" s="153"/>
      <c r="AU460" s="152" t="s">
        <v>640</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3"/>
      <c r="B698" s="238"/>
      <c r="C698" s="237"/>
      <c r="D698" s="238"/>
      <c r="E698" s="175" t="s">
        <v>664</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2.6"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659</v>
      </c>
      <c r="AE702" s="875"/>
      <c r="AF702" s="875"/>
      <c r="AG702" s="864" t="s">
        <v>721</v>
      </c>
      <c r="AH702" s="865"/>
      <c r="AI702" s="865"/>
      <c r="AJ702" s="865"/>
      <c r="AK702" s="865"/>
      <c r="AL702" s="865"/>
      <c r="AM702" s="865"/>
      <c r="AN702" s="865"/>
      <c r="AO702" s="865"/>
      <c r="AP702" s="865"/>
      <c r="AQ702" s="865"/>
      <c r="AR702" s="865"/>
      <c r="AS702" s="865"/>
      <c r="AT702" s="865"/>
      <c r="AU702" s="865"/>
      <c r="AV702" s="865"/>
      <c r="AW702" s="865"/>
      <c r="AX702" s="866"/>
    </row>
    <row r="703" spans="1:51" ht="32.1"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659</v>
      </c>
      <c r="AE703" s="170"/>
      <c r="AF703" s="170"/>
      <c r="AG703" s="648" t="s">
        <v>665</v>
      </c>
      <c r="AH703" s="649"/>
      <c r="AI703" s="649"/>
      <c r="AJ703" s="649"/>
      <c r="AK703" s="649"/>
      <c r="AL703" s="649"/>
      <c r="AM703" s="649"/>
      <c r="AN703" s="649"/>
      <c r="AO703" s="649"/>
      <c r="AP703" s="649"/>
      <c r="AQ703" s="649"/>
      <c r="AR703" s="649"/>
      <c r="AS703" s="649"/>
      <c r="AT703" s="649"/>
      <c r="AU703" s="649"/>
      <c r="AV703" s="649"/>
      <c r="AW703" s="649"/>
      <c r="AX703" s="650"/>
    </row>
    <row r="704" spans="1:51" ht="43.3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659</v>
      </c>
      <c r="AE704" s="567"/>
      <c r="AF704" s="567"/>
      <c r="AG704" s="409" t="s">
        <v>666</v>
      </c>
      <c r="AH704" s="220"/>
      <c r="AI704" s="220"/>
      <c r="AJ704" s="220"/>
      <c r="AK704" s="220"/>
      <c r="AL704" s="220"/>
      <c r="AM704" s="220"/>
      <c r="AN704" s="220"/>
      <c r="AO704" s="220"/>
      <c r="AP704" s="220"/>
      <c r="AQ704" s="220"/>
      <c r="AR704" s="220"/>
      <c r="AS704" s="220"/>
      <c r="AT704" s="220"/>
      <c r="AU704" s="220"/>
      <c r="AV704" s="220"/>
      <c r="AW704" s="220"/>
      <c r="AX704" s="410"/>
    </row>
    <row r="705" spans="1:50" ht="60"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659</v>
      </c>
      <c r="AE705" s="717"/>
      <c r="AF705" s="717"/>
      <c r="AG705" s="175" t="s">
        <v>675</v>
      </c>
      <c r="AH705" s="176"/>
      <c r="AI705" s="176"/>
      <c r="AJ705" s="176"/>
      <c r="AK705" s="176"/>
      <c r="AL705" s="176"/>
      <c r="AM705" s="176"/>
      <c r="AN705" s="176"/>
      <c r="AO705" s="176"/>
      <c r="AP705" s="176"/>
      <c r="AQ705" s="176"/>
      <c r="AR705" s="176"/>
      <c r="AS705" s="176"/>
      <c r="AT705" s="176"/>
      <c r="AU705" s="176"/>
      <c r="AV705" s="176"/>
      <c r="AW705" s="176"/>
      <c r="AX705" s="177"/>
    </row>
    <row r="706" spans="1:50" ht="60"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667</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60"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668</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669</v>
      </c>
      <c r="AE708" s="652"/>
      <c r="AF708" s="652"/>
      <c r="AG708" s="507" t="s">
        <v>640</v>
      </c>
      <c r="AH708" s="508"/>
      <c r="AI708" s="508"/>
      <c r="AJ708" s="508"/>
      <c r="AK708" s="508"/>
      <c r="AL708" s="508"/>
      <c r="AM708" s="508"/>
      <c r="AN708" s="508"/>
      <c r="AO708" s="508"/>
      <c r="AP708" s="508"/>
      <c r="AQ708" s="508"/>
      <c r="AR708" s="508"/>
      <c r="AS708" s="508"/>
      <c r="AT708" s="508"/>
      <c r="AU708" s="508"/>
      <c r="AV708" s="508"/>
      <c r="AW708" s="508"/>
      <c r="AX708" s="509"/>
    </row>
    <row r="709" spans="1:50" ht="52.3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659</v>
      </c>
      <c r="AE709" s="170"/>
      <c r="AF709" s="170"/>
      <c r="AG709" s="648" t="s">
        <v>670</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669</v>
      </c>
      <c r="AE710" s="170"/>
      <c r="AF710" s="170"/>
      <c r="AG710" s="648" t="s">
        <v>640</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659</v>
      </c>
      <c r="AE711" s="170"/>
      <c r="AF711" s="170"/>
      <c r="AG711" s="648" t="s">
        <v>671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669</v>
      </c>
      <c r="AE712" s="567"/>
      <c r="AF712" s="567"/>
      <c r="AG712" s="575" t="s">
        <v>640</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669</v>
      </c>
      <c r="AE713" s="170"/>
      <c r="AF713" s="171"/>
      <c r="AG713" s="648" t="s">
        <v>640</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659</v>
      </c>
      <c r="AE714" s="573"/>
      <c r="AF714" s="574"/>
      <c r="AG714" s="673" t="s">
        <v>672</v>
      </c>
      <c r="AH714" s="674"/>
      <c r="AI714" s="674"/>
      <c r="AJ714" s="674"/>
      <c r="AK714" s="674"/>
      <c r="AL714" s="674"/>
      <c r="AM714" s="674"/>
      <c r="AN714" s="674"/>
      <c r="AO714" s="674"/>
      <c r="AP714" s="674"/>
      <c r="AQ714" s="674"/>
      <c r="AR714" s="674"/>
      <c r="AS714" s="674"/>
      <c r="AT714" s="674"/>
      <c r="AU714" s="674"/>
      <c r="AV714" s="674"/>
      <c r="AW714" s="674"/>
      <c r="AX714" s="675"/>
    </row>
    <row r="715" spans="1:50" ht="31.3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659</v>
      </c>
      <c r="AE715" s="652"/>
      <c r="AF715" s="758"/>
      <c r="AG715" s="507" t="s">
        <v>720</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669</v>
      </c>
      <c r="AE716" s="740"/>
      <c r="AF716" s="740"/>
      <c r="AG716" s="648" t="s">
        <v>640</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669</v>
      </c>
      <c r="AE717" s="170"/>
      <c r="AF717" s="170"/>
      <c r="AG717" s="648" t="s">
        <v>676</v>
      </c>
      <c r="AH717" s="649"/>
      <c r="AI717" s="649"/>
      <c r="AJ717" s="649"/>
      <c r="AK717" s="649"/>
      <c r="AL717" s="649"/>
      <c r="AM717" s="649"/>
      <c r="AN717" s="649"/>
      <c r="AO717" s="649"/>
      <c r="AP717" s="649"/>
      <c r="AQ717" s="649"/>
      <c r="AR717" s="649"/>
      <c r="AS717" s="649"/>
      <c r="AT717" s="649"/>
      <c r="AU717" s="649"/>
      <c r="AV717" s="649"/>
      <c r="AW717" s="649"/>
      <c r="AX717" s="650"/>
    </row>
    <row r="718" spans="1:50" ht="32.1"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659</v>
      </c>
      <c r="AE718" s="170"/>
      <c r="AF718" s="170"/>
      <c r="AG718" s="178" t="s">
        <v>673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669</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899999999999999"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723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722</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30.6"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651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656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657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630</v>
      </c>
      <c r="F746" s="98"/>
      <c r="G746" s="98"/>
      <c r="H746" s="85" t="str">
        <f>IF(E746="","","-")</f>
        <v>-</v>
      </c>
      <c r="I746" s="98"/>
      <c r="J746" s="98"/>
      <c r="K746" s="85" t="str">
        <f>IF(I746="","","-")</f>
        <v/>
      </c>
      <c r="L746" s="89">
        <v>236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630</v>
      </c>
      <c r="F747" s="98"/>
      <c r="G747" s="98"/>
      <c r="H747" s="85" t="str">
        <f>IF(E747="","","-")</f>
        <v>-</v>
      </c>
      <c r="I747" s="98"/>
      <c r="J747" s="98"/>
      <c r="K747" s="85" t="str">
        <f>IF(I747="","","-")</f>
        <v/>
      </c>
      <c r="L747" s="89">
        <v>240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14.1"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17.100000000000001"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12"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2"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2"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2"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2"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12"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12"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2"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12"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12"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12"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12"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12"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12"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12"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12"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12"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12"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10.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10.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10.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10.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10.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10.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0.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709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677</v>
      </c>
      <c r="H789" s="431"/>
      <c r="I789" s="431"/>
      <c r="J789" s="431"/>
      <c r="K789" s="432"/>
      <c r="L789" s="433" t="s">
        <v>701</v>
      </c>
      <c r="M789" s="434"/>
      <c r="N789" s="434"/>
      <c r="O789" s="434"/>
      <c r="P789" s="434"/>
      <c r="Q789" s="434"/>
      <c r="R789" s="434"/>
      <c r="S789" s="434"/>
      <c r="T789" s="434"/>
      <c r="U789" s="434"/>
      <c r="V789" s="434"/>
      <c r="W789" s="434"/>
      <c r="X789" s="435"/>
      <c r="Y789" s="436">
        <v>3</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4" t="s">
        <v>678</v>
      </c>
      <c r="H790" s="335"/>
      <c r="I790" s="335"/>
      <c r="J790" s="335"/>
      <c r="K790" s="336"/>
      <c r="L790" s="384" t="s">
        <v>702</v>
      </c>
      <c r="M790" s="385"/>
      <c r="N790" s="385"/>
      <c r="O790" s="385"/>
      <c r="P790" s="385"/>
      <c r="Q790" s="385"/>
      <c r="R790" s="385"/>
      <c r="S790" s="385"/>
      <c r="T790" s="385"/>
      <c r="U790" s="385"/>
      <c r="V790" s="385"/>
      <c r="W790" s="385"/>
      <c r="X790" s="386"/>
      <c r="Y790" s="381">
        <v>1</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15">
      <c r="A791" s="537"/>
      <c r="B791" s="744"/>
      <c r="C791" s="744"/>
      <c r="D791" s="744"/>
      <c r="E791" s="744"/>
      <c r="F791" s="745"/>
      <c r="G791" s="334" t="s">
        <v>679</v>
      </c>
      <c r="H791" s="335"/>
      <c r="I791" s="335"/>
      <c r="J791" s="335"/>
      <c r="K791" s="336"/>
      <c r="L791" s="384" t="s">
        <v>703</v>
      </c>
      <c r="M791" s="385"/>
      <c r="N791" s="385"/>
      <c r="O791" s="385"/>
      <c r="P791" s="385"/>
      <c r="Q791" s="385"/>
      <c r="R791" s="385"/>
      <c r="S791" s="385"/>
      <c r="T791" s="385"/>
      <c r="U791" s="385"/>
      <c r="V791" s="385"/>
      <c r="W791" s="385"/>
      <c r="X791" s="386"/>
      <c r="Y791" s="381">
        <v>1</v>
      </c>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15">
      <c r="A792" s="537"/>
      <c r="B792" s="744"/>
      <c r="C792" s="744"/>
      <c r="D792" s="744"/>
      <c r="E792" s="744"/>
      <c r="F792" s="745"/>
      <c r="G792" s="334" t="s">
        <v>680</v>
      </c>
      <c r="H792" s="335"/>
      <c r="I792" s="335"/>
      <c r="J792" s="335"/>
      <c r="K792" s="336"/>
      <c r="L792" s="384" t="s">
        <v>704</v>
      </c>
      <c r="M792" s="385"/>
      <c r="N792" s="385"/>
      <c r="O792" s="385"/>
      <c r="P792" s="385"/>
      <c r="Q792" s="385"/>
      <c r="R792" s="385"/>
      <c r="S792" s="385"/>
      <c r="T792" s="385"/>
      <c r="U792" s="385"/>
      <c r="V792" s="385"/>
      <c r="W792" s="385"/>
      <c r="X792" s="386"/>
      <c r="Y792" s="381">
        <v>1</v>
      </c>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15">
      <c r="A793" s="537"/>
      <c r="B793" s="744"/>
      <c r="C793" s="744"/>
      <c r="D793" s="744"/>
      <c r="E793" s="744"/>
      <c r="F793" s="745"/>
      <c r="G793" s="334" t="s">
        <v>681</v>
      </c>
      <c r="H793" s="335"/>
      <c r="I793" s="335"/>
      <c r="J793" s="335"/>
      <c r="K793" s="336"/>
      <c r="L793" s="384" t="s">
        <v>682</v>
      </c>
      <c r="M793" s="385"/>
      <c r="N793" s="385"/>
      <c r="O793" s="385"/>
      <c r="P793" s="385"/>
      <c r="Q793" s="385"/>
      <c r="R793" s="385"/>
      <c r="S793" s="385"/>
      <c r="T793" s="385"/>
      <c r="U793" s="385"/>
      <c r="V793" s="385"/>
      <c r="W793" s="385"/>
      <c r="X793" s="386"/>
      <c r="Y793" s="381">
        <v>1</v>
      </c>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customHeight="1" x14ac:dyDescent="0.15">
      <c r="A794" s="537"/>
      <c r="B794" s="744"/>
      <c r="C794" s="744"/>
      <c r="D794" s="744"/>
      <c r="E794" s="744"/>
      <c r="F794" s="745"/>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customHeight="1" x14ac:dyDescent="0.15">
      <c r="A795" s="537"/>
      <c r="B795" s="744"/>
      <c r="C795" s="744"/>
      <c r="D795" s="744"/>
      <c r="E795" s="744"/>
      <c r="F795" s="745"/>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customHeight="1" x14ac:dyDescent="0.15">
      <c r="A796" s="537"/>
      <c r="B796" s="744"/>
      <c r="C796" s="744"/>
      <c r="D796" s="744"/>
      <c r="E796" s="744"/>
      <c r="F796" s="745"/>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customHeight="1" x14ac:dyDescent="0.15">
      <c r="A797" s="537"/>
      <c r="B797" s="744"/>
      <c r="C797" s="744"/>
      <c r="D797" s="744"/>
      <c r="E797" s="744"/>
      <c r="F797" s="745"/>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37"/>
      <c r="B798" s="744"/>
      <c r="C798" s="744"/>
      <c r="D798" s="744"/>
      <c r="E798" s="744"/>
      <c r="F798" s="745"/>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37"/>
      <c r="B799" s="744"/>
      <c r="C799" s="744"/>
      <c r="D799" s="744"/>
      <c r="E799" s="744"/>
      <c r="F799" s="745"/>
      <c r="G799" s="392" t="s">
        <v>20</v>
      </c>
      <c r="H799" s="393"/>
      <c r="I799" s="393"/>
      <c r="J799" s="393"/>
      <c r="K799" s="393"/>
      <c r="L799" s="394"/>
      <c r="M799" s="395"/>
      <c r="N799" s="395"/>
      <c r="O799" s="395"/>
      <c r="P799" s="395"/>
      <c r="Q799" s="395"/>
      <c r="R799" s="395"/>
      <c r="S799" s="395"/>
      <c r="T799" s="395"/>
      <c r="U799" s="395"/>
      <c r="V799" s="395"/>
      <c r="W799" s="395"/>
      <c r="X799" s="396"/>
      <c r="Y799" s="397">
        <f>SUM(Y789:AB798)</f>
        <v>7</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7"/>
      <c r="B804" s="744"/>
      <c r="C804" s="744"/>
      <c r="D804" s="744"/>
      <c r="E804" s="744"/>
      <c r="F804" s="745"/>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7"/>
      <c r="B805" s="744"/>
      <c r="C805" s="744"/>
      <c r="D805" s="744"/>
      <c r="E805" s="744"/>
      <c r="F805" s="745"/>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7"/>
      <c r="B806" s="744"/>
      <c r="C806" s="744"/>
      <c r="D806" s="744"/>
      <c r="E806" s="744"/>
      <c r="F806" s="745"/>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7"/>
      <c r="B807" s="744"/>
      <c r="C807" s="744"/>
      <c r="D807" s="744"/>
      <c r="E807" s="744"/>
      <c r="F807" s="745"/>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7"/>
      <c r="B808" s="744"/>
      <c r="C808" s="744"/>
      <c r="D808" s="744"/>
      <c r="E808" s="744"/>
      <c r="F808" s="745"/>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7"/>
      <c r="B809" s="744"/>
      <c r="C809" s="744"/>
      <c r="D809" s="744"/>
      <c r="E809" s="744"/>
      <c r="F809" s="745"/>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7"/>
      <c r="B810" s="744"/>
      <c r="C810" s="744"/>
      <c r="D810" s="744"/>
      <c r="E810" s="744"/>
      <c r="F810" s="745"/>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7"/>
      <c r="B811" s="744"/>
      <c r="C811" s="744"/>
      <c r="D811" s="744"/>
      <c r="E811" s="744"/>
      <c r="F811" s="745"/>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7"/>
      <c r="B812" s="744"/>
      <c r="C812" s="744"/>
      <c r="D812" s="744"/>
      <c r="E812" s="744"/>
      <c r="F812" s="745"/>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7"/>
      <c r="B817" s="744"/>
      <c r="C817" s="744"/>
      <c r="D817" s="744"/>
      <c r="E817" s="744"/>
      <c r="F817" s="745"/>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7"/>
      <c r="B818" s="744"/>
      <c r="C818" s="744"/>
      <c r="D818" s="744"/>
      <c r="E818" s="744"/>
      <c r="F818" s="745"/>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7"/>
      <c r="B819" s="744"/>
      <c r="C819" s="744"/>
      <c r="D819" s="744"/>
      <c r="E819" s="744"/>
      <c r="F819" s="745"/>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7"/>
      <c r="B820" s="744"/>
      <c r="C820" s="744"/>
      <c r="D820" s="744"/>
      <c r="E820" s="744"/>
      <c r="F820" s="745"/>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7"/>
      <c r="B821" s="744"/>
      <c r="C821" s="744"/>
      <c r="D821" s="744"/>
      <c r="E821" s="744"/>
      <c r="F821" s="745"/>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7"/>
      <c r="B822" s="744"/>
      <c r="C822" s="744"/>
      <c r="D822" s="744"/>
      <c r="E822" s="744"/>
      <c r="F822" s="745"/>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7"/>
      <c r="B823" s="744"/>
      <c r="C823" s="744"/>
      <c r="D823" s="744"/>
      <c r="E823" s="744"/>
      <c r="F823" s="745"/>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7"/>
      <c r="B824" s="744"/>
      <c r="C824" s="744"/>
      <c r="D824" s="744"/>
      <c r="E824" s="744"/>
      <c r="F824" s="745"/>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7"/>
      <c r="B825" s="744"/>
      <c r="C825" s="744"/>
      <c r="D825" s="744"/>
      <c r="E825" s="744"/>
      <c r="F825" s="745"/>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7"/>
      <c r="B830" s="744"/>
      <c r="C830" s="744"/>
      <c r="D830" s="744"/>
      <c r="E830" s="744"/>
      <c r="F830" s="745"/>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7"/>
      <c r="B831" s="744"/>
      <c r="C831" s="744"/>
      <c r="D831" s="744"/>
      <c r="E831" s="744"/>
      <c r="F831" s="745"/>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7"/>
      <c r="B832" s="744"/>
      <c r="C832" s="744"/>
      <c r="D832" s="744"/>
      <c r="E832" s="744"/>
      <c r="F832" s="745"/>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7"/>
      <c r="B833" s="744"/>
      <c r="C833" s="744"/>
      <c r="D833" s="744"/>
      <c r="E833" s="744"/>
      <c r="F833" s="745"/>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7"/>
      <c r="B834" s="744"/>
      <c r="C834" s="744"/>
      <c r="D834" s="744"/>
      <c r="E834" s="744"/>
      <c r="F834" s="745"/>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7"/>
      <c r="B835" s="744"/>
      <c r="C835" s="744"/>
      <c r="D835" s="744"/>
      <c r="E835" s="744"/>
      <c r="F835" s="745"/>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7"/>
      <c r="B836" s="744"/>
      <c r="C836" s="744"/>
      <c r="D836" s="744"/>
      <c r="E836" s="744"/>
      <c r="F836" s="745"/>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7"/>
      <c r="B837" s="744"/>
      <c r="C837" s="744"/>
      <c r="D837" s="744"/>
      <c r="E837" s="744"/>
      <c r="F837" s="745"/>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7"/>
      <c r="B838" s="744"/>
      <c r="C838" s="744"/>
      <c r="D838" s="744"/>
      <c r="E838" s="744"/>
      <c r="F838" s="745"/>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287</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15">
      <c r="A845" s="387">
        <v>1</v>
      </c>
      <c r="B845" s="387">
        <v>1</v>
      </c>
      <c r="C845" s="406" t="s">
        <v>708</v>
      </c>
      <c r="D845" s="401"/>
      <c r="E845" s="401"/>
      <c r="F845" s="401"/>
      <c r="G845" s="401"/>
      <c r="H845" s="401"/>
      <c r="I845" s="401"/>
      <c r="J845" s="402">
        <v>5010005018866</v>
      </c>
      <c r="K845" s="403"/>
      <c r="L845" s="403"/>
      <c r="M845" s="403"/>
      <c r="N845" s="403"/>
      <c r="O845" s="403"/>
      <c r="P845" s="302" t="s">
        <v>683</v>
      </c>
      <c r="Q845" s="303"/>
      <c r="R845" s="303"/>
      <c r="S845" s="303"/>
      <c r="T845" s="303"/>
      <c r="U845" s="303"/>
      <c r="V845" s="303"/>
      <c r="W845" s="303"/>
      <c r="X845" s="303"/>
      <c r="Y845" s="304">
        <v>7</v>
      </c>
      <c r="Z845" s="305"/>
      <c r="AA845" s="305"/>
      <c r="AB845" s="306"/>
      <c r="AC845" s="308" t="s">
        <v>292</v>
      </c>
      <c r="AD845" s="309"/>
      <c r="AE845" s="309"/>
      <c r="AF845" s="309"/>
      <c r="AG845" s="309"/>
      <c r="AH845" s="404">
        <v>1</v>
      </c>
      <c r="AI845" s="405"/>
      <c r="AJ845" s="405"/>
      <c r="AK845" s="405"/>
      <c r="AL845" s="312">
        <v>100</v>
      </c>
      <c r="AM845" s="313"/>
      <c r="AN845" s="313"/>
      <c r="AO845" s="314"/>
      <c r="AP845" s="307" t="s">
        <v>716</v>
      </c>
      <c r="AQ845" s="307"/>
      <c r="AR845" s="307"/>
      <c r="AS845" s="307"/>
      <c r="AT845" s="307"/>
      <c r="AU845" s="307"/>
      <c r="AV845" s="307"/>
      <c r="AW845" s="307"/>
      <c r="AX845" s="307"/>
    </row>
    <row r="846" spans="1:51" ht="30" customHeight="1" x14ac:dyDescent="0.15">
      <c r="A846" s="387">
        <v>2</v>
      </c>
      <c r="B846" s="387">
        <v>1</v>
      </c>
      <c r="C846" s="406" t="s">
        <v>691</v>
      </c>
      <c r="D846" s="401"/>
      <c r="E846" s="401"/>
      <c r="F846" s="401"/>
      <c r="G846" s="401"/>
      <c r="H846" s="401"/>
      <c r="I846" s="401"/>
      <c r="J846" s="402">
        <v>7013305001886</v>
      </c>
      <c r="K846" s="403"/>
      <c r="L846" s="403"/>
      <c r="M846" s="403"/>
      <c r="N846" s="403"/>
      <c r="O846" s="403"/>
      <c r="P846" s="302" t="s">
        <v>684</v>
      </c>
      <c r="Q846" s="303"/>
      <c r="R846" s="303"/>
      <c r="S846" s="303"/>
      <c r="T846" s="303"/>
      <c r="U846" s="303"/>
      <c r="V846" s="303"/>
      <c r="W846" s="303"/>
      <c r="X846" s="303"/>
      <c r="Y846" s="304">
        <v>7</v>
      </c>
      <c r="Z846" s="305"/>
      <c r="AA846" s="305"/>
      <c r="AB846" s="306"/>
      <c r="AC846" s="308" t="s">
        <v>291</v>
      </c>
      <c r="AD846" s="309"/>
      <c r="AE846" s="309"/>
      <c r="AF846" s="309"/>
      <c r="AG846" s="309"/>
      <c r="AH846" s="404">
        <v>1</v>
      </c>
      <c r="AI846" s="405"/>
      <c r="AJ846" s="405"/>
      <c r="AK846" s="405"/>
      <c r="AL846" s="312">
        <v>91</v>
      </c>
      <c r="AM846" s="313"/>
      <c r="AN846" s="313"/>
      <c r="AO846" s="314"/>
      <c r="AP846" s="307" t="s">
        <v>717</v>
      </c>
      <c r="AQ846" s="307"/>
      <c r="AR846" s="307"/>
      <c r="AS846" s="307"/>
      <c r="AT846" s="307"/>
      <c r="AU846" s="307"/>
      <c r="AV846" s="307"/>
      <c r="AW846" s="307"/>
      <c r="AX846" s="307"/>
      <c r="AY846">
        <f>COUNTA($C$846)</f>
        <v>1</v>
      </c>
    </row>
    <row r="847" spans="1:51" ht="48" customHeight="1" x14ac:dyDescent="0.15">
      <c r="A847" s="387">
        <v>3</v>
      </c>
      <c r="B847" s="387">
        <v>1</v>
      </c>
      <c r="C847" s="406" t="s">
        <v>692</v>
      </c>
      <c r="D847" s="401"/>
      <c r="E847" s="401"/>
      <c r="F847" s="401"/>
      <c r="G847" s="401"/>
      <c r="H847" s="401"/>
      <c r="I847" s="401"/>
      <c r="J847" s="402">
        <v>5010005018882</v>
      </c>
      <c r="K847" s="403"/>
      <c r="L847" s="403"/>
      <c r="M847" s="403"/>
      <c r="N847" s="403"/>
      <c r="O847" s="403"/>
      <c r="P847" s="302" t="s">
        <v>711</v>
      </c>
      <c r="Q847" s="303"/>
      <c r="R847" s="303"/>
      <c r="S847" s="303"/>
      <c r="T847" s="303"/>
      <c r="U847" s="303"/>
      <c r="V847" s="303"/>
      <c r="W847" s="303"/>
      <c r="X847" s="303"/>
      <c r="Y847" s="304">
        <v>1</v>
      </c>
      <c r="Z847" s="305"/>
      <c r="AA847" s="305"/>
      <c r="AB847" s="306"/>
      <c r="AC847" s="308" t="s">
        <v>297</v>
      </c>
      <c r="AD847" s="309"/>
      <c r="AE847" s="309"/>
      <c r="AF847" s="309"/>
      <c r="AG847" s="309"/>
      <c r="AH847" s="310" t="s">
        <v>698</v>
      </c>
      <c r="AI847" s="311"/>
      <c r="AJ847" s="311"/>
      <c r="AK847" s="311"/>
      <c r="AL847" s="312" t="s">
        <v>698</v>
      </c>
      <c r="AM847" s="313"/>
      <c r="AN847" s="313"/>
      <c r="AO847" s="314"/>
      <c r="AP847" s="307" t="s">
        <v>628</v>
      </c>
      <c r="AQ847" s="307"/>
      <c r="AR847" s="307"/>
      <c r="AS847" s="307"/>
      <c r="AT847" s="307"/>
      <c r="AU847" s="307"/>
      <c r="AV847" s="307"/>
      <c r="AW847" s="307"/>
      <c r="AX847" s="307"/>
      <c r="AY847">
        <f>COUNTA($C$847)</f>
        <v>1</v>
      </c>
    </row>
    <row r="848" spans="1:51" ht="30" customHeight="1" x14ac:dyDescent="0.15">
      <c r="A848" s="387">
        <v>4</v>
      </c>
      <c r="B848" s="387">
        <v>1</v>
      </c>
      <c r="C848" s="406" t="s">
        <v>692</v>
      </c>
      <c r="D848" s="401"/>
      <c r="E848" s="401"/>
      <c r="F848" s="401"/>
      <c r="G848" s="401"/>
      <c r="H848" s="401"/>
      <c r="I848" s="401"/>
      <c r="J848" s="402">
        <v>5010005018882</v>
      </c>
      <c r="K848" s="403"/>
      <c r="L848" s="403"/>
      <c r="M848" s="403"/>
      <c r="N848" s="403"/>
      <c r="O848" s="403"/>
      <c r="P848" s="302" t="s">
        <v>685</v>
      </c>
      <c r="Q848" s="303"/>
      <c r="R848" s="303"/>
      <c r="S848" s="303"/>
      <c r="T848" s="303"/>
      <c r="U848" s="303"/>
      <c r="V848" s="303"/>
      <c r="W848" s="303"/>
      <c r="X848" s="303"/>
      <c r="Y848" s="304">
        <v>1</v>
      </c>
      <c r="Z848" s="305"/>
      <c r="AA848" s="305"/>
      <c r="AB848" s="306"/>
      <c r="AC848" s="308" t="s">
        <v>297</v>
      </c>
      <c r="AD848" s="309"/>
      <c r="AE848" s="309"/>
      <c r="AF848" s="309"/>
      <c r="AG848" s="309"/>
      <c r="AH848" s="310" t="s">
        <v>697</v>
      </c>
      <c r="AI848" s="311"/>
      <c r="AJ848" s="311"/>
      <c r="AK848" s="311"/>
      <c r="AL848" s="312" t="s">
        <v>697</v>
      </c>
      <c r="AM848" s="313"/>
      <c r="AN848" s="313"/>
      <c r="AO848" s="314"/>
      <c r="AP848" s="307" t="s">
        <v>718</v>
      </c>
      <c r="AQ848" s="307"/>
      <c r="AR848" s="307"/>
      <c r="AS848" s="307"/>
      <c r="AT848" s="307"/>
      <c r="AU848" s="307"/>
      <c r="AV848" s="307"/>
      <c r="AW848" s="307"/>
      <c r="AX848" s="307"/>
      <c r="AY848">
        <f>COUNTA($C$848)</f>
        <v>1</v>
      </c>
    </row>
    <row r="849" spans="1:51" ht="59.1" customHeight="1" x14ac:dyDescent="0.15">
      <c r="A849" s="387">
        <v>5</v>
      </c>
      <c r="B849" s="387">
        <v>1</v>
      </c>
      <c r="C849" s="406" t="s">
        <v>693</v>
      </c>
      <c r="D849" s="401"/>
      <c r="E849" s="401"/>
      <c r="F849" s="401"/>
      <c r="G849" s="401"/>
      <c r="H849" s="401"/>
      <c r="I849" s="401"/>
      <c r="J849" s="402">
        <v>4200001025815</v>
      </c>
      <c r="K849" s="403"/>
      <c r="L849" s="403"/>
      <c r="M849" s="403"/>
      <c r="N849" s="403"/>
      <c r="O849" s="403"/>
      <c r="P849" s="302" t="s">
        <v>686</v>
      </c>
      <c r="Q849" s="303"/>
      <c r="R849" s="303"/>
      <c r="S849" s="303"/>
      <c r="T849" s="303"/>
      <c r="U849" s="303"/>
      <c r="V849" s="303"/>
      <c r="W849" s="303"/>
      <c r="X849" s="303"/>
      <c r="Y849" s="304">
        <v>0.7</v>
      </c>
      <c r="Z849" s="305"/>
      <c r="AA849" s="305"/>
      <c r="AB849" s="306"/>
      <c r="AC849" s="308" t="s">
        <v>296</v>
      </c>
      <c r="AD849" s="309"/>
      <c r="AE849" s="309"/>
      <c r="AF849" s="309"/>
      <c r="AG849" s="309"/>
      <c r="AH849" s="310">
        <v>8</v>
      </c>
      <c r="AI849" s="311"/>
      <c r="AJ849" s="311"/>
      <c r="AK849" s="311"/>
      <c r="AL849" s="312" t="s">
        <v>697</v>
      </c>
      <c r="AM849" s="313"/>
      <c r="AN849" s="313"/>
      <c r="AO849" s="314"/>
      <c r="AP849" s="307" t="s">
        <v>628</v>
      </c>
      <c r="AQ849" s="307"/>
      <c r="AR849" s="307"/>
      <c r="AS849" s="307"/>
      <c r="AT849" s="307"/>
      <c r="AU849" s="307"/>
      <c r="AV849" s="307"/>
      <c r="AW849" s="307"/>
      <c r="AX849" s="307"/>
      <c r="AY849">
        <f>COUNTA($C$849)</f>
        <v>1</v>
      </c>
    </row>
    <row r="850" spans="1:51" ht="49.5" customHeight="1" x14ac:dyDescent="0.15">
      <c r="A850" s="387">
        <v>6</v>
      </c>
      <c r="B850" s="387">
        <v>1</v>
      </c>
      <c r="C850" s="406" t="s">
        <v>710</v>
      </c>
      <c r="D850" s="401"/>
      <c r="E850" s="401"/>
      <c r="F850" s="401"/>
      <c r="G850" s="401"/>
      <c r="H850" s="401"/>
      <c r="I850" s="401"/>
      <c r="J850" s="402">
        <v>2220005004501</v>
      </c>
      <c r="K850" s="403"/>
      <c r="L850" s="403"/>
      <c r="M850" s="403"/>
      <c r="N850" s="403"/>
      <c r="O850" s="403"/>
      <c r="P850" s="302" t="s">
        <v>687</v>
      </c>
      <c r="Q850" s="303"/>
      <c r="R850" s="303"/>
      <c r="S850" s="303"/>
      <c r="T850" s="303"/>
      <c r="U850" s="303"/>
      <c r="V850" s="303"/>
      <c r="W850" s="303"/>
      <c r="X850" s="303"/>
      <c r="Y850" s="304">
        <v>0.6</v>
      </c>
      <c r="Z850" s="305"/>
      <c r="AA850" s="305"/>
      <c r="AB850" s="306"/>
      <c r="AC850" s="308" t="s">
        <v>296</v>
      </c>
      <c r="AD850" s="309"/>
      <c r="AE850" s="309"/>
      <c r="AF850" s="309"/>
      <c r="AG850" s="309"/>
      <c r="AH850" s="310">
        <v>8</v>
      </c>
      <c r="AI850" s="311"/>
      <c r="AJ850" s="311"/>
      <c r="AK850" s="311"/>
      <c r="AL850" s="312" t="s">
        <v>698</v>
      </c>
      <c r="AM850" s="313"/>
      <c r="AN850" s="313"/>
      <c r="AO850" s="314"/>
      <c r="AP850" s="307" t="s">
        <v>718</v>
      </c>
      <c r="AQ850" s="307"/>
      <c r="AR850" s="307"/>
      <c r="AS850" s="307"/>
      <c r="AT850" s="307"/>
      <c r="AU850" s="307"/>
      <c r="AV850" s="307"/>
      <c r="AW850" s="307"/>
      <c r="AX850" s="307"/>
      <c r="AY850">
        <f>COUNTA($C$850)</f>
        <v>1</v>
      </c>
    </row>
    <row r="851" spans="1:51" ht="61.35" customHeight="1" x14ac:dyDescent="0.15">
      <c r="A851" s="387">
        <v>7</v>
      </c>
      <c r="B851" s="387">
        <v>1</v>
      </c>
      <c r="C851" s="406" t="s">
        <v>694</v>
      </c>
      <c r="D851" s="401"/>
      <c r="E851" s="401"/>
      <c r="F851" s="401"/>
      <c r="G851" s="401"/>
      <c r="H851" s="401"/>
      <c r="I851" s="401"/>
      <c r="J851" s="402" t="s">
        <v>697</v>
      </c>
      <c r="K851" s="403"/>
      <c r="L851" s="403"/>
      <c r="M851" s="403"/>
      <c r="N851" s="403"/>
      <c r="O851" s="403"/>
      <c r="P851" s="302" t="s">
        <v>688</v>
      </c>
      <c r="Q851" s="303"/>
      <c r="R851" s="303"/>
      <c r="S851" s="303"/>
      <c r="T851" s="303"/>
      <c r="U851" s="303"/>
      <c r="V851" s="303"/>
      <c r="W851" s="303"/>
      <c r="X851" s="303"/>
      <c r="Y851" s="304">
        <v>0.6</v>
      </c>
      <c r="Z851" s="305"/>
      <c r="AA851" s="305"/>
      <c r="AB851" s="306"/>
      <c r="AC851" s="308" t="s">
        <v>296</v>
      </c>
      <c r="AD851" s="309"/>
      <c r="AE851" s="309"/>
      <c r="AF851" s="309"/>
      <c r="AG851" s="309"/>
      <c r="AH851" s="310">
        <v>8</v>
      </c>
      <c r="AI851" s="311"/>
      <c r="AJ851" s="311"/>
      <c r="AK851" s="311"/>
      <c r="AL851" s="312" t="s">
        <v>700</v>
      </c>
      <c r="AM851" s="313"/>
      <c r="AN851" s="313"/>
      <c r="AO851" s="314"/>
      <c r="AP851" s="307" t="s">
        <v>718</v>
      </c>
      <c r="AQ851" s="307"/>
      <c r="AR851" s="307"/>
      <c r="AS851" s="307"/>
      <c r="AT851" s="307"/>
      <c r="AU851" s="307"/>
      <c r="AV851" s="307"/>
      <c r="AW851" s="307"/>
      <c r="AX851" s="307"/>
      <c r="AY851">
        <f>COUNTA($C$851)</f>
        <v>1</v>
      </c>
    </row>
    <row r="852" spans="1:51" ht="76.5" customHeight="1" x14ac:dyDescent="0.15">
      <c r="A852" s="387">
        <v>8</v>
      </c>
      <c r="B852" s="387">
        <v>1</v>
      </c>
      <c r="C852" s="406" t="s">
        <v>695</v>
      </c>
      <c r="D852" s="401"/>
      <c r="E852" s="401"/>
      <c r="F852" s="401"/>
      <c r="G852" s="401"/>
      <c r="H852" s="401"/>
      <c r="I852" s="401"/>
      <c r="J852" s="402">
        <v>9010005004037</v>
      </c>
      <c r="K852" s="403"/>
      <c r="L852" s="403"/>
      <c r="M852" s="403"/>
      <c r="N852" s="403"/>
      <c r="O852" s="403"/>
      <c r="P852" s="302" t="s">
        <v>689</v>
      </c>
      <c r="Q852" s="303"/>
      <c r="R852" s="303"/>
      <c r="S852" s="303"/>
      <c r="T852" s="303"/>
      <c r="U852" s="303"/>
      <c r="V852" s="303"/>
      <c r="W852" s="303"/>
      <c r="X852" s="303"/>
      <c r="Y852" s="304">
        <v>0.5</v>
      </c>
      <c r="Z852" s="305"/>
      <c r="AA852" s="305"/>
      <c r="AB852" s="306"/>
      <c r="AC852" s="308" t="s">
        <v>296</v>
      </c>
      <c r="AD852" s="309"/>
      <c r="AE852" s="309"/>
      <c r="AF852" s="309"/>
      <c r="AG852" s="309"/>
      <c r="AH852" s="310">
        <v>8</v>
      </c>
      <c r="AI852" s="311"/>
      <c r="AJ852" s="311"/>
      <c r="AK852" s="311"/>
      <c r="AL852" s="312" t="s">
        <v>697</v>
      </c>
      <c r="AM852" s="313"/>
      <c r="AN852" s="313"/>
      <c r="AO852" s="314"/>
      <c r="AP852" s="307" t="s">
        <v>628</v>
      </c>
      <c r="AQ852" s="307"/>
      <c r="AR852" s="307"/>
      <c r="AS852" s="307"/>
      <c r="AT852" s="307"/>
      <c r="AU852" s="307"/>
      <c r="AV852" s="307"/>
      <c r="AW852" s="307"/>
      <c r="AX852" s="307"/>
      <c r="AY852">
        <f>COUNTA($C$852)</f>
        <v>1</v>
      </c>
    </row>
    <row r="853" spans="1:51" ht="30" customHeight="1" x14ac:dyDescent="0.15">
      <c r="A853" s="387">
        <v>9</v>
      </c>
      <c r="B853" s="387">
        <v>1</v>
      </c>
      <c r="C853" s="406" t="s">
        <v>696</v>
      </c>
      <c r="D853" s="401"/>
      <c r="E853" s="401"/>
      <c r="F853" s="401"/>
      <c r="G853" s="401"/>
      <c r="H853" s="401"/>
      <c r="I853" s="401"/>
      <c r="J853" s="402">
        <v>6010005003561</v>
      </c>
      <c r="K853" s="403"/>
      <c r="L853" s="403"/>
      <c r="M853" s="403"/>
      <c r="N853" s="403"/>
      <c r="O853" s="403"/>
      <c r="P853" s="302" t="s">
        <v>690</v>
      </c>
      <c r="Q853" s="303"/>
      <c r="R853" s="303"/>
      <c r="S853" s="303"/>
      <c r="T853" s="303"/>
      <c r="U853" s="303"/>
      <c r="V853" s="303"/>
      <c r="W853" s="303"/>
      <c r="X853" s="303"/>
      <c r="Y853" s="304">
        <v>0.4</v>
      </c>
      <c r="Z853" s="305"/>
      <c r="AA853" s="305"/>
      <c r="AB853" s="306"/>
      <c r="AC853" s="308" t="s">
        <v>297</v>
      </c>
      <c r="AD853" s="309"/>
      <c r="AE853" s="309"/>
      <c r="AF853" s="309"/>
      <c r="AG853" s="309"/>
      <c r="AH853" s="310" t="s">
        <v>699</v>
      </c>
      <c r="AI853" s="311"/>
      <c r="AJ853" s="311"/>
      <c r="AK853" s="311"/>
      <c r="AL853" s="312" t="s">
        <v>698</v>
      </c>
      <c r="AM853" s="313"/>
      <c r="AN853" s="313"/>
      <c r="AO853" s="314"/>
      <c r="AP853" s="307" t="s">
        <v>718</v>
      </c>
      <c r="AQ853" s="307"/>
      <c r="AR853" s="307"/>
      <c r="AS853" s="307"/>
      <c r="AT853" s="307"/>
      <c r="AU853" s="307"/>
      <c r="AV853" s="307"/>
      <c r="AW853" s="307"/>
      <c r="AX853" s="307"/>
      <c r="AY853">
        <f>COUNTA($C$853)</f>
        <v>1</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287</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3"/>
      <c r="Q878" s="303"/>
      <c r="R878" s="303"/>
      <c r="S878" s="303"/>
      <c r="T878" s="303"/>
      <c r="U878" s="303"/>
      <c r="V878" s="303"/>
      <c r="W878" s="303"/>
      <c r="X878" s="303"/>
      <c r="Y878" s="304"/>
      <c r="Z878" s="305"/>
      <c r="AA878" s="305"/>
      <c r="AB878" s="306"/>
      <c r="AC878" s="308"/>
      <c r="AD878" s="309"/>
      <c r="AE878" s="309"/>
      <c r="AF878" s="309"/>
      <c r="AG878" s="309"/>
      <c r="AH878" s="404"/>
      <c r="AI878" s="405"/>
      <c r="AJ878" s="405"/>
      <c r="AK878" s="405"/>
      <c r="AL878" s="312"/>
      <c r="AM878" s="313"/>
      <c r="AN878" s="313"/>
      <c r="AO878" s="314"/>
      <c r="AP878" s="307"/>
      <c r="AQ878" s="307"/>
      <c r="AR878" s="307"/>
      <c r="AS878" s="307"/>
      <c r="AT878" s="307"/>
      <c r="AU878" s="307"/>
      <c r="AV878" s="307"/>
      <c r="AW878" s="307"/>
      <c r="AX878" s="307"/>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287</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287</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287</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287</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287</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287</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0"/>
      <c r="E1109" s="262" t="s">
        <v>214</v>
      </c>
      <c r="F1109" s="870"/>
      <c r="G1109" s="870"/>
      <c r="H1109" s="870"/>
      <c r="I1109" s="870"/>
      <c r="J1109" s="262" t="s">
        <v>221</v>
      </c>
      <c r="K1109" s="262"/>
      <c r="L1109" s="262"/>
      <c r="M1109" s="262"/>
      <c r="N1109" s="262"/>
      <c r="O1109" s="262"/>
      <c r="P1109" s="331" t="s">
        <v>27</v>
      </c>
      <c r="Q1109" s="331"/>
      <c r="R1109" s="331"/>
      <c r="S1109" s="331"/>
      <c r="T1109" s="331"/>
      <c r="U1109" s="331"/>
      <c r="V1109" s="331"/>
      <c r="W1109" s="331"/>
      <c r="X1109" s="331"/>
      <c r="Y1109" s="262" t="s">
        <v>223</v>
      </c>
      <c r="Z1109" s="870"/>
      <c r="AA1109" s="870"/>
      <c r="AB1109" s="870"/>
      <c r="AC1109" s="262" t="s">
        <v>197</v>
      </c>
      <c r="AD1109" s="262"/>
      <c r="AE1109" s="262"/>
      <c r="AF1109" s="262"/>
      <c r="AG1109" s="262"/>
      <c r="AH1109" s="331" t="s">
        <v>210</v>
      </c>
      <c r="AI1109" s="332"/>
      <c r="AJ1109" s="332"/>
      <c r="AK1109" s="332"/>
      <c r="AL1109" s="332" t="s">
        <v>21</v>
      </c>
      <c r="AM1109" s="332"/>
      <c r="AN1109" s="332"/>
      <c r="AO1109" s="873"/>
      <c r="AP1109" s="408" t="s">
        <v>251</v>
      </c>
      <c r="AQ1109" s="408"/>
      <c r="AR1109" s="408"/>
      <c r="AS1109" s="408"/>
      <c r="AT1109" s="408"/>
      <c r="AU1109" s="408"/>
      <c r="AV1109" s="408"/>
      <c r="AW1109" s="408"/>
      <c r="AX1109" s="408"/>
    </row>
    <row r="1110" spans="1:51" ht="30" customHeight="1" x14ac:dyDescent="0.15">
      <c r="A1110" s="387">
        <v>1</v>
      </c>
      <c r="B1110" s="387">
        <v>1</v>
      </c>
      <c r="C1110" s="872"/>
      <c r="D1110" s="872"/>
      <c r="E1110" s="247" t="s">
        <v>712</v>
      </c>
      <c r="F1110" s="871"/>
      <c r="G1110" s="871"/>
      <c r="H1110" s="871"/>
      <c r="I1110" s="871"/>
      <c r="J1110" s="402" t="s">
        <v>712</v>
      </c>
      <c r="K1110" s="403"/>
      <c r="L1110" s="403"/>
      <c r="M1110" s="403"/>
      <c r="N1110" s="403"/>
      <c r="O1110" s="403"/>
      <c r="P1110" s="302" t="s">
        <v>712</v>
      </c>
      <c r="Q1110" s="303"/>
      <c r="R1110" s="303"/>
      <c r="S1110" s="303"/>
      <c r="T1110" s="303"/>
      <c r="U1110" s="303"/>
      <c r="V1110" s="303"/>
      <c r="W1110" s="303"/>
      <c r="X1110" s="303"/>
      <c r="Y1110" s="304" t="s">
        <v>712</v>
      </c>
      <c r="Z1110" s="305"/>
      <c r="AA1110" s="305"/>
      <c r="AB1110" s="306"/>
      <c r="AC1110" s="308"/>
      <c r="AD1110" s="309"/>
      <c r="AE1110" s="309"/>
      <c r="AF1110" s="309"/>
      <c r="AG1110" s="309"/>
      <c r="AH1110" s="310" t="s">
        <v>712</v>
      </c>
      <c r="AI1110" s="311"/>
      <c r="AJ1110" s="311"/>
      <c r="AK1110" s="311"/>
      <c r="AL1110" s="312" t="s">
        <v>713</v>
      </c>
      <c r="AM1110" s="313"/>
      <c r="AN1110" s="313"/>
      <c r="AO1110" s="314"/>
      <c r="AP1110" s="307" t="s">
        <v>712</v>
      </c>
      <c r="AQ1110" s="307"/>
      <c r="AR1110" s="307"/>
      <c r="AS1110" s="307"/>
      <c r="AT1110" s="307"/>
      <c r="AU1110" s="307"/>
      <c r="AV1110" s="307"/>
      <c r="AW1110" s="307"/>
      <c r="AX1110" s="307"/>
    </row>
    <row r="1111" spans="1:51" ht="30" hidden="1" customHeight="1" x14ac:dyDescent="0.15">
      <c r="A1111" s="387">
        <v>2</v>
      </c>
      <c r="B1111" s="387">
        <v>1</v>
      </c>
      <c r="C1111" s="872"/>
      <c r="D1111" s="872"/>
      <c r="E1111" s="871"/>
      <c r="F1111" s="871"/>
      <c r="G1111" s="871"/>
      <c r="H1111" s="871"/>
      <c r="I1111" s="871"/>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2"/>
      <c r="D1112" s="872"/>
      <c r="E1112" s="871"/>
      <c r="F1112" s="871"/>
      <c r="G1112" s="871"/>
      <c r="H1112" s="871"/>
      <c r="I1112" s="871"/>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2"/>
      <c r="D1113" s="872"/>
      <c r="E1113" s="871"/>
      <c r="F1113" s="871"/>
      <c r="G1113" s="871"/>
      <c r="H1113" s="871"/>
      <c r="I1113" s="871"/>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2"/>
      <c r="D1114" s="872"/>
      <c r="E1114" s="871"/>
      <c r="F1114" s="871"/>
      <c r="G1114" s="871"/>
      <c r="H1114" s="871"/>
      <c r="I1114" s="871"/>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2"/>
      <c r="D1115" s="872"/>
      <c r="E1115" s="871"/>
      <c r="F1115" s="871"/>
      <c r="G1115" s="871"/>
      <c r="H1115" s="871"/>
      <c r="I1115" s="871"/>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2"/>
      <c r="D1116" s="872"/>
      <c r="E1116" s="871"/>
      <c r="F1116" s="871"/>
      <c r="G1116" s="871"/>
      <c r="H1116" s="871"/>
      <c r="I1116" s="871"/>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2"/>
      <c r="D1117" s="872"/>
      <c r="E1117" s="871"/>
      <c r="F1117" s="871"/>
      <c r="G1117" s="871"/>
      <c r="H1117" s="871"/>
      <c r="I1117" s="871"/>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2"/>
      <c r="D1118" s="872"/>
      <c r="E1118" s="871"/>
      <c r="F1118" s="871"/>
      <c r="G1118" s="871"/>
      <c r="H1118" s="871"/>
      <c r="I1118" s="871"/>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2"/>
      <c r="D1119" s="872"/>
      <c r="E1119" s="871"/>
      <c r="F1119" s="871"/>
      <c r="G1119" s="871"/>
      <c r="H1119" s="871"/>
      <c r="I1119" s="871"/>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2"/>
      <c r="D1120" s="872"/>
      <c r="E1120" s="871"/>
      <c r="F1120" s="871"/>
      <c r="G1120" s="871"/>
      <c r="H1120" s="871"/>
      <c r="I1120" s="871"/>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2"/>
      <c r="D1121" s="872"/>
      <c r="E1121" s="871"/>
      <c r="F1121" s="871"/>
      <c r="G1121" s="871"/>
      <c r="H1121" s="871"/>
      <c r="I1121" s="871"/>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2"/>
      <c r="D1122" s="872"/>
      <c r="E1122" s="871"/>
      <c r="F1122" s="871"/>
      <c r="G1122" s="871"/>
      <c r="H1122" s="871"/>
      <c r="I1122" s="871"/>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2"/>
      <c r="D1123" s="872"/>
      <c r="E1123" s="871"/>
      <c r="F1123" s="871"/>
      <c r="G1123" s="871"/>
      <c r="H1123" s="871"/>
      <c r="I1123" s="871"/>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2"/>
      <c r="D1124" s="872"/>
      <c r="E1124" s="871"/>
      <c r="F1124" s="871"/>
      <c r="G1124" s="871"/>
      <c r="H1124" s="871"/>
      <c r="I1124" s="871"/>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2"/>
      <c r="D1125" s="872"/>
      <c r="E1125" s="871"/>
      <c r="F1125" s="871"/>
      <c r="G1125" s="871"/>
      <c r="H1125" s="871"/>
      <c r="I1125" s="871"/>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2"/>
      <c r="D1126" s="872"/>
      <c r="E1126" s="871"/>
      <c r="F1126" s="871"/>
      <c r="G1126" s="871"/>
      <c r="H1126" s="871"/>
      <c r="I1126" s="871"/>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2"/>
      <c r="D1127" s="872"/>
      <c r="E1127" s="247"/>
      <c r="F1127" s="871"/>
      <c r="G1127" s="871"/>
      <c r="H1127" s="871"/>
      <c r="I1127" s="871"/>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2"/>
      <c r="D1128" s="872"/>
      <c r="E1128" s="871"/>
      <c r="F1128" s="871"/>
      <c r="G1128" s="871"/>
      <c r="H1128" s="871"/>
      <c r="I1128" s="871"/>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2"/>
      <c r="D1129" s="872"/>
      <c r="E1129" s="871"/>
      <c r="F1129" s="871"/>
      <c r="G1129" s="871"/>
      <c r="H1129" s="871"/>
      <c r="I1129" s="871"/>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2"/>
      <c r="D1130" s="872"/>
      <c r="E1130" s="871"/>
      <c r="F1130" s="871"/>
      <c r="G1130" s="871"/>
      <c r="H1130" s="871"/>
      <c r="I1130" s="871"/>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2"/>
      <c r="D1131" s="872"/>
      <c r="E1131" s="871"/>
      <c r="F1131" s="871"/>
      <c r="G1131" s="871"/>
      <c r="H1131" s="871"/>
      <c r="I1131" s="871"/>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2"/>
      <c r="D1132" s="872"/>
      <c r="E1132" s="871"/>
      <c r="F1132" s="871"/>
      <c r="G1132" s="871"/>
      <c r="H1132" s="871"/>
      <c r="I1132" s="871"/>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2"/>
      <c r="D1133" s="872"/>
      <c r="E1133" s="871"/>
      <c r="F1133" s="871"/>
      <c r="G1133" s="871"/>
      <c r="H1133" s="871"/>
      <c r="I1133" s="871"/>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2"/>
      <c r="D1134" s="872"/>
      <c r="E1134" s="871"/>
      <c r="F1134" s="871"/>
      <c r="G1134" s="871"/>
      <c r="H1134" s="871"/>
      <c r="I1134" s="871"/>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2"/>
      <c r="D1135" s="872"/>
      <c r="E1135" s="871"/>
      <c r="F1135" s="871"/>
      <c r="G1135" s="871"/>
      <c r="H1135" s="871"/>
      <c r="I1135" s="871"/>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2"/>
      <c r="D1136" s="872"/>
      <c r="E1136" s="871"/>
      <c r="F1136" s="871"/>
      <c r="G1136" s="871"/>
      <c r="H1136" s="871"/>
      <c r="I1136" s="871"/>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2"/>
      <c r="D1137" s="872"/>
      <c r="E1137" s="871"/>
      <c r="F1137" s="871"/>
      <c r="G1137" s="871"/>
      <c r="H1137" s="871"/>
      <c r="I1137" s="871"/>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2"/>
      <c r="D1138" s="872"/>
      <c r="E1138" s="871"/>
      <c r="F1138" s="871"/>
      <c r="G1138" s="871"/>
      <c r="H1138" s="871"/>
      <c r="I1138" s="871"/>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2"/>
      <c r="D1139" s="872"/>
      <c r="E1139" s="871"/>
      <c r="F1139" s="871"/>
      <c r="G1139" s="871"/>
      <c r="H1139" s="871"/>
      <c r="I1139" s="871"/>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29"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659</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t="s">
        <v>659</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観光立国</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観光立国</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2021-06-21T02:16:57Z</cp:lastPrinted>
  <dcterms:created xsi:type="dcterms:W3CDTF">2012-03-13T00:50:25Z</dcterms:created>
  <dcterms:modified xsi:type="dcterms:W3CDTF">2021-07-01T10:55:09Z</dcterms:modified>
</cp:coreProperties>
</file>