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33840" yWindow="-120" windowWidth="28005"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<sst xmlns="http://schemas.openxmlformats.org/spreadsheetml/2006/main" count="3094" uniqueCount="836">
  <si>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</si>
  <si>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</si>
  <si>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</si>
  <si>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</si>
  <si>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</si>
  <si>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</si>
  <si>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</si>
  <si>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</si>
  <si>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</si>
  <si>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</si>
  <si>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</si>
  <si>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</si>
  <si>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</si>
  <si>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</si>
  <si>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</si>
  <si>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</si>
  <si>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</si>
  <si>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</si>
  <si>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</si>
  <si>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</si>
  <si>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</si>
  <si>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</si>
  <si>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</si>
  <si>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</si>
  <si>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</si>
  <si>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</si>
  <si>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</si>
  <si>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</si>
  <si>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</si>
  <si>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</si>
  <si>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</si>
  <si>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</si>
  <si>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</si>
  <si>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</si>
  <si>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</si>
  <si>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</si>
  <si>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</si>
  <si>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</si>
  <si>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</si>
  <si>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</si>
  <si>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</si>
  <si>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</si>
  <si>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</si>
  <si>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</si>
  <si>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</si>
  <si>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</si>
  <si>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</si>
  <si>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</si>
  <si>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</si>
  <si>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</si>
  <si>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</si>
  <si>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</si>
  <si>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</si>
  <si>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</si>
  <si>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</si>
  <si>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</si>
  <si>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</si>
  <si>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</si>
  <si>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</si>
  <si>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</si>
  <si>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</si>
  <si>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</si>
  <si>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</si>
  <si>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</si>
  <si>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</si>
  <si>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</si>
  <si>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</si>
  <si>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</si>
  <si>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</si>
  <si>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</si>
  <si>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</si>
  <si>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</si>
  <si>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</si>
  <si>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</si>
  <si>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</si>
  <si>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</si>
  <si>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</si>
  <si>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</si>
  <si>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</si>
  <si>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</si>
  <si>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</si>
  <si>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</si>
  <si>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</si>
  <si>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</si>
  <si>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</si>
  <si>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</si>
  <si>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</si>
  <si>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</si>
  <si>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</si>
  <si>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</si>
  <si>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</si>
  <si>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</si>
  <si>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</si>
  <si>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</si>
  <si>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</si>
  <si>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</si>
  <si>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</si>
  <si>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</si>
  <si>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</si>
  <si>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</si>
  <si>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</si>
  <si>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</si>
  <si>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</si>
  <si>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</si>
  <si>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</si>
  <si>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</si>
  <si>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</si>
  <si>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</si>
  <si>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</si>
  <si>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</si>
  <si>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</si>
  <si>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</si>
  <si>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</si>
  <si>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</si>
  <si>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</si>
  <si>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</si>
  <si>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</si>
  <si>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</si>
  <si>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</si>
  <si>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</si>
  <si>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</si>
  <si>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</si>
  <si>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</si>
  <si>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</si>
  <si>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</si>
  <si>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</si>
  <si>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</si>
  <si>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</si>
  <si>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</si>
  <si>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</si>
  <si>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</si>
  <si>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</si>
  <si>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</si>
  <si>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</si>
  <si>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</si>
  <si>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</si>
  <si>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</si>
  <si>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</si>
  <si>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</si>
  <si>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</si>
  <si>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</si>
  <si>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</si>
  <si>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</si>
  <si>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</si>
  <si>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</si>
  <si>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</si>
  <si>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</si>
  <si>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</si>
  <si>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</si>
  <si>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</si>
  <si>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</si>
  <si>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</si>
  <si>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</si>
  <si>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</si>
  <si>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</si>
  <si>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</si>
  <si>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</si>
  <si>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</si>
  <si>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</si>
  <si>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</si>
  <si>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</si>
  <si>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</si>
  <si>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</si>
  <si>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</si>
  <si>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</si>
  <si>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</si>
  <si>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</si>
  <si>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</si>
  <si>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</si>
  <si>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</si>
  <si>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</si>
  <si>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</si>
  <si>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</si>
  <si>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</si>
  <si>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</si>
  <si>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</si>
  <si>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</si>
  <si>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</si>
  <si>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</si>
  <si>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</si>
  <si>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</si>
  <si>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</si>
  <si>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</si>
  <si>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</si>
  <si>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</si>
  <si>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</si>
  <si>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</si>
  <si>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</si>
  <si>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</si>
  <si>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</si>
  <si>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</si>
  <si>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</si>
  <si>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</si>
  <si>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</si>
  <si>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</si>
  <si>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</si>
  <si>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</si>
  <si>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</si>
  <si>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</si>
  <si>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</si>
  <si>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</si>
  <si>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</si>
  <si>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</si>
  <si>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</si>
  <si>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</si>
  <si>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</si>
  <si>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</si>
  <si>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</si>
  <si>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</si>
  <si>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</si>
  <si>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</si>
  <si>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</si>
  <si>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</si>
  <si>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</si>
  <si>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</si>
  <si>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</si>
  <si>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</si>
  <si>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</si>
  <si>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</si>
  <si>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</si>
  <si>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</si>
  <si>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</si>
  <si>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</si>
  <si>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</si>
  <si>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</si>
  <si>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</si>
  <si>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</si>
  <si>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</si>
  <si>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</si>
  <si>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</si>
  <si>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</si>
  <si>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</si>
  <si>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</si>
  <si>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</si>
  <si>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</si>
  <si>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</si>
  <si>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</si>
  <si>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</si>
  <si>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</si>
  <si>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</si>
  <si>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</si>
  <si>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</si>
  <si>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</si>
  <si>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</si>
  <si>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</si>
  <si>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</si>
  <si>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</si>
  <si>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</si>
  <si>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</si>
  <si>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</si>
  <si>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</si>
  <si>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</si>
  <si>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</si>
  <si>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</si>
  <si>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</si>
  <si>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</si>
  <si>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</si>
  <si>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</si>
  <si>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</si>
  <si>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</si>
  <si>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</si>
  <si>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</si>
  <si>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</si>
  <si>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</si>
  <si>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</si>
  <si>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</si>
  <si>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</si>
  <si>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</si>
  <si>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</si>
  <si>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</si>
  <si>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</si>
  <si>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</si>
  <si>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</si>
  <si>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</si>
  <si>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</si>
  <si>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</si>
  <si>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</si>
  <si>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</si>
  <si>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</si>
  <si>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</si>
  <si>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</si>
  <si>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</si>
  <si>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</si>
  <si>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</si>
  <si>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</si>
  <si>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</si>
  <si>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</si>
  <si>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</si>
  <si>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</si>
  <si>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</si>
  <si>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</si>
  <si>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</si>
  <si>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</si>
  <si>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</si>
  <si>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</si>
  <si>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</si>
  <si>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</si>
  <si>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</si>
  <si>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</si>
  <si>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</si>
  <si>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</si>
  <si>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</si>
  <si>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</si>
  <si>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</si>
  <si>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</si>
  <si>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</si>
  <si>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</si>
  <si>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</si>
  <si>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</si>
  <si>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</si>
  <si>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</si>
  <si>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</si>
  <si>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</si>
  <si>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</si>
  <si>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</si>
  <si>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</si>
  <si>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</si>
  <si>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</si>
  <si>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</si>
  <si>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</si>
  <si>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</si>
  <si>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</si>
  <si>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</si>
  <si>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</si>
  <si>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</si>
  <si>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</si>
  <si>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</si>
  <si>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</si>
  <si>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</si>
  <si>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</si>
  <si>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</si>
  <si>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</si>
  <si>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</si>
  <si>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</si>
  <si>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</si>
  <si>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</si>
  <si>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</si>
  <si>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</si>
  <si>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</si>
  <si>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</si>
  <si>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</si>
  <si>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</si>
  <si>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</si>
  <si>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</si>
  <si>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</si>
  <si>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</si>
  <si>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</si>
  <si>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</si>
  <si>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</si>
  <si>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</si>
  <si>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</si>
  <si>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</si>
  <si>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</si>
  <si>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</si>
  <si>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</si>
  <si>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</si>
  <si>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</si>
  <si>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</si>
  <si>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</si>
  <si>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</si>
  <si>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</si>
  <si>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</si>
  <si>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</si>
  <si>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</si>
  <si>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</si>
  <si>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</si>
  <si>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</si>
  <si>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</si>
  <si>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</si>
  <si>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</si>
  <si>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</si>
  <si>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</si>
  <si>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</si>
  <si>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</si>
  <si>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</si>
  <si>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</si>
  <si>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</si>
  <si>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</si>
  <si>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</si>
  <si>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</si>
  <si>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</si>
  <si>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</si>
  <si>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</si>
  <si>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</si>
  <si>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</si>
  <si>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</si>
  <si>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</si>
  <si>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</si>
  <si>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</si>
  <si>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</si>
  <si>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</si>
  <si>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</si>
  <si>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</si>
  <si>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</si>
  <si>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</si>
  <si>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</si>
  <si>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</si>
  <si>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</si>
  <si>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</si>
  <si>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</si>
  <si>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</si>
  <si>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</si>
  <si>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</si>
  <si>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</si>
  <si>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</si>
  <si>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</si>
  <si>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</si>
  <si>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</si>
  <si>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</si>
  <si>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</si>
  <si>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</si>
  <si>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</si>
  <si>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</si>
  <si>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</si>
  <si>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</si>
  <si>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</si>
  <si>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</si>
  <si>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</si>
  <si>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</si>
  <si>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</si>
  <si>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</si>
  <si>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</si>
  <si>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</si>
  <si>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</si>
  <si>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</si>
  <si>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</si>
  <si>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</si>
  <si>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</si>
  <si>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</si>
  <si>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</si>
  <si>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</si>
  <si>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</si>
  <si>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</si>
  <si>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</si>
  <si>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</si>
  <si>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</si>
  <si>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</si>
  <si>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</si>
  <si>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</si>
  <si>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</si>
  <si>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</si>
  <si>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</si>
  <si>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</si>
  <si>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</si>
  <si>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</si>
  <si>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</si>
  <si>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</si>
  <si>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</si>
  <si>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</si>
  <si>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</si>
  <si>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</si>
  <si>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</si>
  <si>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</si>
  <si>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</si>
  <si>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</si>
  <si>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</si>
  <si>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</si>
  <si>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</si>
  <si>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</si>
  <si>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</si>
  <si>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</si>
  <si>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</si>
  <si>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</si>
  <si>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</si>
  <si>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</si>
  <si>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</si>
  <si>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</si>
  <si>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</si>
  <si>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</si>
  <si>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</si>
  <si>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</si>
  <si>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</si>
  <si>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</si>
  <si>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</si>
  <si>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</si>
  <si>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</si>
  <si>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</si>
  <si>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</si>
  <si>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</si>
  <si>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</si>
  <si>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</si>
  <si>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</si>
  <si>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</si>
  <si>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</si>
  <si>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</si>
  <si>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</si>
  <si>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</si>
  <si>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</si>
  <si>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</si>
  <si>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</si>
  <si>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</si>
  <si>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</si>
  <si>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</si>
  <si>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</si>
  <si>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</si>
  <si>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</si>
  <si>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</si>
  <si>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</si>
  <si>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</si>
  <si>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</si>
  <si>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</si>
  <si>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</si>
  <si>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</si>
  <si>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</si>
  <si>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</si>
  <si>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</si>
  <si>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</si>
  <si>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</si>
  <si>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</si>
  <si>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</si>
  <si>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</si>
  <si>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</si>
  <si>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</si>
  <si>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</si>
  <si>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</si>
  <si>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</si>
  <si>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</si>
  <si>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</si>
  <si>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</si>
  <si>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</si>
  <si>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</si>
  <si>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</si>
  <si>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</si>
  <si>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</si>
  <si>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</si>
  <si>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</si>
  <si>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</si>
  <si>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</si>
  <si>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</si>
  <si>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</si>
  <si>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</si>
  <si>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</si>
  <si>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</si>
  <si>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</si>
  <si>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</si>
  <si>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</si>
  <si>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</si>
  <si>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</si>
  <si>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</si>
  <si>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</si>
  <si>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</si>
  <si>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</si>
  <si>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</si>
  <si>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</si>
  <si>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</si>
  <si>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</si>
  <si>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</si>
  <si>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</si>
  <si>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</si>
  <si>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</si>
  <si>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</si>
  <si>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</si>
  <si>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</si>
  <si>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</si>
  <si>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</si>
  <si>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</si>
  <si>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</si>
  <si>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</si>
  <si>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</si>
  <si>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</si>
  <si>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</si>
  <si>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</si>
  <si>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</si>
  <si>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</si>
  <si>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</si>
  <si>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</si>
  <si>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</si>
  <si>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</si>
  <si>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</si>
  <si>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</si>
  <si>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</si>
  <si>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</si>
  <si>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</si>
  <si>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</si>
  <si>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</si>
  <si>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</si>
  <si>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</si>
  <si>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</si>
  <si>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</si>
  <si>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</si>
  <si>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</si>
  <si>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</si>
  <si>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</si>
  <si>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</si>
  <si>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</si>
  <si>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</si>
  <si>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</si>
  <si>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</si>
  <si>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</si>
  <si>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</si>
  <si>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</si>
  <si>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</si>
  <si>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</si>
  <si>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</si>
  <si>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</si>
  <si>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</si>
  <si>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</si>
  <si>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</si>
  <si>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</si>
  <si>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</si>
  <si>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</si>
  <si>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</si>
  <si>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</si>
  <si>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</si>
  <si>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</si>
  <si>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</si>
  <si>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</si>
  <si>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</si>
  <si>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</si>
  <si>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</si>
  <si>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</si>
  <si>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</si>
  <si>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</si>
  <si>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</si>
  <si>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</si>
  <si>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</si>
  <si>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</si>
  <si>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</si>
  <si>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</si>
  <si>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</si>
  <si>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</si>
  <si>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</si>
  <si>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</si>
  <si>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</si>
  <si>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</si>
  <si>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</si>
  <si>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</si>
  <si>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</si>
  <si>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</si>
  <si>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</si>
  <si>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</si>
  <si>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</si>
  <si>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</si>
  <si>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</si>
  <si>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</si>
  <si>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</si>
  <si>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</si>
  <si>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</si>
  <si>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</si>
  <si>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</si>
  <si>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</si>
  <si>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</si>
  <si>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</si>
  <si>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</si>
  <si>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</si>
  <si>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</si>
  <si>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</si>
  <si>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</si>
  <si>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</si>
  <si>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</si>
  <si>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</si>
  <si>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</si>
  <si>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</si>
  <si>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</si>
  <si>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</si>
  <si>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</si>
  <si>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</si>
  <si>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</si>
  <si>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</si>
  <si>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</si>
  <si>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</si>
  <si>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</si>
  <si>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</si>
  <si>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</si>
  <si>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</si>
  <si>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</si>
  <si>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</si>
  <si>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</si>
  <si>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</si>
  <si>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</si>
  <si>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</si>
  <si>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</si>
  <si>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</si>
  <si>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</si>
  <si>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</si>
  <si>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</si>
  <si>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</si>
  <si>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</si>
  <si>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</si>
  <si>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</si>
  <si>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</si>
  <si>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</si>
  <si>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</si>
  <si>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</si>
  <si>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</si>
  <si>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</si>
  <si>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</si>
  <si>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</si>
  <si>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</si>
  <si>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</si>
  <si>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</si>
  <si>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</si>
  <si>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</si>
  <si>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</si>
  <si>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</si>
  <si>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</si>
  <si>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</si>
  <si>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</si>
  <si>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</si>
  <si>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</si>
  <si>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</si>
  <si>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</si>
  <si>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</si>
  <si>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</si>
  <si>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</si>
  <si>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</si>
  <si>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</si>
  <si>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</si>
  <si>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自然環境局</t>
  </si>
  <si>
    <t>　室長　中澤　圭一　
　室長　河村　玲央</t>
  </si>
  <si>
    <t>平成23年度</t>
  </si>
  <si>
    <t>終了予定なし</t>
  </si>
  <si>
    <t>生物多様性戦略推進室
生物多様性主流化室</t>
  </si>
  <si>
    <t>生物多様性基本法（第６条、第19条）</t>
  </si>
  <si>
    <t>生物多様性条約・愛知目標（国別目標のうち、A-1（うち愛知目標１、２、４）、C-1（陸域、海域）、D-3、E-2（うち愛知目標20））</t>
  </si>
  <si>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②生物多様性を対象とした経済的価値の評価に係る研究を実施するとともに、国内外の情報収集を行い、今後の課題について検討する。
③生物多様性に係る資源動員方策に関する課題・情報の収集･整理を行い、COP15及び2021年以降に向けた資源動員戦略に関する選択肢の提案および交渉の支援を行う。
④名古屋議定書実施のための国内措置の実施支援を行う。
⑤生物多様性に係る条約関連専門家会合に専門家を派遣する。</t>
  </si>
  <si>
    <t>-</t>
  </si>
  <si>
    <t>環境保全調査等委託費</t>
  </si>
  <si>
    <t xml:space="preserve">生物多様性国家戦略2012-2020に定める我が国の国別目標の関連指標の改善状況
</t>
  </si>
  <si>
    <t>改善
した
指標数</t>
  </si>
  <si>
    <t>評価可能な指標数</t>
  </si>
  <si>
    <t>環境白書（環境省（http://www.env.go.jp/policy/hakusyo/））</t>
  </si>
  <si>
    <t>令和２年度までに、愛知目標の達成に貢献する事業を登録する「にじゅうまるプロジェクト」のうち主に事業者等によるものの件数を400件以上にする</t>
  </si>
  <si>
    <t>「にじゅうまるプロジェクト」のうち主に事業者等によるものの件数</t>
  </si>
  <si>
    <t>件
（累計）</t>
  </si>
  <si>
    <t>にじゅうまるプロジェクト登録データベース（IUCN-J提供）</t>
  </si>
  <si>
    <t>●●</t>
    <phoneticPr fontId="5"/>
  </si>
  <si>
    <t>名古屋議定書に関する諸外国国内措置の分析国数</t>
  </si>
  <si>
    <t>カ国</t>
  </si>
  <si>
    <t>事業者等の取組に関する情報収集・発信件数</t>
  </si>
  <si>
    <t>件</t>
  </si>
  <si>
    <t>生物多様性に係る条約関連専門家会合に派遣した専門家の数</t>
  </si>
  <si>
    <t>人</t>
  </si>
  <si>
    <t>諸外国法令その他資料等の翻訳費用／名古屋議定書に関する諸外国国内措置の分析国数　　　　　　　　　　　　　　　　　</t>
    <phoneticPr fontId="5"/>
  </si>
  <si>
    <t>百万円</t>
  </si>
  <si>
    <t>百万円/国</t>
    <phoneticPr fontId="5"/>
  </si>
  <si>
    <t>0.9/8</t>
  </si>
  <si>
    <t>1.1/6</t>
  </si>
  <si>
    <t>経済社会における生物多様性の保全等の促進に関する調査・検討に要した費用／事業者等の取組に関する情報収集・発信件数　　</t>
    <phoneticPr fontId="5"/>
  </si>
  <si>
    <t>百万円/件</t>
    <phoneticPr fontId="5"/>
  </si>
  <si>
    <t>7,6/58</t>
  </si>
  <si>
    <t>10/43</t>
  </si>
  <si>
    <t>／　　　　　　　　　　　　　　</t>
    <phoneticPr fontId="5"/>
  </si>
  <si>
    <t>　　/</t>
    <phoneticPr fontId="5"/>
  </si>
  <si>
    <t>　　/</t>
    <phoneticPr fontId="5"/>
  </si>
  <si>
    <t>　　/</t>
    <phoneticPr fontId="5"/>
  </si>
  <si>
    <t>5- 生物多様性の保全と自然との共生の推進</t>
  </si>
  <si>
    <t>生物多様性国家戦略2012-2020に定める我が国の国別目標の関連指標の改善状況</t>
  </si>
  <si>
    <t>%</t>
  </si>
  <si>
    <t>新23-009</t>
  </si>
  <si>
    <t>161</t>
  </si>
  <si>
    <t>198</t>
  </si>
  <si>
    <t>193</t>
  </si>
  <si>
    <t>195</t>
  </si>
  <si>
    <t>185</t>
  </si>
  <si>
    <t>0199</t>
  </si>
  <si>
    <t>○</t>
  </si>
  <si>
    <t>ポスト2020生物多様性枠組に関する検討等調査費</t>
    <rPh sb="7" eb="14">
      <t>セイブツタヨウセイワクグ</t>
    </rPh>
    <rPh sb="15" eb="16">
      <t>カン</t>
    </rPh>
    <rPh sb="18" eb="20">
      <t>ケントウ</t>
    </rPh>
    <rPh sb="20" eb="21">
      <t>トウ</t>
    </rPh>
    <rPh sb="21" eb="24">
      <t>チョウサヒ</t>
    </rPh>
    <phoneticPr fontId="5"/>
  </si>
  <si>
    <t>-</t>
    <phoneticPr fontId="5"/>
  </si>
  <si>
    <t>生物多様性条約COP10で決定した愛知目標を世界的に実現するための主要課題に対する対応として、国民及び社会のニーズを反映している。</t>
    <phoneticPr fontId="5"/>
  </si>
  <si>
    <t>生物多様性条約COP10で決定した愛知目標を世界的に実現するための主要課題に対する対応として、国が実施すべき事業である。</t>
    <phoneticPr fontId="5"/>
  </si>
  <si>
    <t>生物多様性条約COP10で決定した愛知目標を世界的に実現するための主要課題に対する対応として、適切かつ優先度の高い事業である。</t>
    <phoneticPr fontId="5"/>
  </si>
  <si>
    <t>有</t>
  </si>
  <si>
    <t>無</t>
  </si>
  <si>
    <t>‐</t>
  </si>
  <si>
    <t>単位当たりコスト等の水準は、必要最小限の成果に対する費用となっている。</t>
    <phoneticPr fontId="5"/>
  </si>
  <si>
    <t>費目・使途について、適切な会計手続に従って適切に実施されており、事業目的に即した真に必要なものに限定されている。</t>
    <phoneticPr fontId="5"/>
  </si>
  <si>
    <t>旅費についてより経済的な方法や経路を用いることや、消耗品や印刷費について不要な支出がないように事前の確認や指導を行っている。</t>
    <phoneticPr fontId="5"/>
  </si>
  <si>
    <t>△</t>
  </si>
  <si>
    <t>各事業に適した、実効性の高い手段を採用し、効率化を図っている。</t>
    <phoneticPr fontId="5"/>
  </si>
  <si>
    <t>-</t>
    <phoneticPr fontId="5"/>
  </si>
  <si>
    <t>-</t>
    <phoneticPr fontId="5"/>
  </si>
  <si>
    <t>1.2/9</t>
    <phoneticPr fontId="5"/>
  </si>
  <si>
    <t>1.1/7</t>
    <phoneticPr fontId="5"/>
  </si>
  <si>
    <t>A.（株）オーエムシー</t>
    <phoneticPr fontId="5"/>
  </si>
  <si>
    <t>B.三菱UFJリサーチ＆コンサルティング（株）</t>
    <phoneticPr fontId="5"/>
  </si>
  <si>
    <t>C.三菱UFJリサーチ＆コンサルティング（株）</t>
    <phoneticPr fontId="5"/>
  </si>
  <si>
    <t>人件費</t>
    <rPh sb="0" eb="3">
      <t>ジンケンヒ</t>
    </rPh>
    <phoneticPr fontId="5"/>
  </si>
  <si>
    <t>名古屋議定書実施のための調査、情報収集、整理等</t>
    <rPh sb="0" eb="3">
      <t>ナゴヤ</t>
    </rPh>
    <rPh sb="3" eb="6">
      <t>ギテイショ</t>
    </rPh>
    <rPh sb="6" eb="8">
      <t>ジッシ</t>
    </rPh>
    <rPh sb="12" eb="14">
      <t>チョウサ</t>
    </rPh>
    <rPh sb="15" eb="17">
      <t>ジョウホウ</t>
    </rPh>
    <rPh sb="17" eb="19">
      <t>シュウシュウ</t>
    </rPh>
    <rPh sb="20" eb="22">
      <t>セイリ</t>
    </rPh>
    <rPh sb="22" eb="23">
      <t>トウ</t>
    </rPh>
    <phoneticPr fontId="5"/>
  </si>
  <si>
    <t>雑役務費</t>
    <rPh sb="0" eb="1">
      <t>ザツ</t>
    </rPh>
    <rPh sb="1" eb="3">
      <t>エキム</t>
    </rPh>
    <rPh sb="3" eb="4">
      <t>ヒ</t>
    </rPh>
    <phoneticPr fontId="5"/>
  </si>
  <si>
    <t>諸外国法令の翻訳</t>
    <rPh sb="0" eb="3">
      <t>ショガイコク</t>
    </rPh>
    <rPh sb="3" eb="5">
      <t>ホウレイ</t>
    </rPh>
    <rPh sb="6" eb="8">
      <t>ホンヤク</t>
    </rPh>
    <phoneticPr fontId="5"/>
  </si>
  <si>
    <t>一般管理費</t>
    <rPh sb="0" eb="2">
      <t>イッパン</t>
    </rPh>
    <rPh sb="2" eb="5">
      <t>カンリヒ</t>
    </rPh>
    <phoneticPr fontId="5"/>
  </si>
  <si>
    <t>外部委託</t>
    <rPh sb="0" eb="2">
      <t>ガイブ</t>
    </rPh>
    <rPh sb="2" eb="4">
      <t>イタク</t>
    </rPh>
    <phoneticPr fontId="5"/>
  </si>
  <si>
    <t>ABS関連データ収集更新支援</t>
    <phoneticPr fontId="5"/>
  </si>
  <si>
    <t>謝金</t>
    <rPh sb="0" eb="2">
      <t>シャキン</t>
    </rPh>
    <phoneticPr fontId="5"/>
  </si>
  <si>
    <t>有識者ヒアリング謝金</t>
    <phoneticPr fontId="5"/>
  </si>
  <si>
    <t>印刷製本費</t>
    <phoneticPr fontId="5"/>
  </si>
  <si>
    <t>名古屋議定書情報交換サイトの運用・保守</t>
    <rPh sb="17" eb="19">
      <t>ホシュ</t>
    </rPh>
    <phoneticPr fontId="5"/>
  </si>
  <si>
    <t>（株）オーエムシー</t>
    <phoneticPr fontId="5"/>
  </si>
  <si>
    <t>名古屋議定書情報交換サイトの運用・保守</t>
    <rPh sb="0" eb="3">
      <t>ナゴヤ</t>
    </rPh>
    <rPh sb="3" eb="6">
      <t>ギテイショ</t>
    </rPh>
    <rPh sb="6" eb="8">
      <t>ジョウホウ</t>
    </rPh>
    <rPh sb="8" eb="10">
      <t>コウカン</t>
    </rPh>
    <rPh sb="14" eb="16">
      <t>ウンヨウ</t>
    </rPh>
    <rPh sb="17" eb="19">
      <t>ホシュ</t>
    </rPh>
    <phoneticPr fontId="5"/>
  </si>
  <si>
    <t>三菱UFJリサーチ＆コンサルティング（株）</t>
    <phoneticPr fontId="5"/>
  </si>
  <si>
    <t>名古屋議定書の国内措置の普及啓発・実施支援</t>
    <phoneticPr fontId="5"/>
  </si>
  <si>
    <t>各事業の成果物はポスト2020生物多様性枠組の策定交渉や同枠組の実施準備に向けた施策に十分に活用されている。</t>
    <rPh sb="15" eb="17">
      <t>セイブツ</t>
    </rPh>
    <rPh sb="17" eb="20">
      <t>タヨウセイ</t>
    </rPh>
    <rPh sb="20" eb="22">
      <t>ワクグ</t>
    </rPh>
    <rPh sb="23" eb="25">
      <t>サクテイ</t>
    </rPh>
    <rPh sb="25" eb="27">
      <t>コウショウ</t>
    </rPh>
    <rPh sb="28" eb="29">
      <t>ドウ</t>
    </rPh>
    <rPh sb="29" eb="31">
      <t>ワクグ</t>
    </rPh>
    <rPh sb="32" eb="34">
      <t>ジッシ</t>
    </rPh>
    <rPh sb="34" eb="36">
      <t>ジュンビ</t>
    </rPh>
    <rPh sb="37" eb="38">
      <t>ム</t>
    </rPh>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</si>
  <si>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国内措置の検討及び実施、生物多様性の経済価値評価、資源動員戦略の検討等が不可欠となっている。これらに関する課題を整理し、愛知目標の実現に向けて具体的な制度化を図る上での主要課題を検討するとともに、2021年以降の生物多様性の新たな世界目標（ポスト2020生物多様性枠組）の議論に積極的に貢献することを目的とする。</t>
    <rPh sb="217" eb="219">
      <t>セイブツ</t>
    </rPh>
    <rPh sb="219" eb="222">
      <t>タヨウセイ</t>
    </rPh>
    <rPh sb="222" eb="224">
      <t>ワクグ</t>
    </rPh>
    <phoneticPr fontId="5"/>
  </si>
  <si>
    <t>人件費</t>
    <rPh sb="0" eb="3">
      <t>ジンケンヒ</t>
    </rPh>
    <phoneticPr fontId="5"/>
  </si>
  <si>
    <t>ガイドライン改定、国際動向調査、資源動員状況調査等</t>
    <rPh sb="6" eb="8">
      <t>カイテイ</t>
    </rPh>
    <rPh sb="9" eb="11">
      <t>コクサイ</t>
    </rPh>
    <rPh sb="11" eb="13">
      <t>ドウコウ</t>
    </rPh>
    <rPh sb="13" eb="15">
      <t>チョウサ</t>
    </rPh>
    <rPh sb="16" eb="18">
      <t>シゲン</t>
    </rPh>
    <rPh sb="18" eb="20">
      <t>ドウイン</t>
    </rPh>
    <rPh sb="20" eb="22">
      <t>ジョウキョウ</t>
    </rPh>
    <rPh sb="22" eb="24">
      <t>チョウサ</t>
    </rPh>
    <rPh sb="24" eb="25">
      <t>トウ</t>
    </rPh>
    <phoneticPr fontId="5"/>
  </si>
  <si>
    <t>報告書印刷製本</t>
    <phoneticPr fontId="5"/>
  </si>
  <si>
    <t>-</t>
    <phoneticPr fontId="5"/>
  </si>
  <si>
    <t>-</t>
    <phoneticPr fontId="5"/>
  </si>
  <si>
    <t>10/43</t>
    <phoneticPr fontId="5"/>
  </si>
  <si>
    <t>その他（雑役務費、外部委託費等）</t>
    <rPh sb="2" eb="3">
      <t>タ</t>
    </rPh>
    <rPh sb="4" eb="5">
      <t>ザツ</t>
    </rPh>
    <rPh sb="5" eb="7">
      <t>エキム</t>
    </rPh>
    <rPh sb="7" eb="8">
      <t>ヒ</t>
    </rPh>
    <rPh sb="9" eb="11">
      <t>ガイブ</t>
    </rPh>
    <rPh sb="11" eb="14">
      <t>イタクヒ</t>
    </rPh>
    <rPh sb="14" eb="15">
      <t>トウ</t>
    </rPh>
    <phoneticPr fontId="5"/>
  </si>
  <si>
    <t>事例集の英訳、デザイン、レイアウト等</t>
    <rPh sb="0" eb="3">
      <t>ジレイシュウ</t>
    </rPh>
    <rPh sb="4" eb="6">
      <t>エイヤク</t>
    </rPh>
    <rPh sb="17" eb="18">
      <t>トウ</t>
    </rPh>
    <phoneticPr fontId="5"/>
  </si>
  <si>
    <t>上述のとおり令和２年に公表された愛知目標の最終評価であるGBO5によれば、完全に達成された目標がなかったことから、各国に対し一層の努力が必要な旨指摘されている。とりわけ、IPBES地球規模評価報告書にて指摘されたように、生物多様性の損失を止めるには経済や社会構造に対処する社会変革が不可欠であるため、民間企業や経済的側面から効果的な施策を実施するための現状把握・分析や普及啓発等を、引き続き実施するほか、国際的に議論が始まった国際枠組み（TNFDの立ち上げ、ISO規格の新設等）の動向にも適切に対処する必要がある。着実により多くの成果を出すべく、流動的な国際動向に即して毎年度最適な事業選択・強化を継続していく。
また、ポスト2020生物多様性枠組が採択される予定のCOP15やその他の交渉会合に向けて、本事業で得られる調査・分析の成果が同枠組や具体策の検討作業に資するものとなり、新たな枠組の下での効果的な取組実施にも繋がるよう、戦略的に検討を進めていく。</t>
    <rPh sb="0" eb="2">
      <t>ジョウジュツ</t>
    </rPh>
    <rPh sb="6" eb="8">
      <t>レイワ</t>
    </rPh>
    <rPh sb="9" eb="10">
      <t>ネン</t>
    </rPh>
    <rPh sb="11" eb="13">
      <t>コウヒョウ</t>
    </rPh>
    <rPh sb="21" eb="23">
      <t>サイシュウ</t>
    </rPh>
    <rPh sb="37" eb="39">
      <t>カンゼン</t>
    </rPh>
    <rPh sb="40" eb="42">
      <t>タッセイ</t>
    </rPh>
    <rPh sb="45" eb="47">
      <t>モクヒョウ</t>
    </rPh>
    <rPh sb="90" eb="92">
      <t>チキュウ</t>
    </rPh>
    <rPh sb="92" eb="94">
      <t>キボ</t>
    </rPh>
    <rPh sb="94" eb="96">
      <t>ヒョウカ</t>
    </rPh>
    <rPh sb="96" eb="99">
      <t>ホウコクショ</t>
    </rPh>
    <rPh sb="101" eb="103">
      <t>シテキ</t>
    </rPh>
    <rPh sb="110" eb="112">
      <t>セイブツ</t>
    </rPh>
    <rPh sb="112" eb="115">
      <t>タヨウセイ</t>
    </rPh>
    <rPh sb="116" eb="118">
      <t>ソンシツ</t>
    </rPh>
    <rPh sb="119" eb="120">
      <t>ト</t>
    </rPh>
    <rPh sb="124" eb="126">
      <t>ケイザイ</t>
    </rPh>
    <rPh sb="127" eb="129">
      <t>シャカイ</t>
    </rPh>
    <rPh sb="129" eb="131">
      <t>コウゾウ</t>
    </rPh>
    <rPh sb="132" eb="134">
      <t>タイショ</t>
    </rPh>
    <rPh sb="136" eb="138">
      <t>シャカイ</t>
    </rPh>
    <rPh sb="138" eb="140">
      <t>ヘンカク</t>
    </rPh>
    <rPh sb="141" eb="144">
      <t>フカケツ</t>
    </rPh>
    <rPh sb="150" eb="152">
      <t>ミンカン</t>
    </rPh>
    <rPh sb="152" eb="154">
      <t>キギョウ</t>
    </rPh>
    <rPh sb="155" eb="157">
      <t>ケイザイ</t>
    </rPh>
    <rPh sb="157" eb="158">
      <t>テキ</t>
    </rPh>
    <rPh sb="158" eb="160">
      <t>ソクメン</t>
    </rPh>
    <rPh sb="202" eb="204">
      <t>コクサイ</t>
    </rPh>
    <rPh sb="204" eb="205">
      <t>テキ</t>
    </rPh>
    <rPh sb="206" eb="208">
      <t>ギロン</t>
    </rPh>
    <rPh sb="209" eb="210">
      <t>ハジ</t>
    </rPh>
    <rPh sb="213" eb="215">
      <t>コクサイ</t>
    </rPh>
    <rPh sb="215" eb="217">
      <t>ワクグ</t>
    </rPh>
    <rPh sb="224" eb="225">
      <t>タ</t>
    </rPh>
    <rPh sb="226" eb="227">
      <t>ア</t>
    </rPh>
    <rPh sb="232" eb="234">
      <t>キカク</t>
    </rPh>
    <rPh sb="235" eb="237">
      <t>シンセツ</t>
    </rPh>
    <rPh sb="237" eb="238">
      <t>トウ</t>
    </rPh>
    <rPh sb="240" eb="242">
      <t>ドウコウ</t>
    </rPh>
    <rPh sb="244" eb="246">
      <t>テキセツ</t>
    </rPh>
    <rPh sb="247" eb="249">
      <t>タイショ</t>
    </rPh>
    <rPh sb="251" eb="253">
      <t>ヒツヨウ</t>
    </rPh>
    <rPh sb="273" eb="276">
      <t>リュウドウテキ</t>
    </rPh>
    <rPh sb="277" eb="279">
      <t>コクサイ</t>
    </rPh>
    <rPh sb="279" eb="281">
      <t>ドウコウ</t>
    </rPh>
    <rPh sb="282" eb="283">
      <t>ソク</t>
    </rPh>
    <rPh sb="341" eb="342">
      <t>タ</t>
    </rPh>
    <rPh sb="343" eb="345">
      <t>コウショウ</t>
    </rPh>
    <rPh sb="345" eb="347">
      <t>カイゴウ</t>
    </rPh>
    <rPh sb="348" eb="349">
      <t>ム</t>
    </rPh>
    <rPh sb="370" eb="372">
      <t>ワクグ</t>
    </rPh>
    <rPh sb="391" eb="392">
      <t>アラ</t>
    </rPh>
    <rPh sb="394" eb="396">
      <t>ワクグ</t>
    </rPh>
    <rPh sb="397" eb="398">
      <t>モト</t>
    </rPh>
    <rPh sb="400" eb="403">
      <t>コウカテキ</t>
    </rPh>
    <rPh sb="406" eb="408">
      <t>ジッシ</t>
    </rPh>
    <rPh sb="410" eb="411">
      <t>ツナ</t>
    </rPh>
    <rPh sb="416" eb="419">
      <t>センリャクテキ</t>
    </rPh>
    <rPh sb="420" eb="422">
      <t>ケントウ</t>
    </rPh>
    <phoneticPr fontId="5"/>
  </si>
  <si>
    <t>各事業が着実に実施されており、活動実績は概ね見込みに見合ったものとなっている。</t>
    <phoneticPr fontId="5"/>
  </si>
  <si>
    <t>経済社会における生物多様性の主流化の促進に関する調査・検討</t>
    <phoneticPr fontId="5"/>
  </si>
  <si>
    <t>原則として、総合評価落札方式等の入札手続により支出先が選定されており、競争性が確保されている。
これらのうち一者応札であった案件（令和2年度経済社会における生物多様性の主流化の促進に関する調査・検討委託業務）については、今後、契約期間を長めに取る等、事業者が入札しやすいようにすることとしている。</t>
    <rPh sb="65" eb="67">
      <t>レイワ</t>
    </rPh>
    <rPh sb="68" eb="70">
      <t>ネンド</t>
    </rPh>
    <rPh sb="99" eb="101">
      <t>イタク</t>
    </rPh>
    <rPh sb="101" eb="103">
      <t>ギョウム</t>
    </rPh>
    <phoneticPr fontId="5"/>
  </si>
  <si>
    <t>・本事業の検討結果に基づき国内措置が策定されたことにより、名古屋議定書を締結し、議定書の実施に貢献している。
・民間事業者による取組促進に関するガイドライン改定の検討及び先進事例の国際発信等により、民間事業者の積極的な参加促進に貢献している。また、本事業を通じて、ポスト2020生物多様性枠組の達成に向けて、ビジネスの観点から自然環境の保全に寄与している。
・生物多様性が有する価値を経済的な評価により可視化し、評価結果等を活用して生物多様性の重要性についての普及広報等を推進することで、生物多様性の主流化に貢献する。</t>
    <rPh sb="69" eb="70">
      <t>カン</t>
    </rPh>
    <rPh sb="105" eb="108">
      <t>セッキョクテキ</t>
    </rPh>
    <rPh sb="109" eb="111">
      <t>サンカ</t>
    </rPh>
    <rPh sb="111" eb="113">
      <t>ソクシン</t>
    </rPh>
    <rPh sb="114" eb="116">
      <t>コウケン</t>
    </rPh>
    <rPh sb="124" eb="125">
      <t>ホン</t>
    </rPh>
    <rPh sb="125" eb="127">
      <t>ジギョウ</t>
    </rPh>
    <rPh sb="128" eb="129">
      <t>ツウ</t>
    </rPh>
    <phoneticPr fontId="5"/>
  </si>
  <si>
    <t>-</t>
    <phoneticPr fontId="5"/>
  </si>
  <si>
    <t>-</t>
    <phoneticPr fontId="5"/>
  </si>
  <si>
    <t>-</t>
    <phoneticPr fontId="5"/>
  </si>
  <si>
    <t>-</t>
    <phoneticPr fontId="5"/>
  </si>
  <si>
    <t>10/50</t>
    <phoneticPr fontId="5"/>
  </si>
  <si>
    <t>成果目標の達成に向けて様々な努力が行われたが令和２年度までにすべて達成とはなっていない。ポスト2020生物多様性枠組の策定に向けては、目標設定のあり方の反省も含めた国際的な議論が行われており、こうした議論を踏まえて今後の成果目標を検討する。</t>
    <rPh sb="0" eb="2">
      <t>セイカ</t>
    </rPh>
    <rPh sb="2" eb="4">
      <t>モクヒョウ</t>
    </rPh>
    <rPh sb="5" eb="7">
      <t>タッセイ</t>
    </rPh>
    <rPh sb="8" eb="9">
      <t>ム</t>
    </rPh>
    <rPh sb="11" eb="13">
      <t>サマザマ</t>
    </rPh>
    <rPh sb="14" eb="16">
      <t>ドリョク</t>
    </rPh>
    <rPh sb="17" eb="18">
      <t>オコナ</t>
    </rPh>
    <rPh sb="22" eb="24">
      <t>レイワ</t>
    </rPh>
    <rPh sb="25" eb="27">
      <t>ネンド</t>
    </rPh>
    <rPh sb="33" eb="35">
      <t>タッセイ</t>
    </rPh>
    <rPh sb="51" eb="53">
      <t>セイブツ</t>
    </rPh>
    <rPh sb="53" eb="56">
      <t>タヨウセイ</t>
    </rPh>
    <rPh sb="56" eb="58">
      <t>ワクグ</t>
    </rPh>
    <rPh sb="59" eb="61">
      <t>サクテイ</t>
    </rPh>
    <rPh sb="62" eb="63">
      <t>ム</t>
    </rPh>
    <rPh sb="67" eb="69">
      <t>モクヒョウ</t>
    </rPh>
    <rPh sb="69" eb="71">
      <t>セッテイ</t>
    </rPh>
    <rPh sb="74" eb="75">
      <t>カタ</t>
    </rPh>
    <rPh sb="76" eb="78">
      <t>ハンセイ</t>
    </rPh>
    <rPh sb="79" eb="80">
      <t>フク</t>
    </rPh>
    <rPh sb="82" eb="85">
      <t>コクサイテキ</t>
    </rPh>
    <rPh sb="86" eb="88">
      <t>ギロン</t>
    </rPh>
    <rPh sb="89" eb="90">
      <t>オコナ</t>
    </rPh>
    <rPh sb="100" eb="102">
      <t>ギロン</t>
    </rPh>
    <rPh sb="103" eb="104">
      <t>フ</t>
    </rPh>
    <rPh sb="107" eb="109">
      <t>コンゴ</t>
    </rPh>
    <rPh sb="110" eb="112">
      <t>セイカ</t>
    </rPh>
    <rPh sb="112" eb="114">
      <t>モクヒョウ</t>
    </rPh>
    <rPh sb="115" eb="117">
      <t>ケントウ</t>
    </rPh>
    <phoneticPr fontId="5"/>
  </si>
  <si>
    <t>愛知目標の20の個別目標のうち、完全に達成された目標がなかったという危機的な状況にある中で、次期世界目標であるポスト2020生物多様性枠組の採択が予定されているCOP15が令和３年10月に延期されたことも踏まえ、ポスト2020生物多様性枠組に対する我が国からの具体的なインプットの検討も引き続き進める必要がある。こうした状況の下、本事業では、成果目標達成に向け、生物多様性に関する民間参画の推進、国内外での資金動員方策の検討、生物多様性条約関連会合への専門家派遣（オンライン含む）などの手段を用いて着実に実施するとともに、成果物を効果的に活用し、ポスト2020生物多様性枠組の議論にも積極的に貢献している。名古屋議定書については、本事業の検討結果に基づき国内措置が策定されたことにより、平成29年５月の議定書締結に至っており、締結後も本事業による国内措置実施支援が重要な役割を果たしている。</t>
    <rPh sb="8" eb="10">
      <t>コベツ</t>
    </rPh>
    <rPh sb="10" eb="12">
      <t>モクヒョウ</t>
    </rPh>
    <rPh sb="24" eb="26">
      <t>モクヒョウ</t>
    </rPh>
    <rPh sb="46" eb="48">
      <t>ジキ</t>
    </rPh>
    <rPh sb="48" eb="50">
      <t>セカイ</t>
    </rPh>
    <rPh sb="50" eb="52">
      <t>モクヒョウ</t>
    </rPh>
    <rPh sb="62" eb="64">
      <t>セイブツ</t>
    </rPh>
    <rPh sb="64" eb="67">
      <t>タヨウセイ</t>
    </rPh>
    <rPh sb="67" eb="69">
      <t>ワクグ</t>
    </rPh>
    <rPh sb="70" eb="72">
      <t>サイタク</t>
    </rPh>
    <rPh sb="73" eb="75">
      <t>ヨテイ</t>
    </rPh>
    <rPh sb="86" eb="88">
      <t>レイワ</t>
    </rPh>
    <rPh sb="89" eb="90">
      <t>ネン</t>
    </rPh>
    <rPh sb="92" eb="93">
      <t>ガツ</t>
    </rPh>
    <rPh sb="94" eb="96">
      <t>エンキ</t>
    </rPh>
    <rPh sb="113" eb="115">
      <t>セイブツ</t>
    </rPh>
    <rPh sb="115" eb="118">
      <t>タヨウセイ</t>
    </rPh>
    <rPh sb="118" eb="120">
      <t>ワクグ</t>
    </rPh>
    <rPh sb="121" eb="122">
      <t>タイ</t>
    </rPh>
    <rPh sb="124" eb="125">
      <t>ワ</t>
    </rPh>
    <rPh sb="126" eb="127">
      <t>クニ</t>
    </rPh>
    <rPh sb="130" eb="133">
      <t>グタイテキ</t>
    </rPh>
    <rPh sb="140" eb="142">
      <t>ケントウ</t>
    </rPh>
    <rPh sb="143" eb="144">
      <t>ヒ</t>
    </rPh>
    <rPh sb="145" eb="146">
      <t>ツヅ</t>
    </rPh>
    <rPh sb="237" eb="238">
      <t>フク</t>
    </rPh>
    <phoneticPr fontId="5"/>
  </si>
  <si>
    <t>-</t>
    <phoneticPr fontId="5"/>
  </si>
  <si>
    <t>D.</t>
    <phoneticPr fontId="5"/>
  </si>
  <si>
    <t>-</t>
    <phoneticPr fontId="5"/>
  </si>
  <si>
    <t>-</t>
    <phoneticPr fontId="5"/>
  </si>
  <si>
    <t>-</t>
    <phoneticPr fontId="5"/>
  </si>
  <si>
    <t>-</t>
    <phoneticPr fontId="5"/>
  </si>
  <si>
    <t>-</t>
    <phoneticPr fontId="5"/>
  </si>
  <si>
    <t>新型コロナウイルスの流行に伴い、生物多様性条約関連会合が延期され、履行期限内の業務完了が困難になったため。</t>
    <rPh sb="0" eb="2">
      <t>シンガタ</t>
    </rPh>
    <rPh sb="10" eb="12">
      <t>リュウコウ</t>
    </rPh>
    <rPh sb="13" eb="14">
      <t>トモナ</t>
    </rPh>
    <rPh sb="16" eb="18">
      <t>セイブツ</t>
    </rPh>
    <rPh sb="18" eb="21">
      <t>タヨウセイ</t>
    </rPh>
    <rPh sb="21" eb="23">
      <t>ジョウヤク</t>
    </rPh>
    <rPh sb="23" eb="25">
      <t>カンレン</t>
    </rPh>
    <rPh sb="25" eb="27">
      <t>カイゴウ</t>
    </rPh>
    <rPh sb="28" eb="30">
      <t>エンキ</t>
    </rPh>
    <rPh sb="33" eb="35">
      <t>リコウ</t>
    </rPh>
    <rPh sb="35" eb="37">
      <t>キゲン</t>
    </rPh>
    <rPh sb="37" eb="38">
      <t>ナイ</t>
    </rPh>
    <rPh sb="39" eb="41">
      <t>ギョウム</t>
    </rPh>
    <rPh sb="41" eb="43">
      <t>カンリョウ</t>
    </rPh>
    <rPh sb="44" eb="46">
      <t>コンナン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</si>
  <si>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</si>
  <si>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</si>
  <si>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</si>
  <si>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</si>
  <si>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</si>
  <si>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</si>
  <si>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</si>
  <si>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</si>
  <si>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</si>
  <si>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新型コロナウイルスの流行に伴い、生物多様性条約関連会合の延期をはじめ、現地や対面での実施を想定していた各種調査事業等の実施の見送りによるため。</t>
    <rPh sb="0" eb="2">
      <t>シンガタ</t>
    </rPh>
    <rPh sb="10" eb="12">
      <t>リュウコウ</t>
    </rPh>
    <rPh sb="13" eb="14">
      <t>トモナ</t>
    </rPh>
    <rPh sb="16" eb="18">
      <t>セイブツ</t>
    </rPh>
    <rPh sb="18" eb="21">
      <t>タヨウセイ</t>
    </rPh>
    <rPh sb="21" eb="23">
      <t>ジョウヤク</t>
    </rPh>
    <rPh sb="23" eb="25">
      <t>カンレン</t>
    </rPh>
    <rPh sb="25" eb="27">
      <t>カイゴウ</t>
    </rPh>
    <rPh sb="28" eb="30">
      <t>エンキ</t>
    </rPh>
    <rPh sb="35" eb="37">
      <t>ゲンチ</t>
    </rPh>
    <rPh sb="38" eb="40">
      <t>タイメン</t>
    </rPh>
    <rPh sb="42" eb="44">
      <t>ジッシ</t>
    </rPh>
    <rPh sb="45" eb="47">
      <t>ソウテイ</t>
    </rPh>
    <rPh sb="51" eb="53">
      <t>カクシュ</t>
    </rPh>
    <rPh sb="53" eb="55">
      <t>チョウサ</t>
    </rPh>
    <rPh sb="55" eb="57">
      <t>ジギョウ</t>
    </rPh>
    <rPh sb="57" eb="58">
      <t>トウ</t>
    </rPh>
    <rPh sb="59" eb="61">
      <t>ジッシ</t>
    </rPh>
    <rPh sb="62" eb="64">
      <t>ミオク</t>
    </rPh>
    <phoneticPr fontId="5"/>
  </si>
  <si>
    <t>経済価値評価を行った生物多様性保全施策・活動数</t>
    <phoneticPr fontId="5"/>
  </si>
  <si>
    <t>令和３年度までに生物多様性国家戦略2012-2020に定める我が国の国別目標の関連指標の改善を全て「改善している（ただし現状維持が目標のものは現状維持も含む）」にする。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</si>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</sst>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130629</xdr:colOff>
      <xdr:row>749</xdr:row>
      <xdr:rowOff>0</xdr:rowOff>
    </xdr:from>
    <xdr:ext cx="6747546" cy="466726"/>
    <xdr:sp macro="" textlink="">
      <xdr:nvSpPr>
        <xdr:cNvPr id="2" name="テキスト ボックス 1"/>
        <xdr:cNvSpPr txBox="1"/>
      </xdr:nvSpPr>
      <xdr:spPr>
        <a:xfrm>
          <a:off x="1796143" y="53557714"/>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１８．４百万円</a:t>
          </a:r>
        </a:p>
      </xdr:txBody>
    </xdr:sp>
    <xdr:clientData/>
  </xdr:oneCellAnchor>
  <xdr:oneCellAnchor>
    <xdr:from>
      <xdr:col>14</xdr:col>
      <xdr:colOff>84310</xdr:colOff>
      <xdr:row>759</xdr:row>
      <xdr:rowOff>33559</xdr:rowOff>
    </xdr:from>
    <xdr:ext cx="6355416" cy="218994"/>
    <xdr:sp macro="" textlink="">
      <xdr:nvSpPr>
        <xdr:cNvPr id="3" name="テキスト ボックス 2"/>
        <xdr:cNvSpPr txBox="1"/>
      </xdr:nvSpPr>
      <xdr:spPr>
        <a:xfrm>
          <a:off x="2675110" y="57161788"/>
          <a:ext cx="6355416" cy="21899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ja-JP" sz="1100">
              <a:solidFill>
                <a:schemeClr val="tx1"/>
              </a:solidFill>
              <a:effectLst/>
              <a:latin typeface="+mn-lt"/>
              <a:ea typeface="+mn-ea"/>
              <a:cs typeface="+mn-cs"/>
            </a:rPr>
            <a:t>経済社会における生物多様性の</a:t>
          </a:r>
          <a:r>
            <a:rPr kumimoji="1" lang="ja-JP" altLang="en-US" sz="1100">
              <a:solidFill>
                <a:schemeClr val="tx1"/>
              </a:solidFill>
              <a:effectLst/>
              <a:latin typeface="+mn-lt"/>
              <a:ea typeface="+mn-ea"/>
              <a:cs typeface="+mn-cs"/>
            </a:rPr>
            <a:t>主流化</a:t>
          </a:r>
          <a:r>
            <a:rPr kumimoji="1" lang="ja-JP" altLang="ja-JP" sz="1100">
              <a:solidFill>
                <a:schemeClr val="tx1"/>
              </a:solidFill>
              <a:effectLst/>
              <a:latin typeface="+mn-lt"/>
              <a:ea typeface="+mn-ea"/>
              <a:cs typeface="+mn-cs"/>
            </a:rPr>
            <a:t>の促進に関する</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15</xdr:col>
      <xdr:colOff>20974</xdr:colOff>
      <xdr:row>751</xdr:row>
      <xdr:rowOff>329969</xdr:rowOff>
    </xdr:from>
    <xdr:ext cx="2052000" cy="473075"/>
    <xdr:sp macro="" textlink="">
      <xdr:nvSpPr>
        <xdr:cNvPr id="4" name="テキスト ボックス 3"/>
        <xdr:cNvSpPr txBox="1"/>
      </xdr:nvSpPr>
      <xdr:spPr>
        <a:xfrm>
          <a:off x="2796831" y="54606140"/>
          <a:ext cx="2052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オーエムシー</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１．３</a:t>
          </a:r>
          <a:r>
            <a:rPr kumimoji="1" lang="ja-JP" altLang="en-US" sz="1100">
              <a:solidFill>
                <a:sysClr val="windowText" lastClr="000000"/>
              </a:solidFill>
            </a:rPr>
            <a:t>百万円</a:t>
          </a:r>
        </a:p>
      </xdr:txBody>
    </xdr:sp>
    <xdr:clientData/>
  </xdr:oneCellAnchor>
  <xdr:oneCellAnchor>
    <xdr:from>
      <xdr:col>15</xdr:col>
      <xdr:colOff>12520</xdr:colOff>
      <xdr:row>757</xdr:row>
      <xdr:rowOff>303743</xdr:rowOff>
    </xdr:from>
    <xdr:ext cx="3047777" cy="473075"/>
    <xdr:sp macro="" textlink="">
      <xdr:nvSpPr>
        <xdr:cNvPr id="5" name="テキスト ボックス 4"/>
        <xdr:cNvSpPr txBox="1"/>
      </xdr:nvSpPr>
      <xdr:spPr>
        <a:xfrm>
          <a:off x="2788377" y="56713514"/>
          <a:ext cx="3047777"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C </a:t>
          </a:r>
          <a:r>
            <a:rPr kumimoji="1" lang="ja-JP" altLang="en-US" sz="1100">
              <a:solidFill>
                <a:sysClr val="windowText" lastClr="000000"/>
              </a:solidFill>
            </a:rPr>
            <a:t>　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　　　　　　</a:t>
          </a:r>
          <a:endParaRPr kumimoji="1" lang="en-US" altLang="ja-JP" sz="1100">
            <a:solidFill>
              <a:sysClr val="windowText" lastClr="000000"/>
            </a:solidFill>
          </a:endParaRPr>
        </a:p>
        <a:p>
          <a:r>
            <a:rPr kumimoji="1" lang="ja-JP" altLang="en-US" sz="1100">
              <a:solidFill>
                <a:sysClr val="windowText" lastClr="000000"/>
              </a:solidFill>
            </a:rPr>
            <a:t>　　　１１．４百万円</a:t>
          </a:r>
        </a:p>
      </xdr:txBody>
    </xdr:sp>
    <xdr:clientData/>
  </xdr:oneCellAnchor>
  <xdr:oneCellAnchor>
    <xdr:from>
      <xdr:col>14</xdr:col>
      <xdr:colOff>100870</xdr:colOff>
      <xdr:row>753</xdr:row>
      <xdr:rowOff>76346</xdr:rowOff>
    </xdr:from>
    <xdr:ext cx="3492000" cy="297145"/>
    <xdr:sp macro="" textlink="">
      <xdr:nvSpPr>
        <xdr:cNvPr id="6" name="テキスト ボックス 5"/>
        <xdr:cNvSpPr txBox="1"/>
      </xdr:nvSpPr>
      <xdr:spPr>
        <a:xfrm>
          <a:off x="2691670" y="55060089"/>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名古屋議定書情報交換サイトの運用・保守</a:t>
          </a:r>
          <a:r>
            <a:rPr lang="en-US" altLang="ja-JP">
              <a:solidFill>
                <a:sysClr val="windowText" lastClr="000000"/>
              </a:solidFill>
              <a:effectLst/>
            </a:rPr>
            <a:t>〕</a:t>
          </a:r>
        </a:p>
      </xdr:txBody>
    </xdr:sp>
    <xdr:clientData/>
  </xdr:oneCellAnchor>
  <xdr:twoCellAnchor>
    <xdr:from>
      <xdr:col>11</xdr:col>
      <xdr:colOff>152400</xdr:colOff>
      <xdr:row>750</xdr:row>
      <xdr:rowOff>120531</xdr:rowOff>
    </xdr:from>
    <xdr:to>
      <xdr:col>11</xdr:col>
      <xdr:colOff>152400</xdr:colOff>
      <xdr:row>758</xdr:row>
      <xdr:rowOff>152400</xdr:rowOff>
    </xdr:to>
    <xdr:cxnSp macro="">
      <xdr:nvCxnSpPr>
        <xdr:cNvPr id="7" name="直線コネクタ 6"/>
        <xdr:cNvCxnSpPr/>
      </xdr:nvCxnSpPr>
      <xdr:spPr>
        <a:xfrm>
          <a:off x="2143125" y="50202981"/>
          <a:ext cx="0" cy="290841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159863</xdr:colOff>
      <xdr:row>758</xdr:row>
      <xdr:rowOff>147147</xdr:rowOff>
    </xdr:from>
    <xdr:to>
      <xdr:col>14</xdr:col>
      <xdr:colOff>179810</xdr:colOff>
      <xdr:row>758</xdr:row>
      <xdr:rowOff>147147</xdr:rowOff>
    </xdr:to>
    <xdr:cxnSp macro="">
      <xdr:nvCxnSpPr>
        <xdr:cNvPr id="8" name="直線コネクタ 7"/>
        <xdr:cNvCxnSpPr/>
      </xdr:nvCxnSpPr>
      <xdr:spPr>
        <a:xfrm flipH="1">
          <a:off x="2195492" y="56916147"/>
          <a:ext cx="57511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165803</xdr:colOff>
      <xdr:row>755</xdr:row>
      <xdr:rowOff>278347</xdr:rowOff>
    </xdr:from>
    <xdr:to>
      <xdr:col>15</xdr:col>
      <xdr:colOff>693</xdr:colOff>
      <xdr:row>755</xdr:row>
      <xdr:rowOff>279934</xdr:rowOff>
    </xdr:to>
    <xdr:cxnSp macro="">
      <xdr:nvCxnSpPr>
        <xdr:cNvPr id="9" name="直線コネクタ 8"/>
        <xdr:cNvCxnSpPr/>
      </xdr:nvCxnSpPr>
      <xdr:spPr>
        <a:xfrm flipH="1">
          <a:off x="2201432" y="55969661"/>
          <a:ext cx="575118"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165802</xdr:colOff>
      <xdr:row>752</xdr:row>
      <xdr:rowOff>217302</xdr:rowOff>
    </xdr:from>
    <xdr:to>
      <xdr:col>15</xdr:col>
      <xdr:colOff>692</xdr:colOff>
      <xdr:row>752</xdr:row>
      <xdr:rowOff>217302</xdr:rowOff>
    </xdr:to>
    <xdr:cxnSp macro="">
      <xdr:nvCxnSpPr>
        <xdr:cNvPr id="10" name="直線コネクタ 9"/>
        <xdr:cNvCxnSpPr/>
      </xdr:nvCxnSpPr>
      <xdr:spPr>
        <a:xfrm flipH="1">
          <a:off x="2201431" y="54841816"/>
          <a:ext cx="57511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18797</xdr:colOff>
      <xdr:row>755</xdr:row>
      <xdr:rowOff>35968</xdr:rowOff>
    </xdr:from>
    <xdr:ext cx="3035970" cy="473075"/>
    <xdr:sp macro="" textlink="">
      <xdr:nvSpPr>
        <xdr:cNvPr id="11" name="テキスト ボックス 10"/>
        <xdr:cNvSpPr txBox="1"/>
      </xdr:nvSpPr>
      <xdr:spPr>
        <a:xfrm>
          <a:off x="2794654" y="55727282"/>
          <a:ext cx="3035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B</a:t>
          </a:r>
          <a:r>
            <a:rPr kumimoji="1" lang="ja-JP" altLang="en-US" sz="1100">
              <a:solidFill>
                <a:sysClr val="windowText" lastClr="000000"/>
              </a:solidFill>
              <a:effectLst/>
              <a:latin typeface="ＭＳ Ｐゴシック 本文"/>
              <a:ea typeface="+mn-ea"/>
              <a:cs typeface="+mn-cs"/>
            </a:rPr>
            <a:t>　三菱</a:t>
          </a:r>
          <a:r>
            <a:rPr kumimoji="1" lang="en-US" altLang="ja-JP" sz="1100">
              <a:solidFill>
                <a:sysClr val="windowText" lastClr="000000"/>
              </a:solidFill>
              <a:effectLst/>
              <a:latin typeface="ＭＳ Ｐゴシック 本文"/>
              <a:ea typeface="+mn-ea"/>
              <a:cs typeface="+mn-cs"/>
            </a:rPr>
            <a:t>UFJ</a:t>
          </a:r>
          <a:r>
            <a:rPr kumimoji="1" lang="ja-JP" altLang="en-US" sz="1100">
              <a:solidFill>
                <a:sysClr val="windowText" lastClr="000000"/>
              </a:solidFill>
              <a:effectLst/>
              <a:latin typeface="ＭＳ Ｐゴシック 本文"/>
              <a:ea typeface="+mn-ea"/>
              <a:cs typeface="+mn-cs"/>
            </a:rPr>
            <a:t>リサーチ＆コンサルティング（株）</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　　　５．７百万円</a:t>
          </a:r>
        </a:p>
      </xdr:txBody>
    </xdr:sp>
    <xdr:clientData/>
  </xdr:oneCellAnchor>
  <xdr:oneCellAnchor>
    <xdr:from>
      <xdr:col>14</xdr:col>
      <xdr:colOff>94055</xdr:colOff>
      <xdr:row>756</xdr:row>
      <xdr:rowOff>120645</xdr:rowOff>
    </xdr:from>
    <xdr:ext cx="6355416" cy="218994"/>
    <xdr:sp macro="" textlink="">
      <xdr:nvSpPr>
        <xdr:cNvPr id="12" name="テキスト ボックス 11"/>
        <xdr:cNvSpPr txBox="1"/>
      </xdr:nvSpPr>
      <xdr:spPr>
        <a:xfrm>
          <a:off x="2684855" y="56171188"/>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en-US" sz="1100">
              <a:solidFill>
                <a:sysClr val="windowText" lastClr="000000"/>
              </a:solidFill>
              <a:effectLst/>
              <a:latin typeface="ＭＳ Ｐゴシック 本文"/>
              <a:ea typeface="+mn-ea"/>
              <a:cs typeface="+mn-cs"/>
            </a:rPr>
            <a:t>名古屋議定書の国内措置の普及啓発・実施支援</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14</xdr:col>
      <xdr:colOff>133028</xdr:colOff>
      <xdr:row>754</xdr:row>
      <xdr:rowOff>131767</xdr:rowOff>
    </xdr:from>
    <xdr:ext cx="2159566" cy="275717"/>
    <xdr:sp macro="" textlink="">
      <xdr:nvSpPr>
        <xdr:cNvPr id="13" name="テキスト ボックス 12"/>
        <xdr:cNvSpPr txBox="1"/>
      </xdr:nvSpPr>
      <xdr:spPr>
        <a:xfrm>
          <a:off x="2723828" y="55474738"/>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14</xdr:col>
      <xdr:colOff>120138</xdr:colOff>
      <xdr:row>751</xdr:row>
      <xdr:rowOff>83090</xdr:rowOff>
    </xdr:from>
    <xdr:ext cx="2230098" cy="275717"/>
    <xdr:sp macro="" textlink="">
      <xdr:nvSpPr>
        <xdr:cNvPr id="14" name="テキスト ボックス 13"/>
        <xdr:cNvSpPr txBox="1"/>
      </xdr:nvSpPr>
      <xdr:spPr>
        <a:xfrm>
          <a:off x="2710938" y="54359261"/>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14</xdr:col>
      <xdr:colOff>127586</xdr:colOff>
      <xdr:row>757</xdr:row>
      <xdr:rowOff>66912</xdr:rowOff>
    </xdr:from>
    <xdr:ext cx="2159566" cy="275717"/>
    <xdr:sp macro="" textlink="">
      <xdr:nvSpPr>
        <xdr:cNvPr id="15" name="テキスト ボックス 14"/>
        <xdr:cNvSpPr txBox="1"/>
      </xdr:nvSpPr>
      <xdr:spPr>
        <a:xfrm>
          <a:off x="2718386" y="5647668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30" sqref="A30:F3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401</v>
      </c>
      <c r="AJ2" s="947" t="s">
        <v>705</v>
      </c>
      <c r="AK2" s="947"/>
      <c r="AL2" s="947"/>
      <c r="AM2" s="947"/>
      <c r="AN2" s="98" t="s">
        <v>401</v>
      </c>
      <c r="AO2" s="947">
        <v>20</v>
      </c>
      <c r="AP2" s="947"/>
      <c r="AQ2" s="947"/>
      <c r="AR2" s="99" t="s">
        <v>704</v>
      </c>
      <c r="AS2" s="953">
        <v>203</v>
      </c>
      <c r="AT2" s="953"/>
      <c r="AU2" s="953"/>
      <c r="AV2" s="98" t="str">
        <f>IF(AW2="","","-")</f>
        <v/>
      </c>
      <c r="AW2" s="913"/>
      <c r="AX2" s="913"/>
    </row>
    <row r="3" spans="1:50" ht="21" customHeight="1" thickBot="1" x14ac:dyDescent="0.2">
      <c r="A3" s="869" t="s">
        <v>697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707</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757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0" t="s">
        <v>710</v>
      </c>
      <c r="H5" s="841"/>
      <c r="I5" s="841"/>
      <c r="J5" s="841"/>
      <c r="K5" s="841"/>
      <c r="L5" s="841"/>
      <c r="M5" s="842" t="s">
        <v>66</v>
      </c>
      <c r="N5" s="843"/>
      <c r="O5" s="843"/>
      <c r="P5" s="843"/>
      <c r="Q5" s="843"/>
      <c r="R5" s="844"/>
      <c r="S5" s="845" t="s">
        <v>711</v>
      </c>
      <c r="T5" s="841"/>
      <c r="U5" s="841"/>
      <c r="V5" s="841"/>
      <c r="W5" s="841"/>
      <c r="X5" s="846"/>
      <c r="Y5" s="701" t="s">
        <v>3</v>
      </c>
      <c r="Z5" s="547"/>
      <c r="AA5" s="547"/>
      <c r="AB5" s="547"/>
      <c r="AC5" s="547"/>
      <c r="AD5" s="548"/>
      <c r="AE5" s="702" t="s">
        <v>712</v>
      </c>
      <c r="AF5" s="702"/>
      <c r="AG5" s="702"/>
      <c r="AH5" s="702"/>
      <c r="AI5" s="702"/>
      <c r="AJ5" s="702"/>
      <c r="AK5" s="702"/>
      <c r="AL5" s="702"/>
      <c r="AM5" s="702"/>
      <c r="AN5" s="702"/>
      <c r="AO5" s="702"/>
      <c r="AP5" s="703"/>
      <c r="AQ5" s="704" t="s">
        <v>709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25" t="s">
        <v>384</v>
      </c>
      <c r="Z7" s="444"/>
      <c r="AA7" s="444"/>
      <c r="AB7" s="444"/>
      <c r="AC7" s="444"/>
      <c r="AD7" s="926"/>
      <c r="AE7" s="914" t="s">
        <v>714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9" t="s">
        <v>256</v>
      </c>
      <c r="B8" s="500"/>
      <c r="C8" s="500"/>
      <c r="D8" s="500"/>
      <c r="E8" s="500"/>
      <c r="F8" s="501"/>
      <c r="G8" s="948" t="str">
        <f>入力規則等!A27</f>
        <v>-</v>
      </c>
      <c r="H8" s="723"/>
      <c r="I8" s="723"/>
      <c r="J8" s="723"/>
      <c r="K8" s="723"/>
      <c r="L8" s="723"/>
      <c r="M8" s="723"/>
      <c r="N8" s="723"/>
      <c r="O8" s="723"/>
      <c r="P8" s="723"/>
      <c r="Q8" s="723"/>
      <c r="R8" s="723"/>
      <c r="S8" s="723"/>
      <c r="T8" s="723"/>
      <c r="U8" s="723"/>
      <c r="V8" s="723"/>
      <c r="W8" s="723"/>
      <c r="X8" s="949"/>
      <c r="Y8" s="847" t="s">
        <v>257</v>
      </c>
      <c r="Z8" s="848"/>
      <c r="AA8" s="848"/>
      <c r="AB8" s="848"/>
      <c r="AC8" s="848"/>
      <c r="AD8" s="849"/>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0" t="s">
        <v>23</v>
      </c>
      <c r="B9" s="851"/>
      <c r="C9" s="851"/>
      <c r="D9" s="851"/>
      <c r="E9" s="851"/>
      <c r="F9" s="851"/>
      <c r="G9" s="852" t="s">
        <v>793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0" customHeight="1" x14ac:dyDescent="0.15">
      <c r="A10" s="663" t="s">
        <v>30</v>
      </c>
      <c r="B10" s="664"/>
      <c r="C10" s="664"/>
      <c r="D10" s="664"/>
      <c r="E10" s="664"/>
      <c r="F10" s="664"/>
      <c r="G10" s="757" t="s">
        <v>715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51" t="s">
        <v>385</v>
      </c>
      <c r="Q12" s="446"/>
      <c r="R12" s="446"/>
      <c r="S12" s="446"/>
      <c r="T12" s="446"/>
      <c r="U12" s="446"/>
      <c r="V12" s="447"/>
      <c r="W12" s="451" t="s">
        <v>407</v>
      </c>
      <c r="X12" s="446"/>
      <c r="Y12" s="446"/>
      <c r="Z12" s="446"/>
      <c r="AA12" s="446"/>
      <c r="AB12" s="446"/>
      <c r="AC12" s="447"/>
      <c r="AD12" s="451" t="s">
        <v>694</v>
      </c>
      <c r="AE12" s="446"/>
      <c r="AF12" s="446"/>
      <c r="AG12" s="446"/>
      <c r="AH12" s="446"/>
      <c r="AI12" s="446"/>
      <c r="AJ12" s="447"/>
      <c r="AK12" s="451" t="s">
        <v>698</v>
      </c>
      <c r="AL12" s="446"/>
      <c r="AM12" s="446"/>
      <c r="AN12" s="446"/>
      <c r="AO12" s="446"/>
      <c r="AP12" s="446"/>
      <c r="AQ12" s="447"/>
      <c r="AR12" s="451" t="s">
        <v>699</v>
      </c>
      <c r="AS12" s="446"/>
      <c r="AT12" s="446"/>
      <c r="AU12" s="446"/>
      <c r="AV12" s="446"/>
      <c r="AW12" s="446"/>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v>41</v>
      </c>
      <c r="Q13" s="661"/>
      <c r="R13" s="661"/>
      <c r="S13" s="661"/>
      <c r="T13" s="661"/>
      <c r="U13" s="661"/>
      <c r="V13" s="662"/>
      <c r="W13" s="660">
        <v>44</v>
      </c>
      <c r="X13" s="661"/>
      <c r="Y13" s="661"/>
      <c r="Z13" s="661"/>
      <c r="AA13" s="661"/>
      <c r="AB13" s="661"/>
      <c r="AC13" s="662"/>
      <c r="AD13" s="660">
        <v>50</v>
      </c>
      <c r="AE13" s="661"/>
      <c r="AF13" s="661"/>
      <c r="AG13" s="661"/>
      <c r="AH13" s="661"/>
      <c r="AI13" s="661"/>
      <c r="AJ13" s="662"/>
      <c r="AK13" s="660">
        <v>50</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6"/>
      <c r="K14" s="766"/>
      <c r="L14" s="766"/>
      <c r="M14" s="766"/>
      <c r="N14" s="766"/>
      <c r="O14" s="767"/>
      <c r="P14" s="660" t="s">
        <v>716</v>
      </c>
      <c r="Q14" s="661"/>
      <c r="R14" s="661"/>
      <c r="S14" s="661"/>
      <c r="T14" s="661"/>
      <c r="U14" s="661"/>
      <c r="V14" s="662"/>
      <c r="W14" s="660" t="s">
        <v>716</v>
      </c>
      <c r="X14" s="661"/>
      <c r="Y14" s="661"/>
      <c r="Z14" s="661"/>
      <c r="AA14" s="661"/>
      <c r="AB14" s="661"/>
      <c r="AC14" s="662"/>
      <c r="AD14" s="660" t="s">
        <v>716</v>
      </c>
      <c r="AE14" s="661"/>
      <c r="AF14" s="661"/>
      <c r="AG14" s="661"/>
      <c r="AH14" s="661"/>
      <c r="AI14" s="661"/>
      <c r="AJ14" s="662"/>
      <c r="AK14" s="660" t="s">
        <v>814</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716</v>
      </c>
      <c r="Q15" s="661"/>
      <c r="R15" s="661"/>
      <c r="S15" s="661"/>
      <c r="T15" s="661"/>
      <c r="U15" s="661"/>
      <c r="V15" s="662"/>
      <c r="W15" s="660" t="s">
        <v>716</v>
      </c>
      <c r="X15" s="661"/>
      <c r="Y15" s="661"/>
      <c r="Z15" s="661"/>
      <c r="AA15" s="661"/>
      <c r="AB15" s="661"/>
      <c r="AC15" s="662"/>
      <c r="AD15" s="660" t="s">
        <v>716</v>
      </c>
      <c r="AE15" s="661"/>
      <c r="AF15" s="661"/>
      <c r="AG15" s="661"/>
      <c r="AH15" s="661"/>
      <c r="AI15" s="661"/>
      <c r="AJ15" s="662"/>
      <c r="AK15" s="660">
        <v>18</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8"/>
      <c r="H16" s="729"/>
      <c r="I16" s="714" t="s">
        <v>52</v>
      </c>
      <c r="J16" s="715"/>
      <c r="K16" s="715"/>
      <c r="L16" s="715"/>
      <c r="M16" s="715"/>
      <c r="N16" s="715"/>
      <c r="O16" s="716"/>
      <c r="P16" s="660" t="s">
        <v>716</v>
      </c>
      <c r="Q16" s="661"/>
      <c r="R16" s="661"/>
      <c r="S16" s="661"/>
      <c r="T16" s="661"/>
      <c r="U16" s="661"/>
      <c r="V16" s="662"/>
      <c r="W16" s="660" t="s">
        <v>716</v>
      </c>
      <c r="X16" s="661"/>
      <c r="Y16" s="661"/>
      <c r="Z16" s="661"/>
      <c r="AA16" s="661"/>
      <c r="AB16" s="661"/>
      <c r="AC16" s="662"/>
      <c r="AD16" s="660">
        <v>-18</v>
      </c>
      <c r="AE16" s="661"/>
      <c r="AF16" s="661"/>
      <c r="AG16" s="661"/>
      <c r="AH16" s="661"/>
      <c r="AI16" s="661"/>
      <c r="AJ16" s="662"/>
      <c r="AK16" s="660" t="s">
        <v>797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6"/>
      <c r="K17" s="766"/>
      <c r="L17" s="766"/>
      <c r="M17" s="766"/>
      <c r="N17" s="766"/>
      <c r="O17" s="767"/>
      <c r="P17" s="660" t="s">
        <v>716</v>
      </c>
      <c r="Q17" s="661"/>
      <c r="R17" s="661"/>
      <c r="S17" s="661"/>
      <c r="T17" s="661"/>
      <c r="U17" s="661"/>
      <c r="V17" s="662"/>
      <c r="W17" s="660" t="s">
        <v>716</v>
      </c>
      <c r="X17" s="661"/>
      <c r="Y17" s="661"/>
      <c r="Z17" s="661"/>
      <c r="AA17" s="661"/>
      <c r="AB17" s="661"/>
      <c r="AC17" s="662"/>
      <c r="AD17" s="660" t="s">
        <v>716</v>
      </c>
      <c r="AE17" s="661"/>
      <c r="AF17" s="661"/>
      <c r="AG17" s="661"/>
      <c r="AH17" s="661"/>
      <c r="AI17" s="661"/>
      <c r="AJ17" s="662"/>
      <c r="AK17" s="660" t="s">
        <v>798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0">
        <f>SUM(P13:V17)</f>
        <v>41</v>
      </c>
      <c r="Q18" s="881"/>
      <c r="R18" s="881"/>
      <c r="S18" s="881"/>
      <c r="T18" s="881"/>
      <c r="U18" s="881"/>
      <c r="V18" s="882"/>
      <c r="W18" s="880">
        <f>SUM(W13:AC17)</f>
        <v>44</v>
      </c>
      <c r="X18" s="881"/>
      <c r="Y18" s="881"/>
      <c r="Z18" s="881"/>
      <c r="AA18" s="881"/>
      <c r="AB18" s="881"/>
      <c r="AC18" s="882"/>
      <c r="AD18" s="880">
        <f>SUM(AD13:AJ17)</f>
        <v>32</v>
      </c>
      <c r="AE18" s="881"/>
      <c r="AF18" s="881"/>
      <c r="AG18" s="881"/>
      <c r="AH18" s="881"/>
      <c r="AI18" s="881"/>
      <c r="AJ18" s="882"/>
      <c r="AK18" s="880">
        <f>SUM(AK13:AQ17)</f>
        <v>68</v>
      </c>
      <c r="AL18" s="881"/>
      <c r="AM18" s="881"/>
      <c r="AN18" s="881"/>
      <c r="AO18" s="881"/>
      <c r="AP18" s="881"/>
      <c r="AQ18" s="882"/>
      <c r="AR18" s="880">
        <f>SUM(AR13:AX17)</f>
        <v>0</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40</v>
      </c>
      <c r="Q19" s="661"/>
      <c r="R19" s="661"/>
      <c r="S19" s="661"/>
      <c r="T19" s="661"/>
      <c r="U19" s="661"/>
      <c r="V19" s="662"/>
      <c r="W19" s="660">
        <v>37</v>
      </c>
      <c r="X19" s="661"/>
      <c r="Y19" s="661"/>
      <c r="Z19" s="661"/>
      <c r="AA19" s="661"/>
      <c r="AB19" s="661"/>
      <c r="AC19" s="662"/>
      <c r="AD19" s="660">
        <v>18</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8" t="s">
        <v>10</v>
      </c>
      <c r="H20" s="879"/>
      <c r="I20" s="879"/>
      <c r="J20" s="879"/>
      <c r="K20" s="879"/>
      <c r="L20" s="879"/>
      <c r="M20" s="879"/>
      <c r="N20" s="879"/>
      <c r="O20" s="879"/>
      <c r="P20" s="316">
        <f>IF(P18=0, "-", SUM(P19)/P18)</f>
        <v>0.97560975609756095</v>
      </c>
      <c r="Q20" s="316"/>
      <c r="R20" s="316"/>
      <c r="S20" s="316"/>
      <c r="T20" s="316"/>
      <c r="U20" s="316"/>
      <c r="V20" s="316"/>
      <c r="W20" s="316">
        <f t="shared" ref="W20" si="0">IF(W18=0, "-", SUM(W19)/W18)</f>
        <v>0.84090909090909094</v>
      </c>
      <c r="X20" s="316"/>
      <c r="Y20" s="316"/>
      <c r="Z20" s="316"/>
      <c r="AA20" s="316"/>
      <c r="AB20" s="316"/>
      <c r="AC20" s="316"/>
      <c r="AD20" s="316">
        <f t="shared" ref="AD20" si="1">IF(AD18=0, "-", SUM(AD19)/AD18)</f>
        <v>0.5625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9"/>
      <c r="G21" s="314" t="s">
        <v>352</v>
      </c>
      <c r="H21" s="315"/>
      <c r="I21" s="315"/>
      <c r="J21" s="315"/>
      <c r="K21" s="315"/>
      <c r="L21" s="315"/>
      <c r="M21" s="315"/>
      <c r="N21" s="315"/>
      <c r="O21" s="315"/>
      <c r="P21" s="316">
        <f>IF(P19=0, "-", SUM(P19)/SUM(P13,P14))</f>
        <v>0.97560975609756095</v>
      </c>
      <c r="Q21" s="316"/>
      <c r="R21" s="316"/>
      <c r="S21" s="316"/>
      <c r="T21" s="316"/>
      <c r="U21" s="316"/>
      <c r="V21" s="316"/>
      <c r="W21" s="316">
        <f t="shared" ref="W21" si="2">IF(W19=0, "-", SUM(W19)/SUM(W13,W14))</f>
        <v>0.84090909090909094</v>
      </c>
      <c r="X21" s="316"/>
      <c r="Y21" s="316"/>
      <c r="Z21" s="316"/>
      <c r="AA21" s="316"/>
      <c r="AB21" s="316"/>
      <c r="AC21" s="316"/>
      <c r="AD21" s="316">
        <f t="shared" ref="AD21" si="3">IF(AD19=0, "-", SUM(AD19)/SUM(AD13,AD14))</f>
        <v>0.36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702</v>
      </c>
      <c r="B22" s="976"/>
      <c r="C22" s="976"/>
      <c r="D22" s="976"/>
      <c r="E22" s="976"/>
      <c r="F22" s="977"/>
      <c r="G22" s="971" t="s">
        <v>331</v>
      </c>
      <c r="H22" s="222"/>
      <c r="I22" s="222"/>
      <c r="J22" s="222"/>
      <c r="K22" s="222"/>
      <c r="L22" s="222"/>
      <c r="M22" s="222"/>
      <c r="N22" s="222"/>
      <c r="O22" s="223"/>
      <c r="P22" s="936" t="s">
        <v>700</v>
      </c>
      <c r="Q22" s="222"/>
      <c r="R22" s="222"/>
      <c r="S22" s="222"/>
      <c r="T22" s="222"/>
      <c r="U22" s="222"/>
      <c r="V22" s="223"/>
      <c r="W22" s="936" t="s">
        <v>701</v>
      </c>
      <c r="X22" s="222"/>
      <c r="Y22" s="222"/>
      <c r="Z22" s="222"/>
      <c r="AA22" s="222"/>
      <c r="AB22" s="222"/>
      <c r="AC22" s="223"/>
      <c r="AD22" s="936"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717</v>
      </c>
      <c r="H23" s="973"/>
      <c r="I23" s="973"/>
      <c r="J23" s="973"/>
      <c r="K23" s="973"/>
      <c r="L23" s="973"/>
      <c r="M23" s="973"/>
      <c r="N23" s="973"/>
      <c r="O23" s="974"/>
      <c r="P23" s="922">
        <v>50</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0"/>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335</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332</v>
      </c>
      <c r="H29" s="945"/>
      <c r="I29" s="945"/>
      <c r="J29" s="945"/>
      <c r="K29" s="945"/>
      <c r="L29" s="945"/>
      <c r="M29" s="945"/>
      <c r="N29" s="945"/>
      <c r="O29" s="946"/>
      <c r="P29" s="660">
        <f>AK13</f>
        <v>50</v>
      </c>
      <c r="Q29" s="661"/>
      <c r="R29" s="661"/>
      <c r="S29" s="661"/>
      <c r="T29" s="661"/>
      <c r="U29" s="661"/>
      <c r="V29" s="662"/>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347</v>
      </c>
      <c r="B30" s="864"/>
      <c r="C30" s="864"/>
      <c r="D30" s="864"/>
      <c r="E30" s="864"/>
      <c r="F30" s="865"/>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385</v>
      </c>
      <c r="AF30" s="860"/>
      <c r="AG30" s="860"/>
      <c r="AH30" s="861"/>
      <c r="AI30" s="917" t="s">
        <v>407</v>
      </c>
      <c r="AJ30" s="917"/>
      <c r="AK30" s="917"/>
      <c r="AL30" s="859"/>
      <c r="AM30" s="917" t="s">
        <v>504</v>
      </c>
      <c r="AN30" s="917"/>
      <c r="AO30" s="917"/>
      <c r="AP30" s="859"/>
      <c r="AQ30" s="771" t="s">
        <v>232</v>
      </c>
      <c r="AR30" s="772"/>
      <c r="AS30" s="772"/>
      <c r="AT30" s="773"/>
      <c r="AU30" s="778" t="s">
        <v>134</v>
      </c>
      <c r="AV30" s="778"/>
      <c r="AW30" s="778"/>
      <c r="AX30" s="919"/>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8"/>
      <c r="AJ31" s="918"/>
      <c r="AK31" s="918"/>
      <c r="AL31" s="412"/>
      <c r="AM31" s="918"/>
      <c r="AN31" s="918"/>
      <c r="AO31" s="918"/>
      <c r="AP31" s="412"/>
      <c r="AQ31" s="250" t="s">
        <v>716</v>
      </c>
      <c r="AR31" s="201"/>
      <c r="AS31" s="136" t="s">
        <v>233</v>
      </c>
      <c r="AT31" s="137"/>
      <c r="AU31" s="200">
        <v>3</v>
      </c>
      <c r="AV31" s="200"/>
      <c r="AW31" s="397" t="s">
        <v>179</v>
      </c>
      <c r="AX31" s="398"/>
    </row>
    <row r="32" spans="1:50" ht="41.65" customHeight="1" x14ac:dyDescent="0.15">
      <c r="A32" s="402"/>
      <c r="B32" s="400"/>
      <c r="C32" s="400"/>
      <c r="D32" s="400"/>
      <c r="E32" s="400"/>
      <c r="F32" s="401"/>
      <c r="G32" s="568" t="s">
        <v>833</v>
      </c>
      <c r="H32" s="569"/>
      <c r="I32" s="569"/>
      <c r="J32" s="569"/>
      <c r="K32" s="569"/>
      <c r="L32" s="569"/>
      <c r="M32" s="569"/>
      <c r="N32" s="569"/>
      <c r="O32" s="570"/>
      <c r="P32" s="108" t="s">
        <v>718</v>
      </c>
      <c r="Q32" s="108"/>
      <c r="R32" s="108"/>
      <c r="S32" s="108"/>
      <c r="T32" s="108"/>
      <c r="U32" s="108"/>
      <c r="V32" s="108"/>
      <c r="W32" s="108"/>
      <c r="X32" s="109"/>
      <c r="Y32" s="475" t="s">
        <v>12</v>
      </c>
      <c r="Z32" s="535"/>
      <c r="AA32" s="536"/>
      <c r="AB32" s="862" t="s">
        <v>719</v>
      </c>
      <c r="AC32" s="465"/>
      <c r="AD32" s="465"/>
      <c r="AE32" s="218">
        <v>62</v>
      </c>
      <c r="AF32" s="219"/>
      <c r="AG32" s="219"/>
      <c r="AH32" s="219"/>
      <c r="AI32" s="218">
        <v>62</v>
      </c>
      <c r="AJ32" s="219"/>
      <c r="AK32" s="219"/>
      <c r="AL32" s="219"/>
      <c r="AM32" s="218">
        <v>69</v>
      </c>
      <c r="AN32" s="219"/>
      <c r="AO32" s="219"/>
      <c r="AP32" s="219"/>
      <c r="AQ32" s="336" t="s">
        <v>716</v>
      </c>
      <c r="AR32" s="208"/>
      <c r="AS32" s="208"/>
      <c r="AT32" s="337"/>
      <c r="AU32" s="219" t="s">
        <v>834</v>
      </c>
      <c r="AV32" s="219"/>
      <c r="AW32" s="219"/>
      <c r="AX32" s="221"/>
    </row>
    <row r="33" spans="1:51" ht="32.1"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720</v>
      </c>
      <c r="AC33" s="527"/>
      <c r="AD33" s="527"/>
      <c r="AE33" s="218">
        <v>81</v>
      </c>
      <c r="AF33" s="219"/>
      <c r="AG33" s="219"/>
      <c r="AH33" s="219"/>
      <c r="AI33" s="218">
        <v>81</v>
      </c>
      <c r="AJ33" s="219"/>
      <c r="AK33" s="219"/>
      <c r="AL33" s="219"/>
      <c r="AM33" s="218">
        <v>81</v>
      </c>
      <c r="AN33" s="219"/>
      <c r="AO33" s="219"/>
      <c r="AP33" s="219"/>
      <c r="AQ33" s="336" t="s">
        <v>716</v>
      </c>
      <c r="AR33" s="208"/>
      <c r="AS33" s="208"/>
      <c r="AT33" s="337"/>
      <c r="AU33" s="219" t="s">
        <v>835</v>
      </c>
      <c r="AV33" s="219"/>
      <c r="AW33" s="219"/>
      <c r="AX33" s="221"/>
    </row>
    <row r="34" spans="1:51" ht="32.1"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76</v>
      </c>
      <c r="AF34" s="219"/>
      <c r="AG34" s="219"/>
      <c r="AH34" s="219"/>
      <c r="AI34" s="218">
        <v>76</v>
      </c>
      <c r="AJ34" s="219"/>
      <c r="AK34" s="219"/>
      <c r="AL34" s="219"/>
      <c r="AM34" s="218">
        <v>85</v>
      </c>
      <c r="AN34" s="219"/>
      <c r="AO34" s="219"/>
      <c r="AP34" s="219"/>
      <c r="AQ34" s="336" t="s">
        <v>716</v>
      </c>
      <c r="AR34" s="208"/>
      <c r="AS34" s="208"/>
      <c r="AT34" s="337"/>
      <c r="AU34" s="219">
        <v>100</v>
      </c>
      <c r="AV34" s="219"/>
      <c r="AW34" s="219"/>
      <c r="AX34" s="221"/>
    </row>
    <row r="35" spans="1:51" ht="23.25" customHeight="1" x14ac:dyDescent="0.15">
      <c r="A35" s="228" t="s">
        <v>376</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347</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385</v>
      </c>
      <c r="AF37" s="247"/>
      <c r="AG37" s="247"/>
      <c r="AH37" s="247"/>
      <c r="AI37" s="247" t="s">
        <v>407</v>
      </c>
      <c r="AJ37" s="247"/>
      <c r="AK37" s="247"/>
      <c r="AL37" s="247"/>
      <c r="AM37" s="247" t="s">
        <v>504</v>
      </c>
      <c r="AN37" s="247"/>
      <c r="AO37" s="247"/>
      <c r="AP37" s="247"/>
      <c r="AQ37" s="154" t="s">
        <v>232</v>
      </c>
      <c r="AR37" s="155"/>
      <c r="AS37" s="155"/>
      <c r="AT37" s="156"/>
      <c r="AU37" s="416" t="s">
        <v>134</v>
      </c>
      <c r="AV37" s="416"/>
      <c r="AW37" s="416"/>
      <c r="AX37" s="912"/>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716</v>
      </c>
      <c r="AR38" s="201"/>
      <c r="AS38" s="136" t="s">
        <v>233</v>
      </c>
      <c r="AT38" s="137"/>
      <c r="AU38" s="200">
        <v>2</v>
      </c>
      <c r="AV38" s="200"/>
      <c r="AW38" s="397" t="s">
        <v>179</v>
      </c>
      <c r="AX38" s="398"/>
      <c r="AY38">
        <f>$AY$37</f>
        <v>1</v>
      </c>
    </row>
    <row r="39" spans="1:51" ht="28.35" customHeight="1" x14ac:dyDescent="0.15">
      <c r="A39" s="402"/>
      <c r="B39" s="400"/>
      <c r="C39" s="400"/>
      <c r="D39" s="400"/>
      <c r="E39" s="400"/>
      <c r="F39" s="401"/>
      <c r="G39" s="568" t="s">
        <v>722</v>
      </c>
      <c r="H39" s="569"/>
      <c r="I39" s="569"/>
      <c r="J39" s="569"/>
      <c r="K39" s="569"/>
      <c r="L39" s="569"/>
      <c r="M39" s="569"/>
      <c r="N39" s="569"/>
      <c r="O39" s="570"/>
      <c r="P39" s="108" t="s">
        <v>723</v>
      </c>
      <c r="Q39" s="108"/>
      <c r="R39" s="108"/>
      <c r="S39" s="108"/>
      <c r="T39" s="108"/>
      <c r="U39" s="108"/>
      <c r="V39" s="108"/>
      <c r="W39" s="108"/>
      <c r="X39" s="109"/>
      <c r="Y39" s="475" t="s">
        <v>12</v>
      </c>
      <c r="Z39" s="535"/>
      <c r="AA39" s="536"/>
      <c r="AB39" s="862" t="s">
        <v>724</v>
      </c>
      <c r="AC39" s="465"/>
      <c r="AD39" s="465"/>
      <c r="AE39" s="218">
        <v>352</v>
      </c>
      <c r="AF39" s="219"/>
      <c r="AG39" s="219"/>
      <c r="AH39" s="219"/>
      <c r="AI39" s="218">
        <v>404</v>
      </c>
      <c r="AJ39" s="219"/>
      <c r="AK39" s="219"/>
      <c r="AL39" s="219"/>
      <c r="AM39" s="218">
        <v>410</v>
      </c>
      <c r="AN39" s="219"/>
      <c r="AO39" s="219"/>
      <c r="AP39" s="219"/>
      <c r="AQ39" s="336" t="s">
        <v>716</v>
      </c>
      <c r="AR39" s="208"/>
      <c r="AS39" s="208"/>
      <c r="AT39" s="337"/>
      <c r="AU39" s="219">
        <v>410</v>
      </c>
      <c r="AV39" s="219"/>
      <c r="AW39" s="219"/>
      <c r="AX39" s="221"/>
      <c r="AY39">
        <f t="shared" ref="AY39:AY43" si="4">$AY$37</f>
        <v>1</v>
      </c>
    </row>
    <row r="40" spans="1:51" ht="28.35"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765" t="s">
        <v>724</v>
      </c>
      <c r="AC40" s="527"/>
      <c r="AD40" s="527"/>
      <c r="AE40" s="218">
        <v>350</v>
      </c>
      <c r="AF40" s="219"/>
      <c r="AG40" s="219"/>
      <c r="AH40" s="219"/>
      <c r="AI40" s="218">
        <v>400</v>
      </c>
      <c r="AJ40" s="219"/>
      <c r="AK40" s="219"/>
      <c r="AL40" s="219"/>
      <c r="AM40" s="218">
        <v>400</v>
      </c>
      <c r="AN40" s="219"/>
      <c r="AO40" s="219"/>
      <c r="AP40" s="219"/>
      <c r="AQ40" s="336" t="s">
        <v>716</v>
      </c>
      <c r="AR40" s="208"/>
      <c r="AS40" s="208"/>
      <c r="AT40" s="337"/>
      <c r="AU40" s="219">
        <v>400</v>
      </c>
      <c r="AV40" s="219"/>
      <c r="AW40" s="219"/>
      <c r="AX40" s="221"/>
      <c r="AY40">
        <f t="shared" si="4"/>
        <v>1</v>
      </c>
    </row>
    <row r="41" spans="1:51" ht="28.35"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v>100.5</v>
      </c>
      <c r="AF41" s="219"/>
      <c r="AG41" s="219"/>
      <c r="AH41" s="219"/>
      <c r="AI41" s="218">
        <v>101</v>
      </c>
      <c r="AJ41" s="219"/>
      <c r="AK41" s="219"/>
      <c r="AL41" s="219"/>
      <c r="AM41" s="218">
        <v>102.5</v>
      </c>
      <c r="AN41" s="219"/>
      <c r="AO41" s="219"/>
      <c r="AP41" s="219"/>
      <c r="AQ41" s="336" t="s">
        <v>716</v>
      </c>
      <c r="AR41" s="208"/>
      <c r="AS41" s="208"/>
      <c r="AT41" s="337"/>
      <c r="AU41" s="219">
        <v>102.5</v>
      </c>
      <c r="AV41" s="219"/>
      <c r="AW41" s="219"/>
      <c r="AX41" s="221"/>
      <c r="AY41">
        <f t="shared" si="4"/>
        <v>1</v>
      </c>
    </row>
    <row r="42" spans="1:51" ht="23.25" customHeight="1" x14ac:dyDescent="0.15">
      <c r="A42" s="228" t="s">
        <v>376</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4" t="s">
        <v>347</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385</v>
      </c>
      <c r="AF44" s="247"/>
      <c r="AG44" s="247"/>
      <c r="AH44" s="247"/>
      <c r="AI44" s="247" t="s">
        <v>407</v>
      </c>
      <c r="AJ44" s="247"/>
      <c r="AK44" s="247"/>
      <c r="AL44" s="247"/>
      <c r="AM44" s="247" t="s">
        <v>504</v>
      </c>
      <c r="AN44" s="247"/>
      <c r="AO44" s="247"/>
      <c r="AP44" s="247"/>
      <c r="AQ44" s="154" t="s">
        <v>232</v>
      </c>
      <c r="AR44" s="155"/>
      <c r="AS44" s="155"/>
      <c r="AT44" s="156"/>
      <c r="AU44" s="416" t="s">
        <v>134</v>
      </c>
      <c r="AV44" s="416"/>
      <c r="AW44" s="416"/>
      <c r="AX44" s="912"/>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347</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385</v>
      </c>
      <c r="AF51" s="247"/>
      <c r="AG51" s="247"/>
      <c r="AH51" s="247"/>
      <c r="AI51" s="247" t="s">
        <v>407</v>
      </c>
      <c r="AJ51" s="247"/>
      <c r="AK51" s="247"/>
      <c r="AL51" s="247"/>
      <c r="AM51" s="247" t="s">
        <v>504</v>
      </c>
      <c r="AN51" s="247"/>
      <c r="AO51" s="247"/>
      <c r="AP51" s="247"/>
      <c r="AQ51" s="154" t="s">
        <v>232</v>
      </c>
      <c r="AR51" s="155"/>
      <c r="AS51" s="155"/>
      <c r="AT51" s="156"/>
      <c r="AU51" s="927" t="s">
        <v>134</v>
      </c>
      <c r="AV51" s="927"/>
      <c r="AW51" s="927"/>
      <c r="AX51" s="928"/>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347</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385</v>
      </c>
      <c r="AF58" s="247"/>
      <c r="AG58" s="247"/>
      <c r="AH58" s="247"/>
      <c r="AI58" s="247" t="s">
        <v>407</v>
      </c>
      <c r="AJ58" s="247"/>
      <c r="AK58" s="247"/>
      <c r="AL58" s="247"/>
      <c r="AM58" s="247" t="s">
        <v>504</v>
      </c>
      <c r="AN58" s="247"/>
      <c r="AO58" s="247"/>
      <c r="AP58" s="247"/>
      <c r="AQ58" s="154" t="s">
        <v>232</v>
      </c>
      <c r="AR58" s="155"/>
      <c r="AS58" s="155"/>
      <c r="AT58" s="156"/>
      <c r="AU58" s="927" t="s">
        <v>134</v>
      </c>
      <c r="AV58" s="927"/>
      <c r="AW58" s="927"/>
      <c r="AX58" s="928"/>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348</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343</v>
      </c>
      <c r="X65" s="492"/>
      <c r="Y65" s="495"/>
      <c r="Z65" s="495"/>
      <c r="AA65" s="496"/>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353</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348</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726</v>
      </c>
      <c r="B78" s="330"/>
      <c r="C78" s="330"/>
      <c r="D78" s="330"/>
      <c r="E78" s="327" t="s">
        <v>326</v>
      </c>
      <c r="F78" s="328"/>
      <c r="G78" s="54" t="s">
        <v>235</v>
      </c>
      <c r="H78" s="591"/>
      <c r="I78" s="592"/>
      <c r="J78" s="592"/>
      <c r="K78" s="592"/>
      <c r="L78" s="592"/>
      <c r="M78" s="592"/>
      <c r="N78" s="592"/>
      <c r="O78" s="593"/>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342</v>
      </c>
      <c r="AP79" s="274"/>
      <c r="AQ79" s="274"/>
      <c r="AR79" s="76" t="s">
        <v>340</v>
      </c>
      <c r="AS79" s="273"/>
      <c r="AT79" s="274"/>
      <c r="AU79" s="274"/>
      <c r="AV79" s="274"/>
      <c r="AW79" s="274"/>
      <c r="AX79" s="970"/>
      <c r="AY79">
        <f>COUNTIF($AR$79,"☑")</f>
        <v>0</v>
      </c>
    </row>
    <row r="80" spans="1:51" ht="18.75" hidden="1" customHeight="1" x14ac:dyDescent="0.15">
      <c r="A80" s="866" t="s">
        <v>147</v>
      </c>
      <c r="B80" s="528" t="s">
        <v>339</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7"/>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7"/>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c r="AY82">
        <f t="shared" ref="AY82:AY89" si="10">$AY$80</f>
        <v>0</v>
      </c>
    </row>
    <row r="83" spans="1:60" ht="22.5" hidden="1" customHeight="1" x14ac:dyDescent="0.15">
      <c r="A83" s="867"/>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c r="AY83">
        <f t="shared" si="10"/>
        <v>0</v>
      </c>
    </row>
    <row r="84" spans="1:60" ht="19.5" hidden="1" customHeight="1" x14ac:dyDescent="0.15">
      <c r="A84" s="867"/>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1"/>
      <c r="AY84">
        <f t="shared" si="10"/>
        <v>0</v>
      </c>
    </row>
    <row r="85" spans="1:60" ht="18.75" hidden="1" customHeight="1" x14ac:dyDescent="0.15">
      <c r="A85" s="867"/>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385</v>
      </c>
      <c r="AF85" s="247"/>
      <c r="AG85" s="247"/>
      <c r="AH85" s="247"/>
      <c r="AI85" s="247" t="s">
        <v>407</v>
      </c>
      <c r="AJ85" s="247"/>
      <c r="AK85" s="247"/>
      <c r="AL85" s="247"/>
      <c r="AM85" s="247" t="s">
        <v>504</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7"/>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7"/>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385</v>
      </c>
      <c r="AF90" s="247"/>
      <c r="AG90" s="247"/>
      <c r="AH90" s="247"/>
      <c r="AI90" s="247" t="s">
        <v>407</v>
      </c>
      <c r="AJ90" s="247"/>
      <c r="AK90" s="247"/>
      <c r="AL90" s="247"/>
      <c r="AM90" s="247" t="s">
        <v>504</v>
      </c>
      <c r="AN90" s="247"/>
      <c r="AO90" s="247"/>
      <c r="AP90" s="247"/>
      <c r="AQ90" s="158" t="s">
        <v>232</v>
      </c>
      <c r="AR90" s="133"/>
      <c r="AS90" s="133"/>
      <c r="AT90" s="134"/>
      <c r="AU90" s="537" t="s">
        <v>134</v>
      </c>
      <c r="AV90" s="537"/>
      <c r="AW90" s="537"/>
      <c r="AX90" s="538"/>
      <c r="AY90">
        <f>COUNTA($G$92)</f>
        <v>0</v>
      </c>
    </row>
    <row r="91" spans="1:60" ht="18.75" hidden="1" customHeight="1" x14ac:dyDescent="0.15">
      <c r="A91" s="867"/>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7"/>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385</v>
      </c>
      <c r="AF95" s="247"/>
      <c r="AG95" s="247"/>
      <c r="AH95" s="247"/>
      <c r="AI95" s="247" t="s">
        <v>407</v>
      </c>
      <c r="AJ95" s="247"/>
      <c r="AK95" s="247"/>
      <c r="AL95" s="247"/>
      <c r="AM95" s="247" t="s">
        <v>504</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7"/>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7"/>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7" t="s">
        <v>13</v>
      </c>
      <c r="Z99" s="898"/>
      <c r="AA99" s="899"/>
      <c r="AB99" s="894" t="s">
        <v>14</v>
      </c>
      <c r="AC99" s="895"/>
      <c r="AD99" s="896"/>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385</v>
      </c>
      <c r="AF100" s="544"/>
      <c r="AG100" s="544"/>
      <c r="AH100" s="545"/>
      <c r="AI100" s="543" t="s">
        <v>407</v>
      </c>
      <c r="AJ100" s="544"/>
      <c r="AK100" s="544"/>
      <c r="AL100" s="545"/>
      <c r="AM100" s="543" t="s">
        <v>504</v>
      </c>
      <c r="AN100" s="544"/>
      <c r="AO100" s="544"/>
      <c r="AP100" s="545"/>
      <c r="AQ100" s="317" t="s">
        <v>412</v>
      </c>
      <c r="AR100" s="318"/>
      <c r="AS100" s="318"/>
      <c r="AT100" s="319"/>
      <c r="AU100" s="317" t="s">
        <v>536</v>
      </c>
      <c r="AV100" s="318"/>
      <c r="AW100" s="318"/>
      <c r="AX100" s="320"/>
    </row>
    <row r="101" spans="1:60" ht="23.25"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728</v>
      </c>
      <c r="AC101" s="465"/>
      <c r="AD101" s="465"/>
      <c r="AE101" s="282">
        <v>8</v>
      </c>
      <c r="AF101" s="282"/>
      <c r="AG101" s="282"/>
      <c r="AH101" s="282"/>
      <c r="AI101" s="282">
        <v>6</v>
      </c>
      <c r="AJ101" s="282"/>
      <c r="AK101" s="282"/>
      <c r="AL101" s="282"/>
      <c r="AM101" s="282">
        <v>9</v>
      </c>
      <c r="AN101" s="282"/>
      <c r="AO101" s="282"/>
      <c r="AP101" s="282"/>
      <c r="AQ101" s="282" t="s">
        <v>770</v>
      </c>
      <c r="AR101" s="282"/>
      <c r="AS101" s="282"/>
      <c r="AT101" s="282"/>
      <c r="AU101" s="218" t="s">
        <v>771</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728</v>
      </c>
      <c r="AC102" s="465"/>
      <c r="AD102" s="465"/>
      <c r="AE102" s="282">
        <v>7</v>
      </c>
      <c r="AF102" s="282"/>
      <c r="AG102" s="282"/>
      <c r="AH102" s="282"/>
      <c r="AI102" s="282">
        <v>7</v>
      </c>
      <c r="AJ102" s="282"/>
      <c r="AK102" s="282"/>
      <c r="AL102" s="282"/>
      <c r="AM102" s="282">
        <v>7</v>
      </c>
      <c r="AN102" s="282"/>
      <c r="AO102" s="282"/>
      <c r="AP102" s="282"/>
      <c r="AQ102" s="282">
        <v>7</v>
      </c>
      <c r="AR102" s="282"/>
      <c r="AS102" s="282"/>
      <c r="AT102" s="282"/>
      <c r="AU102" s="225">
        <v>7</v>
      </c>
      <c r="AV102" s="226"/>
      <c r="AW102" s="226"/>
      <c r="AX102" s="321"/>
    </row>
    <row r="103" spans="1:60" ht="31.5" customHeight="1" x14ac:dyDescent="0.15">
      <c r="A103" s="420" t="s">
        <v>349</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3"/>
      <c r="B104" s="424"/>
      <c r="C104" s="424"/>
      <c r="D104" s="424"/>
      <c r="E104" s="424"/>
      <c r="F104" s="425"/>
      <c r="G104" s="108" t="s">
        <v>729</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730</v>
      </c>
      <c r="AC104" s="550"/>
      <c r="AD104" s="551"/>
      <c r="AE104" s="282">
        <v>58</v>
      </c>
      <c r="AF104" s="282"/>
      <c r="AG104" s="282"/>
      <c r="AH104" s="282"/>
      <c r="AI104" s="282">
        <v>43</v>
      </c>
      <c r="AJ104" s="282"/>
      <c r="AK104" s="282"/>
      <c r="AL104" s="282"/>
      <c r="AM104" s="282">
        <v>43</v>
      </c>
      <c r="AN104" s="282"/>
      <c r="AO104" s="282"/>
      <c r="AP104" s="282"/>
      <c r="AQ104" s="282" t="s">
        <v>810</v>
      </c>
      <c r="AR104" s="282"/>
      <c r="AS104" s="282"/>
      <c r="AT104" s="282"/>
      <c r="AU104" s="282" t="s">
        <v>810</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730</v>
      </c>
      <c r="AC105" s="473"/>
      <c r="AD105" s="474"/>
      <c r="AE105" s="282">
        <v>50</v>
      </c>
      <c r="AF105" s="282"/>
      <c r="AG105" s="282"/>
      <c r="AH105" s="282"/>
      <c r="AI105" s="282">
        <v>30</v>
      </c>
      <c r="AJ105" s="282"/>
      <c r="AK105" s="282"/>
      <c r="AL105" s="282"/>
      <c r="AM105" s="282">
        <v>30</v>
      </c>
      <c r="AN105" s="282"/>
      <c r="AO105" s="282"/>
      <c r="AP105" s="282"/>
      <c r="AQ105" s="282">
        <v>50</v>
      </c>
      <c r="AR105" s="282"/>
      <c r="AS105" s="282"/>
      <c r="AT105" s="282"/>
      <c r="AU105" s="282">
        <v>50</v>
      </c>
      <c r="AV105" s="282"/>
      <c r="AW105" s="282"/>
      <c r="AX105" s="283"/>
      <c r="AY105">
        <f>$AY$103</f>
        <v>1</v>
      </c>
    </row>
    <row r="106" spans="1:60" ht="31.5" customHeight="1" x14ac:dyDescent="0.15">
      <c r="A106" s="420" t="s">
        <v>349</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1</v>
      </c>
    </row>
    <row r="107" spans="1:60" ht="23.25" customHeight="1" x14ac:dyDescent="0.15">
      <c r="A107" s="423"/>
      <c r="B107" s="424"/>
      <c r="C107" s="424"/>
      <c r="D107" s="424"/>
      <c r="E107" s="424"/>
      <c r="F107" s="425"/>
      <c r="G107" s="108" t="s">
        <v>731</v>
      </c>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t="s">
        <v>732</v>
      </c>
      <c r="AC107" s="550"/>
      <c r="AD107" s="551"/>
      <c r="AE107" s="282">
        <v>4</v>
      </c>
      <c r="AF107" s="282"/>
      <c r="AG107" s="282"/>
      <c r="AH107" s="282"/>
      <c r="AI107" s="282">
        <v>5</v>
      </c>
      <c r="AJ107" s="282"/>
      <c r="AK107" s="282"/>
      <c r="AL107" s="282"/>
      <c r="AM107" s="282" t="s">
        <v>820</v>
      </c>
      <c r="AN107" s="282"/>
      <c r="AO107" s="282"/>
      <c r="AP107" s="282"/>
      <c r="AQ107" s="282" t="s">
        <v>809</v>
      </c>
      <c r="AR107" s="282"/>
      <c r="AS107" s="282"/>
      <c r="AT107" s="282"/>
      <c r="AU107" s="282" t="s">
        <v>809</v>
      </c>
      <c r="AV107" s="282"/>
      <c r="AW107" s="282"/>
      <c r="AX107" s="283"/>
      <c r="AY107">
        <f>$AY$106</f>
        <v>1</v>
      </c>
    </row>
    <row r="108" spans="1:60" ht="23.25"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t="s">
        <v>732</v>
      </c>
      <c r="AC108" s="473"/>
      <c r="AD108" s="474"/>
      <c r="AE108" s="282">
        <v>3</v>
      </c>
      <c r="AF108" s="282"/>
      <c r="AG108" s="282"/>
      <c r="AH108" s="282"/>
      <c r="AI108" s="282">
        <v>3</v>
      </c>
      <c r="AJ108" s="282"/>
      <c r="AK108" s="282"/>
      <c r="AL108" s="282"/>
      <c r="AM108" s="282">
        <v>3</v>
      </c>
      <c r="AN108" s="282"/>
      <c r="AO108" s="282"/>
      <c r="AP108" s="282"/>
      <c r="AQ108" s="282">
        <v>3</v>
      </c>
      <c r="AR108" s="282"/>
      <c r="AS108" s="282"/>
      <c r="AT108" s="282"/>
      <c r="AU108" s="282">
        <v>3</v>
      </c>
      <c r="AV108" s="282"/>
      <c r="AW108" s="282"/>
      <c r="AX108" s="283"/>
      <c r="AY108">
        <f>$AY$106</f>
        <v>1</v>
      </c>
    </row>
    <row r="109" spans="1:60" ht="31.5" customHeight="1" x14ac:dyDescent="0.15">
      <c r="A109" s="420" t="s">
        <v>349</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1</v>
      </c>
    </row>
    <row r="110" spans="1:60" ht="23.25" customHeight="1" x14ac:dyDescent="0.15">
      <c r="A110" s="423"/>
      <c r="B110" s="424"/>
      <c r="C110" s="424"/>
      <c r="D110" s="424"/>
      <c r="E110" s="424"/>
      <c r="F110" s="425"/>
      <c r="G110" s="108" t="s">
        <v>832</v>
      </c>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t="s">
        <v>730</v>
      </c>
      <c r="AC110" s="550"/>
      <c r="AD110" s="551"/>
      <c r="AE110" s="282">
        <v>0</v>
      </c>
      <c r="AF110" s="282"/>
      <c r="AG110" s="282"/>
      <c r="AH110" s="282"/>
      <c r="AI110" s="282">
        <v>7</v>
      </c>
      <c r="AJ110" s="282"/>
      <c r="AK110" s="282"/>
      <c r="AL110" s="282"/>
      <c r="AM110" s="282">
        <v>1</v>
      </c>
      <c r="AN110" s="282"/>
      <c r="AO110" s="282"/>
      <c r="AP110" s="282"/>
      <c r="AQ110" s="282" t="s">
        <v>807</v>
      </c>
      <c r="AR110" s="282"/>
      <c r="AS110" s="282"/>
      <c r="AT110" s="282"/>
      <c r="AU110" s="282" t="s">
        <v>808</v>
      </c>
      <c r="AV110" s="282"/>
      <c r="AW110" s="282"/>
      <c r="AX110" s="283"/>
      <c r="AY110">
        <f>$AY$109</f>
        <v>1</v>
      </c>
    </row>
    <row r="111" spans="1:60" ht="23.25"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t="s">
        <v>730</v>
      </c>
      <c r="AC111" s="473"/>
      <c r="AD111" s="474"/>
      <c r="AE111" s="282">
        <v>0</v>
      </c>
      <c r="AF111" s="282"/>
      <c r="AG111" s="282"/>
      <c r="AH111" s="282"/>
      <c r="AI111" s="282">
        <v>0</v>
      </c>
      <c r="AJ111" s="282"/>
      <c r="AK111" s="282"/>
      <c r="AL111" s="282"/>
      <c r="AM111" s="282">
        <v>5</v>
      </c>
      <c r="AN111" s="282"/>
      <c r="AO111" s="282"/>
      <c r="AP111" s="282"/>
      <c r="AQ111" s="282">
        <v>0</v>
      </c>
      <c r="AR111" s="282"/>
      <c r="AS111" s="282"/>
      <c r="AT111" s="282"/>
      <c r="AU111" s="282">
        <v>0</v>
      </c>
      <c r="AV111" s="282"/>
      <c r="AW111" s="282"/>
      <c r="AX111" s="283"/>
      <c r="AY111">
        <f>$AY$109</f>
        <v>1</v>
      </c>
    </row>
    <row r="112" spans="1:60" ht="31.5" hidden="1" customHeight="1" x14ac:dyDescent="0.15">
      <c r="A112" s="420" t="s">
        <v>349</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385</v>
      </c>
      <c r="AF115" s="247"/>
      <c r="AG115" s="247"/>
      <c r="AH115" s="247"/>
      <c r="AI115" s="247" t="s">
        <v>407</v>
      </c>
      <c r="AJ115" s="247"/>
      <c r="AK115" s="247"/>
      <c r="AL115" s="247"/>
      <c r="AM115" s="247" t="s">
        <v>504</v>
      </c>
      <c r="AN115" s="247"/>
      <c r="AO115" s="247"/>
      <c r="AP115" s="247"/>
      <c r="AQ115" s="594" t="s">
        <v>537</v>
      </c>
      <c r="AR115" s="595"/>
      <c r="AS115" s="595"/>
      <c r="AT115" s="595"/>
      <c r="AU115" s="595"/>
      <c r="AV115" s="595"/>
      <c r="AW115" s="595"/>
      <c r="AX115" s="596"/>
    </row>
    <row r="116" spans="1:51" ht="23.25" customHeight="1" x14ac:dyDescent="0.15">
      <c r="A116" s="440"/>
      <c r="B116" s="441"/>
      <c r="C116" s="441"/>
      <c r="D116" s="441"/>
      <c r="E116" s="441"/>
      <c r="F116" s="442"/>
      <c r="G116" s="392" t="s">
        <v>733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734</v>
      </c>
      <c r="AC116" s="467"/>
      <c r="AD116" s="468"/>
      <c r="AE116" s="282">
        <v>0.1</v>
      </c>
      <c r="AF116" s="282"/>
      <c r="AG116" s="282"/>
      <c r="AH116" s="282"/>
      <c r="AI116" s="282">
        <v>0.2</v>
      </c>
      <c r="AJ116" s="282"/>
      <c r="AK116" s="282"/>
      <c r="AL116" s="282"/>
      <c r="AM116" s="282">
        <v>0.1</v>
      </c>
      <c r="AN116" s="282"/>
      <c r="AO116" s="282"/>
      <c r="AP116" s="282"/>
      <c r="AQ116" s="218">
        <v>0.2</v>
      </c>
      <c r="AR116" s="219"/>
      <c r="AS116" s="219"/>
      <c r="AT116" s="219"/>
      <c r="AU116" s="219"/>
      <c r="AV116" s="219"/>
      <c r="AW116" s="219"/>
      <c r="AX116" s="221"/>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735</v>
      </c>
      <c r="AC117" s="477"/>
      <c r="AD117" s="478"/>
      <c r="AE117" s="555" t="s">
        <v>736</v>
      </c>
      <c r="AF117" s="555"/>
      <c r="AG117" s="555"/>
      <c r="AH117" s="555"/>
      <c r="AI117" s="555" t="s">
        <v>737</v>
      </c>
      <c r="AJ117" s="555"/>
      <c r="AK117" s="555"/>
      <c r="AL117" s="555"/>
      <c r="AM117" s="555" t="s">
        <v>772</v>
      </c>
      <c r="AN117" s="555"/>
      <c r="AO117" s="555"/>
      <c r="AP117" s="555"/>
      <c r="AQ117" s="555" t="s">
        <v>773</v>
      </c>
      <c r="AR117" s="555"/>
      <c r="AS117" s="555"/>
      <c r="AT117" s="555"/>
      <c r="AU117" s="555"/>
      <c r="AV117" s="555"/>
      <c r="AW117" s="555"/>
      <c r="AX117" s="556"/>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385</v>
      </c>
      <c r="AF118" s="247"/>
      <c r="AG118" s="247"/>
      <c r="AH118" s="247"/>
      <c r="AI118" s="247" t="s">
        <v>407</v>
      </c>
      <c r="AJ118" s="247"/>
      <c r="AK118" s="247"/>
      <c r="AL118" s="247"/>
      <c r="AM118" s="247" t="s">
        <v>504</v>
      </c>
      <c r="AN118" s="247"/>
      <c r="AO118" s="247"/>
      <c r="AP118" s="247"/>
      <c r="AQ118" s="594" t="s">
        <v>537</v>
      </c>
      <c r="AR118" s="595"/>
      <c r="AS118" s="595"/>
      <c r="AT118" s="595"/>
      <c r="AU118" s="595"/>
      <c r="AV118" s="595"/>
      <c r="AW118" s="595"/>
      <c r="AX118" s="596"/>
      <c r="AY118" s="92">
        <f>IF(SUBSTITUTE(SUBSTITUTE($G$119,"／",""),"　","")="",0,1)</f>
        <v>1</v>
      </c>
    </row>
    <row r="119" spans="1:51" ht="23.25" customHeight="1" x14ac:dyDescent="0.15">
      <c r="A119" s="440"/>
      <c r="B119" s="441"/>
      <c r="C119" s="441"/>
      <c r="D119" s="441"/>
      <c r="E119" s="441"/>
      <c r="F119" s="442"/>
      <c r="G119" s="392" t="s">
        <v>738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734</v>
      </c>
      <c r="AC119" s="467"/>
      <c r="AD119" s="468"/>
      <c r="AE119" s="282">
        <v>0.1</v>
      </c>
      <c r="AF119" s="282"/>
      <c r="AG119" s="282"/>
      <c r="AH119" s="282"/>
      <c r="AI119" s="282">
        <v>0.23</v>
      </c>
      <c r="AJ119" s="282"/>
      <c r="AK119" s="282"/>
      <c r="AL119" s="282"/>
      <c r="AM119" s="282">
        <v>0.23</v>
      </c>
      <c r="AN119" s="282"/>
      <c r="AO119" s="282"/>
      <c r="AP119" s="282"/>
      <c r="AQ119" s="282">
        <v>0.2</v>
      </c>
      <c r="AR119" s="282"/>
      <c r="AS119" s="282"/>
      <c r="AT119" s="282"/>
      <c r="AU119" s="282"/>
      <c r="AV119" s="282"/>
      <c r="AW119" s="282"/>
      <c r="AX119" s="283"/>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739</v>
      </c>
      <c r="AC120" s="477"/>
      <c r="AD120" s="478"/>
      <c r="AE120" s="555" t="s">
        <v>740</v>
      </c>
      <c r="AF120" s="555"/>
      <c r="AG120" s="555"/>
      <c r="AH120" s="555"/>
      <c r="AI120" s="555" t="s">
        <v>741</v>
      </c>
      <c r="AJ120" s="555"/>
      <c r="AK120" s="555"/>
      <c r="AL120" s="555"/>
      <c r="AM120" s="555" t="s">
        <v>799</v>
      </c>
      <c r="AN120" s="555"/>
      <c r="AO120" s="555"/>
      <c r="AP120" s="555"/>
      <c r="AQ120" s="555" t="s">
        <v>811</v>
      </c>
      <c r="AR120" s="555"/>
      <c r="AS120" s="555"/>
      <c r="AT120" s="555"/>
      <c r="AU120" s="555"/>
      <c r="AV120" s="555"/>
      <c r="AW120" s="555"/>
      <c r="AX120" s="556"/>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385</v>
      </c>
      <c r="AF121" s="247"/>
      <c r="AG121" s="247"/>
      <c r="AH121" s="247"/>
      <c r="AI121" s="247" t="s">
        <v>407</v>
      </c>
      <c r="AJ121" s="247"/>
      <c r="AK121" s="247"/>
      <c r="AL121" s="247"/>
      <c r="AM121" s="247" t="s">
        <v>504</v>
      </c>
      <c r="AN121" s="247"/>
      <c r="AO121" s="247"/>
      <c r="AP121" s="247"/>
      <c r="AQ121" s="594" t="s">
        <v>537</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742</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743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385</v>
      </c>
      <c r="AF124" s="247"/>
      <c r="AG124" s="247"/>
      <c r="AH124" s="247"/>
      <c r="AI124" s="247" t="s">
        <v>407</v>
      </c>
      <c r="AJ124" s="247"/>
      <c r="AK124" s="247"/>
      <c r="AL124" s="247"/>
      <c r="AM124" s="247" t="s">
        <v>504</v>
      </c>
      <c r="AN124" s="247"/>
      <c r="AO124" s="247"/>
      <c r="AP124" s="247"/>
      <c r="AQ124" s="594" t="s">
        <v>537</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356</v>
      </c>
      <c r="H125" s="392"/>
      <c r="I125" s="392"/>
      <c r="J125" s="392"/>
      <c r="K125" s="392"/>
      <c r="L125" s="392"/>
      <c r="M125" s="392"/>
      <c r="N125" s="392"/>
      <c r="O125" s="392"/>
      <c r="P125" s="392"/>
      <c r="Q125" s="392"/>
      <c r="R125" s="392"/>
      <c r="S125" s="392"/>
      <c r="T125" s="392"/>
      <c r="U125" s="392"/>
      <c r="V125" s="392"/>
      <c r="W125" s="392"/>
      <c r="X125" s="932"/>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3"/>
      <c r="Y126" s="475" t="s">
        <v>49</v>
      </c>
      <c r="Z126" s="449"/>
      <c r="AA126" s="450"/>
      <c r="AB126" s="476" t="s">
        <v>744</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9"/>
      <c r="Z127" s="930"/>
      <c r="AA127" s="931"/>
      <c r="AB127" s="412" t="s">
        <v>11</v>
      </c>
      <c r="AC127" s="413"/>
      <c r="AD127" s="414"/>
      <c r="AE127" s="247" t="s">
        <v>385</v>
      </c>
      <c r="AF127" s="247"/>
      <c r="AG127" s="247"/>
      <c r="AH127" s="247"/>
      <c r="AI127" s="247" t="s">
        <v>407</v>
      </c>
      <c r="AJ127" s="247"/>
      <c r="AK127" s="247"/>
      <c r="AL127" s="247"/>
      <c r="AM127" s="247" t="s">
        <v>504</v>
      </c>
      <c r="AN127" s="247"/>
      <c r="AO127" s="247"/>
      <c r="AP127" s="247"/>
      <c r="AQ127" s="594" t="s">
        <v>537</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356</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745</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747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748</v>
      </c>
      <c r="AC134" s="206"/>
      <c r="AD134" s="206"/>
      <c r="AE134" s="207">
        <v>75</v>
      </c>
      <c r="AF134" s="208"/>
      <c r="AG134" s="208"/>
      <c r="AH134" s="208"/>
      <c r="AI134" s="207">
        <v>75</v>
      </c>
      <c r="AJ134" s="208"/>
      <c r="AK134" s="208"/>
      <c r="AL134" s="208"/>
      <c r="AM134" s="207">
        <v>85</v>
      </c>
      <c r="AN134" s="208"/>
      <c r="AO134" s="208"/>
      <c r="AP134" s="208"/>
      <c r="AQ134" s="207" t="s">
        <v>716</v>
      </c>
      <c r="AR134" s="208"/>
      <c r="AS134" s="208"/>
      <c r="AT134" s="208"/>
      <c r="AU134" s="207">
        <v>85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748</v>
      </c>
      <c r="AC135" s="214"/>
      <c r="AD135" s="214"/>
      <c r="AE135" s="207" t="s">
        <v>716</v>
      </c>
      <c r="AF135" s="208"/>
      <c r="AG135" s="208"/>
      <c r="AH135" s="208"/>
      <c r="AI135" s="207" t="s">
        <v>716</v>
      </c>
      <c r="AJ135" s="208"/>
      <c r="AK135" s="208"/>
      <c r="AL135" s="208"/>
      <c r="AM135" s="207">
        <v>100</v>
      </c>
      <c r="AN135" s="208"/>
      <c r="AO135" s="208"/>
      <c r="AP135" s="208"/>
      <c r="AQ135" s="207" t="s">
        <v>716</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806</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65.849999999999994"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666</v>
      </c>
      <c r="D430" s="934"/>
      <c r="E430" s="175" t="s">
        <v>394</v>
      </c>
      <c r="F430" s="900"/>
      <c r="G430" s="901" t="s">
        <v>252</v>
      </c>
      <c r="H430" s="126"/>
      <c r="I430" s="126"/>
      <c r="J430" s="902" t="s">
        <v>716</v>
      </c>
      <c r="K430" s="903"/>
      <c r="L430" s="903"/>
      <c r="M430" s="903"/>
      <c r="N430" s="903"/>
      <c r="O430" s="903"/>
      <c r="P430" s="903"/>
      <c r="Q430" s="903"/>
      <c r="R430" s="903"/>
      <c r="S430" s="903"/>
      <c r="T430" s="90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758</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758</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716</v>
      </c>
      <c r="AF435" s="208"/>
      <c r="AG435" s="208"/>
      <c r="AH435" s="337"/>
      <c r="AI435" s="336" t="s">
        <v>716</v>
      </c>
      <c r="AJ435" s="208"/>
      <c r="AK435" s="208"/>
      <c r="AL435" s="208"/>
      <c r="AM435" s="336" t="s">
        <v>758</v>
      </c>
      <c r="AN435" s="208"/>
      <c r="AO435" s="208"/>
      <c r="AP435" s="337"/>
      <c r="AQ435" s="336" t="s">
        <v>716</v>
      </c>
      <c r="AR435" s="208"/>
      <c r="AS435" s="208"/>
      <c r="AT435" s="337"/>
      <c r="AU435" s="208" t="s">
        <v>716</v>
      </c>
      <c r="AV435" s="208"/>
      <c r="AW435" s="208"/>
      <c r="AX435" s="209"/>
      <c r="AY435">
        <f t="shared" si="63"/>
        <v>1</v>
      </c>
    </row>
    <row r="436" spans="1:51" ht="20.6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20.6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0.6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0.6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0.6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20.6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20.6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0.6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0.6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0.6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20.6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20.6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0.6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0.6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0.6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20.6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20.6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0.6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0.6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0.6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20.6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823</v>
      </c>
      <c r="AF457" s="201"/>
      <c r="AG457" s="136" t="s">
        <v>233</v>
      </c>
      <c r="AH457" s="137"/>
      <c r="AI457" s="335"/>
      <c r="AJ457" s="335"/>
      <c r="AK457" s="335"/>
      <c r="AL457" s="157"/>
      <c r="AM457" s="335"/>
      <c r="AN457" s="335"/>
      <c r="AO457" s="335"/>
      <c r="AP457" s="157"/>
      <c r="AQ457" s="250" t="s">
        <v>823</v>
      </c>
      <c r="AR457" s="201"/>
      <c r="AS457" s="136" t="s">
        <v>233</v>
      </c>
      <c r="AT457" s="137"/>
      <c r="AU457" s="201" t="s">
        <v>823</v>
      </c>
      <c r="AV457" s="201"/>
      <c r="AW457" s="136" t="s">
        <v>179</v>
      </c>
      <c r="AX457" s="196"/>
      <c r="AY457">
        <f>$AY$456</f>
        <v>1</v>
      </c>
    </row>
    <row r="458" spans="1:51" ht="23.25" customHeight="1" x14ac:dyDescent="0.15">
      <c r="A458" s="190"/>
      <c r="B458" s="187"/>
      <c r="C458" s="181"/>
      <c r="D458" s="187"/>
      <c r="E458" s="338"/>
      <c r="F458" s="339"/>
      <c r="G458" s="107" t="s">
        <v>828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822</v>
      </c>
      <c r="AC458" s="214"/>
      <c r="AD458" s="214"/>
      <c r="AE458" s="336" t="s">
        <v>823</v>
      </c>
      <c r="AF458" s="208"/>
      <c r="AG458" s="208"/>
      <c r="AH458" s="208"/>
      <c r="AI458" s="336" t="s">
        <v>823</v>
      </c>
      <c r="AJ458" s="208"/>
      <c r="AK458" s="208"/>
      <c r="AL458" s="208"/>
      <c r="AM458" s="336" t="s">
        <v>823</v>
      </c>
      <c r="AN458" s="208"/>
      <c r="AO458" s="208"/>
      <c r="AP458" s="337"/>
      <c r="AQ458" s="336" t="s">
        <v>823</v>
      </c>
      <c r="AR458" s="208"/>
      <c r="AS458" s="208"/>
      <c r="AT458" s="337"/>
      <c r="AU458" s="208" t="s">
        <v>823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823</v>
      </c>
      <c r="AC459" s="206"/>
      <c r="AD459" s="206"/>
      <c r="AE459" s="336" t="s">
        <v>823</v>
      </c>
      <c r="AF459" s="208"/>
      <c r="AG459" s="208"/>
      <c r="AH459" s="337"/>
      <c r="AI459" s="336" t="s">
        <v>824</v>
      </c>
      <c r="AJ459" s="208"/>
      <c r="AK459" s="208"/>
      <c r="AL459" s="208"/>
      <c r="AM459" s="336" t="s">
        <v>823</v>
      </c>
      <c r="AN459" s="208"/>
      <c r="AO459" s="208"/>
      <c r="AP459" s="337"/>
      <c r="AQ459" s="336" t="s">
        <v>823</v>
      </c>
      <c r="AR459" s="208"/>
      <c r="AS459" s="208"/>
      <c r="AT459" s="337"/>
      <c r="AU459" s="208" t="s">
        <v>826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823</v>
      </c>
      <c r="AF460" s="208"/>
      <c r="AG460" s="208"/>
      <c r="AH460" s="337"/>
      <c r="AI460" s="336" t="s">
        <v>823</v>
      </c>
      <c r="AJ460" s="208"/>
      <c r="AK460" s="208"/>
      <c r="AL460" s="208"/>
      <c r="AM460" s="336" t="s">
        <v>823</v>
      </c>
      <c r="AN460" s="208"/>
      <c r="AO460" s="208"/>
      <c r="AP460" s="337"/>
      <c r="AQ460" s="336" t="s">
        <v>825</v>
      </c>
      <c r="AR460" s="208"/>
      <c r="AS460" s="208"/>
      <c r="AT460" s="337"/>
      <c r="AU460" s="208" t="s">
        <v>827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828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901" t="s">
        <v>252</v>
      </c>
      <c r="H484" s="126"/>
      <c r="I484" s="126"/>
      <c r="J484" s="902"/>
      <c r="K484" s="903"/>
      <c r="L484" s="903"/>
      <c r="M484" s="903"/>
      <c r="N484" s="903"/>
      <c r="O484" s="903"/>
      <c r="P484" s="903"/>
      <c r="Q484" s="903"/>
      <c r="R484" s="903"/>
      <c r="S484" s="903"/>
      <c r="T484" s="90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1" t="s">
        <v>252</v>
      </c>
      <c r="H538" s="126"/>
      <c r="I538" s="126"/>
      <c r="J538" s="902"/>
      <c r="K538" s="903"/>
      <c r="L538" s="903"/>
      <c r="M538" s="903"/>
      <c r="N538" s="903"/>
      <c r="O538" s="903"/>
      <c r="P538" s="903"/>
      <c r="Q538" s="903"/>
      <c r="R538" s="903"/>
      <c r="S538" s="903"/>
      <c r="T538" s="90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1" t="s">
        <v>252</v>
      </c>
      <c r="H592" s="126"/>
      <c r="I592" s="126"/>
      <c r="J592" s="902"/>
      <c r="K592" s="903"/>
      <c r="L592" s="903"/>
      <c r="M592" s="903"/>
      <c r="N592" s="903"/>
      <c r="O592" s="903"/>
      <c r="P592" s="903"/>
      <c r="Q592" s="903"/>
      <c r="R592" s="903"/>
      <c r="S592" s="903"/>
      <c r="T592" s="90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1" t="s">
        <v>252</v>
      </c>
      <c r="H646" s="126"/>
      <c r="I646" s="126"/>
      <c r="J646" s="902"/>
      <c r="K646" s="903"/>
      <c r="L646" s="903"/>
      <c r="M646" s="903"/>
      <c r="N646" s="903"/>
      <c r="O646" s="903"/>
      <c r="P646" s="903"/>
      <c r="Q646" s="903"/>
      <c r="R646" s="903"/>
      <c r="S646" s="903"/>
      <c r="T646" s="90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55.35" customHeight="1" x14ac:dyDescent="0.15">
      <c r="A702" s="872" t="s">
        <v>140</v>
      </c>
      <c r="B702" s="873"/>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756</v>
      </c>
      <c r="AE702" s="342"/>
      <c r="AF702" s="342"/>
      <c r="AG702" s="384" t="s">
        <v>759</v>
      </c>
      <c r="AH702" s="385"/>
      <c r="AI702" s="385"/>
      <c r="AJ702" s="385"/>
      <c r="AK702" s="385"/>
      <c r="AL702" s="385"/>
      <c r="AM702" s="385"/>
      <c r="AN702" s="385"/>
      <c r="AO702" s="385"/>
      <c r="AP702" s="385"/>
      <c r="AQ702" s="385"/>
      <c r="AR702" s="385"/>
      <c r="AS702" s="385"/>
      <c r="AT702" s="385"/>
      <c r="AU702" s="385"/>
      <c r="AV702" s="385"/>
      <c r="AW702" s="385"/>
      <c r="AX702" s="386"/>
    </row>
    <row r="703" spans="1:51" ht="57.6"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2" t="s">
        <v>756</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59.1" customHeight="1" x14ac:dyDescent="0.15">
      <c r="A704" s="876"/>
      <c r="B704" s="877"/>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756</v>
      </c>
      <c r="AE704" s="787"/>
      <c r="AF704" s="787"/>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7" t="s">
        <v>756</v>
      </c>
      <c r="AE705" s="718"/>
      <c r="AF705" s="718"/>
      <c r="AG705" s="128" t="s">
        <v>805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8"/>
      <c r="D706" s="799"/>
      <c r="E706" s="733" t="s">
        <v>377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762</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0"/>
      <c r="D707" s="801"/>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763</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764</v>
      </c>
      <c r="AE708" s="608"/>
      <c r="AF708" s="608"/>
      <c r="AG708" s="745" t="s">
        <v>401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756</v>
      </c>
      <c r="AE709" s="323"/>
      <c r="AF709" s="323"/>
      <c r="AG709" s="104" t="s">
        <v>765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764</v>
      </c>
      <c r="AE710" s="323"/>
      <c r="AF710" s="323"/>
      <c r="AG710" s="104" t="s">
        <v>401</v>
      </c>
      <c r="AH710" s="105"/>
      <c r="AI710" s="105"/>
      <c r="AJ710" s="105"/>
      <c r="AK710" s="105"/>
      <c r="AL710" s="105"/>
      <c r="AM710" s="105"/>
      <c r="AN710" s="105"/>
      <c r="AO710" s="105"/>
      <c r="AP710" s="105"/>
      <c r="AQ710" s="105"/>
      <c r="AR710" s="105"/>
      <c r="AS710" s="105"/>
      <c r="AT710" s="105"/>
      <c r="AU710" s="105"/>
      <c r="AV710" s="105"/>
      <c r="AW710" s="105"/>
      <c r="AX710" s="106"/>
    </row>
    <row r="711" spans="1:50" ht="44.1"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756</v>
      </c>
      <c r="AE711" s="323"/>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43.9" customHeight="1" x14ac:dyDescent="0.15">
      <c r="A712" s="645"/>
      <c r="B712" s="647"/>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6" t="s">
        <v>756</v>
      </c>
      <c r="AE712" s="787"/>
      <c r="AF712" s="787"/>
      <c r="AG712" s="811" t="s">
        <v>831</v>
      </c>
      <c r="AH712" s="812"/>
      <c r="AI712" s="812"/>
      <c r="AJ712" s="812"/>
      <c r="AK712" s="812"/>
      <c r="AL712" s="812"/>
      <c r="AM712" s="812"/>
      <c r="AN712" s="812"/>
      <c r="AO712" s="812"/>
      <c r="AP712" s="812"/>
      <c r="AQ712" s="812"/>
      <c r="AR712" s="812"/>
      <c r="AS712" s="812"/>
      <c r="AT712" s="812"/>
      <c r="AU712" s="812"/>
      <c r="AV712" s="812"/>
      <c r="AW712" s="812"/>
      <c r="AX712" s="813"/>
    </row>
    <row r="713" spans="1:50" ht="46.35" customHeight="1" x14ac:dyDescent="0.15">
      <c r="A713" s="645"/>
      <c r="B713" s="647"/>
      <c r="C713" s="950" t="s">
        <v>345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756</v>
      </c>
      <c r="AE713" s="323"/>
      <c r="AF713" s="666"/>
      <c r="AG713" s="104" t="s">
        <v>821</v>
      </c>
      <c r="AH713" s="105"/>
      <c r="AI713" s="105"/>
      <c r="AJ713" s="105"/>
      <c r="AK713" s="105"/>
      <c r="AL713" s="105"/>
      <c r="AM713" s="105"/>
      <c r="AN713" s="105"/>
      <c r="AO713" s="105"/>
      <c r="AP713" s="105"/>
      <c r="AQ713" s="105"/>
      <c r="AR713" s="105"/>
      <c r="AS713" s="105"/>
      <c r="AT713" s="105"/>
      <c r="AU713" s="105"/>
      <c r="AV713" s="105"/>
      <c r="AW713" s="105"/>
      <c r="AX713" s="106"/>
    </row>
    <row r="714" spans="1:50" ht="61.35" customHeight="1" x14ac:dyDescent="0.15">
      <c r="A714" s="648"/>
      <c r="B714" s="649"/>
      <c r="C714" s="650" t="s">
        <v>323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756</v>
      </c>
      <c r="AE714" s="809"/>
      <c r="AF714" s="810"/>
      <c r="AG714" s="739" t="s">
        <v>767</v>
      </c>
      <c r="AH714" s="740"/>
      <c r="AI714" s="740"/>
      <c r="AJ714" s="740"/>
      <c r="AK714" s="740"/>
      <c r="AL714" s="740"/>
      <c r="AM714" s="740"/>
      <c r="AN714" s="740"/>
      <c r="AO714" s="740"/>
      <c r="AP714" s="740"/>
      <c r="AQ714" s="740"/>
      <c r="AR714" s="740"/>
      <c r="AS714" s="740"/>
      <c r="AT714" s="740"/>
      <c r="AU714" s="740"/>
      <c r="AV714" s="740"/>
      <c r="AW714" s="740"/>
      <c r="AX714" s="741"/>
    </row>
    <row r="715" spans="1:50" ht="81" customHeight="1" x14ac:dyDescent="0.15">
      <c r="A715" s="643" t="s">
        <v>40</v>
      </c>
      <c r="B715" s="788"/>
      <c r="C715" s="789" t="s">
        <v>324</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768</v>
      </c>
      <c r="AE715" s="608"/>
      <c r="AF715" s="659"/>
      <c r="AG715" s="745" t="s">
        <v>812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756</v>
      </c>
      <c r="AE716" s="630"/>
      <c r="AF716" s="630"/>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768</v>
      </c>
      <c r="AE717" s="323"/>
      <c r="AF717" s="323"/>
      <c r="AG717" s="104" t="s">
        <v>803</v>
      </c>
      <c r="AH717" s="105"/>
      <c r="AI717" s="105"/>
      <c r="AJ717" s="105"/>
      <c r="AK717" s="105"/>
      <c r="AL717" s="105"/>
      <c r="AM717" s="105"/>
      <c r="AN717" s="105"/>
      <c r="AO717" s="105"/>
      <c r="AP717" s="105"/>
      <c r="AQ717" s="105"/>
      <c r="AR717" s="105"/>
      <c r="AS717" s="105"/>
      <c r="AT717" s="105"/>
      <c r="AU717" s="105"/>
      <c r="AV717" s="105"/>
      <c r="AW717" s="105"/>
      <c r="AX717" s="106"/>
    </row>
    <row r="718" spans="1:50" ht="56.1"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756</v>
      </c>
      <c r="AE718" s="323"/>
      <c r="AF718" s="323"/>
      <c r="AG718" s="130" t="s">
        <v>792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764</v>
      </c>
      <c r="AE719" s="608"/>
      <c r="AF719" s="608"/>
      <c r="AG719" s="128" t="s">
        <v>829</v>
      </c>
      <c r="AH719" s="108"/>
      <c r="AI719" s="108"/>
      <c r="AJ719" s="108"/>
      <c r="AK719" s="108"/>
      <c r="AL719" s="108"/>
      <c r="AM719" s="108"/>
      <c r="AN719" s="108"/>
      <c r="AO719" s="108"/>
      <c r="AP719" s="108"/>
      <c r="AQ719" s="108"/>
      <c r="AR719" s="108"/>
      <c r="AS719" s="108"/>
      <c r="AT719" s="108"/>
      <c r="AU719" s="108"/>
      <c r="AV719" s="108"/>
      <c r="AW719" s="108"/>
      <c r="AX719" s="129"/>
    </row>
    <row r="720" spans="1:50" ht="20.100000000000001" customHeight="1" x14ac:dyDescent="0.15">
      <c r="A720" s="782"/>
      <c r="B720" s="783"/>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4.85" customHeight="1" x14ac:dyDescent="0.15">
      <c r="A726" s="643" t="s">
        <v>48</v>
      </c>
      <c r="B726" s="803"/>
      <c r="C726" s="816" t="s">
        <v>53</v>
      </c>
      <c r="D726" s="838"/>
      <c r="E726" s="838"/>
      <c r="F726" s="839"/>
      <c r="G726" s="581" t="s">
        <v>813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116.85" customHeight="1" thickBot="1" x14ac:dyDescent="0.2">
      <c r="A727" s="804"/>
      <c r="B727" s="805"/>
      <c r="C727" s="751" t="s">
        <v>57</v>
      </c>
      <c r="D727" s="752"/>
      <c r="E727" s="752"/>
      <c r="F727" s="753"/>
      <c r="G727" s="579" t="s">
        <v>802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3" t="s">
        <v>350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3" t="s">
        <v>667</v>
      </c>
      <c r="B737" s="211"/>
      <c r="C737" s="211"/>
      <c r="D737" s="212"/>
      <c r="E737" s="957" t="s">
        <v>716</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392</v>
      </c>
      <c r="B738" s="361"/>
      <c r="C738" s="361"/>
      <c r="D738" s="361"/>
      <c r="E738" s="957" t="s">
        <v>749</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391</v>
      </c>
      <c r="B739" s="361"/>
      <c r="C739" s="361"/>
      <c r="D739" s="361"/>
      <c r="E739" s="957" t="s">
        <v>750</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390</v>
      </c>
      <c r="B740" s="361"/>
      <c r="C740" s="361"/>
      <c r="D740" s="361"/>
      <c r="E740" s="957" t="s">
        <v>751</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389</v>
      </c>
      <c r="B741" s="361"/>
      <c r="C741" s="361"/>
      <c r="D741" s="361"/>
      <c r="E741" s="957" t="s">
        <v>752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388</v>
      </c>
      <c r="B742" s="361"/>
      <c r="C742" s="361"/>
      <c r="D742" s="361"/>
      <c r="E742" s="957" t="s">
        <v>753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387</v>
      </c>
      <c r="B743" s="361"/>
      <c r="C743" s="361"/>
      <c r="D743" s="361"/>
      <c r="E743" s="957" t="s">
        <v>754</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386</v>
      </c>
      <c r="B744" s="361"/>
      <c r="C744" s="361"/>
      <c r="D744" s="361"/>
      <c r="E744" s="957" t="s">
        <v>751</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385</v>
      </c>
      <c r="B745" s="361"/>
      <c r="C745" s="361"/>
      <c r="D745" s="361"/>
      <c r="E745" s="994" t="s">
        <v>755</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540</v>
      </c>
      <c r="B746" s="361"/>
      <c r="C746" s="361"/>
      <c r="D746" s="361"/>
      <c r="E746" s="963" t="s">
        <v>706</v>
      </c>
      <c r="F746" s="961"/>
      <c r="G746" s="961"/>
      <c r="H746" s="100" t="str">
        <f>IF(E746="","","-")</f>
        <v>-</v>
      </c>
      <c r="I746" s="961"/>
      <c r="J746" s="961"/>
      <c r="K746" s="100" t="str">
        <f>IF(I746="","","-")</f>
        <v/>
      </c>
      <c r="L746" s="962">
        <v>191</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504</v>
      </c>
      <c r="B747" s="361"/>
      <c r="C747" s="361"/>
      <c r="D747" s="361"/>
      <c r="E747" s="963" t="s">
        <v>706</v>
      </c>
      <c r="F747" s="961"/>
      <c r="G747" s="961"/>
      <c r="H747" s="100" t="str">
        <f>IF(E747="","","-")</f>
        <v>-</v>
      </c>
      <c r="I747" s="961"/>
      <c r="J747" s="961"/>
      <c r="K747" s="100" t="str">
        <f>IF(I747="","","-")</f>
        <v/>
      </c>
      <c r="L747" s="962">
        <v>197</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7" t="s">
        <v>379</v>
      </c>
      <c r="B748" s="618"/>
      <c r="C748" s="618"/>
      <c r="D748" s="618"/>
      <c r="E748" s="618"/>
      <c r="F748" s="619"/>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381</v>
      </c>
      <c r="B787" s="632"/>
      <c r="C787" s="632"/>
      <c r="D787" s="632"/>
      <c r="E787" s="632"/>
      <c r="F787" s="633"/>
      <c r="G787" s="598" t="s">
        <v>774</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775</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7"/>
    </row>
    <row r="788" spans="1:51" ht="24.75" customHeight="1" x14ac:dyDescent="0.15">
      <c r="A788" s="634"/>
      <c r="B788" s="635"/>
      <c r="C788" s="635"/>
      <c r="D788" s="635"/>
      <c r="E788" s="635"/>
      <c r="F788" s="636"/>
      <c r="G788" s="816"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2"/>
      <c r="AC788" s="816"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777</v>
      </c>
      <c r="H789" s="674"/>
      <c r="I789" s="674"/>
      <c r="J789" s="674"/>
      <c r="K789" s="675"/>
      <c r="L789" s="667" t="s">
        <v>787</v>
      </c>
      <c r="M789" s="668"/>
      <c r="N789" s="668"/>
      <c r="O789" s="668"/>
      <c r="P789" s="668"/>
      <c r="Q789" s="668"/>
      <c r="R789" s="668"/>
      <c r="S789" s="668"/>
      <c r="T789" s="668"/>
      <c r="U789" s="668"/>
      <c r="V789" s="668"/>
      <c r="W789" s="668"/>
      <c r="X789" s="669"/>
      <c r="Y789" s="387">
        <v>1.2</v>
      </c>
      <c r="Z789" s="388"/>
      <c r="AA789" s="388"/>
      <c r="AB789" s="806"/>
      <c r="AC789" s="673" t="s">
        <v>777</v>
      </c>
      <c r="AD789" s="674"/>
      <c r="AE789" s="674"/>
      <c r="AF789" s="674"/>
      <c r="AG789" s="675"/>
      <c r="AH789" s="667" t="s">
        <v>778</v>
      </c>
      <c r="AI789" s="668"/>
      <c r="AJ789" s="668"/>
      <c r="AK789" s="668"/>
      <c r="AL789" s="668"/>
      <c r="AM789" s="668"/>
      <c r="AN789" s="668"/>
      <c r="AO789" s="668"/>
      <c r="AP789" s="668"/>
      <c r="AQ789" s="668"/>
      <c r="AR789" s="668"/>
      <c r="AS789" s="668"/>
      <c r="AT789" s="669"/>
      <c r="AU789" s="387">
        <v>4.0999999999999996</v>
      </c>
      <c r="AV789" s="388"/>
      <c r="AW789" s="388"/>
      <c r="AX789" s="389"/>
    </row>
    <row r="790" spans="1:51" ht="24.75" customHeight="1" x14ac:dyDescent="0.15">
      <c r="A790" s="634"/>
      <c r="B790" s="635"/>
      <c r="C790" s="635"/>
      <c r="D790" s="635"/>
      <c r="E790" s="635"/>
      <c r="F790" s="636"/>
      <c r="G790" s="609" t="s">
        <v>781</v>
      </c>
      <c r="H790" s="610"/>
      <c r="I790" s="610"/>
      <c r="J790" s="610"/>
      <c r="K790" s="611"/>
      <c r="L790" s="601" t="s">
        <v>781</v>
      </c>
      <c r="M790" s="602"/>
      <c r="N790" s="602"/>
      <c r="O790" s="602"/>
      <c r="P790" s="602"/>
      <c r="Q790" s="602"/>
      <c r="R790" s="602"/>
      <c r="S790" s="602"/>
      <c r="T790" s="602"/>
      <c r="U790" s="602"/>
      <c r="V790" s="602"/>
      <c r="W790" s="602"/>
      <c r="X790" s="603"/>
      <c r="Y790" s="604">
        <v>0.1</v>
      </c>
      <c r="Z790" s="605"/>
      <c r="AA790" s="605"/>
      <c r="AB790" s="615"/>
      <c r="AC790" s="609" t="s">
        <v>779</v>
      </c>
      <c r="AD790" s="610"/>
      <c r="AE790" s="610"/>
      <c r="AF790" s="610"/>
      <c r="AG790" s="611"/>
      <c r="AH790" s="601" t="s">
        <v>780</v>
      </c>
      <c r="AI790" s="602"/>
      <c r="AJ790" s="602"/>
      <c r="AK790" s="602"/>
      <c r="AL790" s="602"/>
      <c r="AM790" s="602"/>
      <c r="AN790" s="602"/>
      <c r="AO790" s="602"/>
      <c r="AP790" s="602"/>
      <c r="AQ790" s="602"/>
      <c r="AR790" s="602"/>
      <c r="AS790" s="602"/>
      <c r="AT790" s="603"/>
      <c r="AU790" s="604">
        <v>0.62</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t="s">
        <v>781</v>
      </c>
      <c r="AD791" s="610"/>
      <c r="AE791" s="610"/>
      <c r="AF791" s="610"/>
      <c r="AG791" s="611"/>
      <c r="AH791" s="601" t="s">
        <v>781</v>
      </c>
      <c r="AI791" s="602"/>
      <c r="AJ791" s="602"/>
      <c r="AK791" s="602"/>
      <c r="AL791" s="602"/>
      <c r="AM791" s="602"/>
      <c r="AN791" s="602"/>
      <c r="AO791" s="602"/>
      <c r="AP791" s="602"/>
      <c r="AQ791" s="602"/>
      <c r="AR791" s="602"/>
      <c r="AS791" s="602"/>
      <c r="AT791" s="603"/>
      <c r="AU791" s="604">
        <v>0.71</v>
      </c>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t="s">
        <v>782</v>
      </c>
      <c r="AD792" s="610"/>
      <c r="AE792" s="610"/>
      <c r="AF792" s="610"/>
      <c r="AG792" s="611"/>
      <c r="AH792" s="601" t="s">
        <v>783</v>
      </c>
      <c r="AI792" s="602"/>
      <c r="AJ792" s="602"/>
      <c r="AK792" s="602"/>
      <c r="AL792" s="602"/>
      <c r="AM792" s="602"/>
      <c r="AN792" s="602"/>
      <c r="AO792" s="602"/>
      <c r="AP792" s="602"/>
      <c r="AQ792" s="602"/>
      <c r="AR792" s="602"/>
      <c r="AS792" s="602"/>
      <c r="AT792" s="603"/>
      <c r="AU792" s="604">
        <v>0.23</v>
      </c>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t="s">
        <v>784</v>
      </c>
      <c r="AD793" s="610"/>
      <c r="AE793" s="610"/>
      <c r="AF793" s="610"/>
      <c r="AG793" s="611"/>
      <c r="AH793" s="601" t="s">
        <v>785</v>
      </c>
      <c r="AI793" s="602"/>
      <c r="AJ793" s="602"/>
      <c r="AK793" s="602"/>
      <c r="AL793" s="602"/>
      <c r="AM793" s="602"/>
      <c r="AN793" s="602"/>
      <c r="AO793" s="602"/>
      <c r="AP793" s="602"/>
      <c r="AQ793" s="602"/>
      <c r="AR793" s="602"/>
      <c r="AS793" s="602"/>
      <c r="AT793" s="603"/>
      <c r="AU793" s="604">
        <v>0.05</v>
      </c>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t="s">
        <v>786</v>
      </c>
      <c r="AD794" s="610"/>
      <c r="AE794" s="610"/>
      <c r="AF794" s="610"/>
      <c r="AG794" s="611"/>
      <c r="AH794" s="601" t="s">
        <v>796</v>
      </c>
      <c r="AI794" s="602"/>
      <c r="AJ794" s="602"/>
      <c r="AK794" s="602"/>
      <c r="AL794" s="602"/>
      <c r="AM794" s="602"/>
      <c r="AN794" s="602"/>
      <c r="AO794" s="602"/>
      <c r="AP794" s="602"/>
      <c r="AQ794" s="602"/>
      <c r="AR794" s="602"/>
      <c r="AS794" s="602"/>
      <c r="AT794" s="603"/>
      <c r="AU794" s="604">
        <v>0.01</v>
      </c>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7" t="s">
        <v>20</v>
      </c>
      <c r="H799" s="828"/>
      <c r="I799" s="828"/>
      <c r="J799" s="828"/>
      <c r="K799" s="828"/>
      <c r="L799" s="829"/>
      <c r="M799" s="830"/>
      <c r="N799" s="830"/>
      <c r="O799" s="830"/>
      <c r="P799" s="830"/>
      <c r="Q799" s="830"/>
      <c r="R799" s="830"/>
      <c r="S799" s="830"/>
      <c r="T799" s="830"/>
      <c r="U799" s="830"/>
      <c r="V799" s="830"/>
      <c r="W799" s="830"/>
      <c r="X799" s="831"/>
      <c r="Y799" s="832">
        <f>SUM(Y789:AB798)</f>
        <v>1.3</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5.72</v>
      </c>
      <c r="AV799" s="833"/>
      <c r="AW799" s="833"/>
      <c r="AX799" s="835"/>
    </row>
    <row r="800" spans="1:51" ht="24.75" customHeight="1" x14ac:dyDescent="0.15">
      <c r="A800" s="634"/>
      <c r="B800" s="635"/>
      <c r="C800" s="635"/>
      <c r="D800" s="635"/>
      <c r="E800" s="635"/>
      <c r="F800" s="636"/>
      <c r="G800" s="598" t="s">
        <v>776</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815</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7"/>
      <c r="AY800">
        <f>COUNTA($G$802,$AC$802)</f>
        <v>2</v>
      </c>
    </row>
    <row r="801" spans="1:51" ht="24.75" customHeight="1" x14ac:dyDescent="0.15">
      <c r="A801" s="634"/>
      <c r="B801" s="635"/>
      <c r="C801" s="635"/>
      <c r="D801" s="635"/>
      <c r="E801" s="635"/>
      <c r="F801" s="636"/>
      <c r="G801" s="816"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2"/>
      <c r="AC801" s="816"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2</v>
      </c>
    </row>
    <row r="802" spans="1:51" ht="24.75" customHeight="1" x14ac:dyDescent="0.15">
      <c r="A802" s="634"/>
      <c r="B802" s="635"/>
      <c r="C802" s="635"/>
      <c r="D802" s="635"/>
      <c r="E802" s="635"/>
      <c r="F802" s="636"/>
      <c r="G802" s="673" t="s">
        <v>794</v>
      </c>
      <c r="H802" s="674"/>
      <c r="I802" s="674"/>
      <c r="J802" s="674"/>
      <c r="K802" s="675"/>
      <c r="L802" s="667" t="s">
        <v>795</v>
      </c>
      <c r="M802" s="668"/>
      <c r="N802" s="668"/>
      <c r="O802" s="668"/>
      <c r="P802" s="668"/>
      <c r="Q802" s="668"/>
      <c r="R802" s="668"/>
      <c r="S802" s="668"/>
      <c r="T802" s="668"/>
      <c r="U802" s="668"/>
      <c r="V802" s="668"/>
      <c r="W802" s="668"/>
      <c r="X802" s="669"/>
      <c r="Y802" s="387">
        <v>11</v>
      </c>
      <c r="Z802" s="388"/>
      <c r="AA802" s="388"/>
      <c r="AB802" s="806"/>
      <c r="AC802" s="673" t="s">
        <v>818</v>
      </c>
      <c r="AD802" s="674"/>
      <c r="AE802" s="674"/>
      <c r="AF802" s="674"/>
      <c r="AG802" s="675"/>
      <c r="AH802" s="667" t="s">
        <v>819</v>
      </c>
      <c r="AI802" s="668"/>
      <c r="AJ802" s="668"/>
      <c r="AK802" s="668"/>
      <c r="AL802" s="668"/>
      <c r="AM802" s="668"/>
      <c r="AN802" s="668"/>
      <c r="AO802" s="668"/>
      <c r="AP802" s="668"/>
      <c r="AQ802" s="668"/>
      <c r="AR802" s="668"/>
      <c r="AS802" s="668"/>
      <c r="AT802" s="669"/>
      <c r="AU802" s="387" t="s">
        <v>819</v>
      </c>
      <c r="AV802" s="388"/>
      <c r="AW802" s="388"/>
      <c r="AX802" s="389"/>
      <c r="AY802">
        <f t="shared" ref="AY802:AY812" si="115">$AY$800</f>
        <v>2</v>
      </c>
    </row>
    <row r="803" spans="1:51" ht="40.35" customHeight="1" x14ac:dyDescent="0.15">
      <c r="A803" s="634"/>
      <c r="B803" s="635"/>
      <c r="C803" s="635"/>
      <c r="D803" s="635"/>
      <c r="E803" s="635"/>
      <c r="F803" s="636"/>
      <c r="G803" s="609" t="s">
        <v>800</v>
      </c>
      <c r="H803" s="610"/>
      <c r="I803" s="610"/>
      <c r="J803" s="610"/>
      <c r="K803" s="611"/>
      <c r="L803" s="601" t="s">
        <v>801</v>
      </c>
      <c r="M803" s="602"/>
      <c r="N803" s="602"/>
      <c r="O803" s="602"/>
      <c r="P803" s="602"/>
      <c r="Q803" s="602"/>
      <c r="R803" s="602"/>
      <c r="S803" s="602"/>
      <c r="T803" s="602"/>
      <c r="U803" s="602"/>
      <c r="V803" s="602"/>
      <c r="W803" s="602"/>
      <c r="X803" s="603"/>
      <c r="Y803" s="604">
        <v>0.4</v>
      </c>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2</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x14ac:dyDescent="0.15">
      <c r="A812" s="634"/>
      <c r="B812" s="635"/>
      <c r="C812" s="635"/>
      <c r="D812" s="635"/>
      <c r="E812" s="635"/>
      <c r="F812" s="636"/>
      <c r="G812" s="827" t="s">
        <v>20</v>
      </c>
      <c r="H812" s="828"/>
      <c r="I812" s="828"/>
      <c r="J812" s="828"/>
      <c r="K812" s="828"/>
      <c r="L812" s="829"/>
      <c r="M812" s="830"/>
      <c r="N812" s="830"/>
      <c r="O812" s="830"/>
      <c r="P812" s="830"/>
      <c r="Q812" s="830"/>
      <c r="R812" s="830"/>
      <c r="S812" s="830"/>
      <c r="T812" s="830"/>
      <c r="U812" s="830"/>
      <c r="V812" s="830"/>
      <c r="W812" s="830"/>
      <c r="X812" s="831"/>
      <c r="Y812" s="832">
        <f>SUM(Y802:AB811)</f>
        <v>11.4</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2</v>
      </c>
    </row>
    <row r="813" spans="1:51" ht="24.75" hidden="1" customHeight="1" x14ac:dyDescent="0.15">
      <c r="A813" s="634"/>
      <c r="B813" s="635"/>
      <c r="C813" s="635"/>
      <c r="D813" s="635"/>
      <c r="E813" s="635"/>
      <c r="F813" s="636"/>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7"/>
      <c r="AY813">
        <f>COUNTA($G$815,$AC$815)</f>
        <v>0</v>
      </c>
    </row>
    <row r="814" spans="1:51" ht="24.75" hidden="1" customHeight="1" x14ac:dyDescent="0.15">
      <c r="A814" s="634"/>
      <c r="B814" s="635"/>
      <c r="C814" s="635"/>
      <c r="D814" s="635"/>
      <c r="E814" s="635"/>
      <c r="F814" s="636"/>
      <c r="G814" s="816"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2"/>
      <c r="AC814" s="816"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6"/>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7"/>
      <c r="AY826">
        <f>COUNTA($G$828,$AC$828)</f>
        <v>0</v>
      </c>
    </row>
    <row r="827" spans="1:51" ht="24.75" hidden="1" customHeight="1" x14ac:dyDescent="0.15">
      <c r="A827" s="634"/>
      <c r="B827" s="635"/>
      <c r="C827" s="635"/>
      <c r="D827" s="635"/>
      <c r="E827" s="635"/>
      <c r="F827" s="636"/>
      <c r="G827" s="816"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2"/>
      <c r="AC827" s="816"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6"/>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58" t="s">
        <v>788</v>
      </c>
      <c r="D845" s="343"/>
      <c r="E845" s="343"/>
      <c r="F845" s="343"/>
      <c r="G845" s="343"/>
      <c r="H845" s="343"/>
      <c r="I845" s="343"/>
      <c r="J845" s="344">
        <v>9011101039249</v>
      </c>
      <c r="K845" s="345"/>
      <c r="L845" s="345"/>
      <c r="M845" s="345"/>
      <c r="N845" s="345"/>
      <c r="O845" s="345"/>
      <c r="P845" s="368" t="s">
        <v>789</v>
      </c>
      <c r="Q845" s="369"/>
      <c r="R845" s="369"/>
      <c r="S845" s="369"/>
      <c r="T845" s="369"/>
      <c r="U845" s="369"/>
      <c r="V845" s="369"/>
      <c r="W845" s="369"/>
      <c r="X845" s="369"/>
      <c r="Y845" s="347">
        <v>1.3</v>
      </c>
      <c r="Z845" s="348"/>
      <c r="AA845" s="348"/>
      <c r="AB845" s="349"/>
      <c r="AC845" s="370" t="s">
        <v>368</v>
      </c>
      <c r="AD845" s="371"/>
      <c r="AE845" s="371"/>
      <c r="AF845" s="371"/>
      <c r="AG845" s="371"/>
      <c r="AH845" s="366">
        <v>2</v>
      </c>
      <c r="AI845" s="367"/>
      <c r="AJ845" s="367"/>
      <c r="AK845" s="367"/>
      <c r="AL845" s="354">
        <v>51</v>
      </c>
      <c r="AM845" s="355"/>
      <c r="AN845" s="355"/>
      <c r="AO845" s="356"/>
      <c r="AP845" s="357" t="s">
        <v>830</v>
      </c>
      <c r="AQ845" s="357"/>
      <c r="AR845" s="357"/>
      <c r="AS845" s="357"/>
      <c r="AT845" s="357"/>
      <c r="AU845" s="357"/>
      <c r="AV845" s="357"/>
      <c r="AW845" s="357"/>
      <c r="AX845" s="357"/>
    </row>
    <row r="846" spans="1:51" ht="44.85" hidden="1" customHeight="1" x14ac:dyDescent="0.15">
      <c r="A846" s="374">
        <v>2</v>
      </c>
      <c r="B846" s="374">
        <v>1</v>
      </c>
      <c r="C846" s="358"/>
      <c r="D846" s="343"/>
      <c r="E846" s="343"/>
      <c r="F846" s="343"/>
      <c r="G846" s="343"/>
      <c r="H846" s="343"/>
      <c r="I846" s="343"/>
      <c r="J846" s="344"/>
      <c r="K846" s="345"/>
      <c r="L846" s="345"/>
      <c r="M846" s="345"/>
      <c r="N846" s="345"/>
      <c r="O846" s="345"/>
      <c r="P846" s="368"/>
      <c r="Q846" s="369"/>
      <c r="R846" s="369"/>
      <c r="S846" s="369"/>
      <c r="T846" s="369"/>
      <c r="U846" s="369"/>
      <c r="V846" s="369"/>
      <c r="W846" s="369"/>
      <c r="X846" s="369"/>
      <c r="Y846" s="347"/>
      <c r="Z846" s="348"/>
      <c r="AA846" s="348"/>
      <c r="AB846" s="349"/>
      <c r="AC846" s="370"/>
      <c r="AD846" s="371"/>
      <c r="AE846" s="371"/>
      <c r="AF846" s="371"/>
      <c r="AG846" s="37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44.85"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6" customHeight="1" x14ac:dyDescent="0.15">
      <c r="A878" s="374">
        <v>1</v>
      </c>
      <c r="B878" s="374">
        <v>1</v>
      </c>
      <c r="C878" s="358" t="s">
        <v>790</v>
      </c>
      <c r="D878" s="343"/>
      <c r="E878" s="343"/>
      <c r="F878" s="343"/>
      <c r="G878" s="343"/>
      <c r="H878" s="343"/>
      <c r="I878" s="343"/>
      <c r="J878" s="344">
        <v>3010401011971</v>
      </c>
      <c r="K878" s="345"/>
      <c r="L878" s="345"/>
      <c r="M878" s="345"/>
      <c r="N878" s="345"/>
      <c r="O878" s="345"/>
      <c r="P878" s="368" t="s">
        <v>791</v>
      </c>
      <c r="Q878" s="369"/>
      <c r="R878" s="369"/>
      <c r="S878" s="369"/>
      <c r="T878" s="369"/>
      <c r="U878" s="369"/>
      <c r="V878" s="369"/>
      <c r="W878" s="369"/>
      <c r="X878" s="369"/>
      <c r="Y878" s="347">
        <v>5.7</v>
      </c>
      <c r="Z878" s="348"/>
      <c r="AA878" s="348"/>
      <c r="AB878" s="349"/>
      <c r="AC878" s="370" t="s">
        <v>369</v>
      </c>
      <c r="AD878" s="371"/>
      <c r="AE878" s="371"/>
      <c r="AF878" s="371"/>
      <c r="AG878" s="371"/>
      <c r="AH878" s="366">
        <v>2</v>
      </c>
      <c r="AI878" s="367"/>
      <c r="AJ878" s="367"/>
      <c r="AK878" s="367"/>
      <c r="AL878" s="354">
        <v>74</v>
      </c>
      <c r="AM878" s="355"/>
      <c r="AN878" s="355"/>
      <c r="AO878" s="356"/>
      <c r="AP878" s="357" t="s">
        <v>829</v>
      </c>
      <c r="AQ878" s="357"/>
      <c r="AR878" s="357"/>
      <c r="AS878" s="357"/>
      <c r="AT878" s="357"/>
      <c r="AU878" s="357"/>
      <c r="AV878" s="357"/>
      <c r="AW878" s="357"/>
      <c r="AX878" s="357"/>
      <c r="AY878">
        <f t="shared" si="118"/>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85" customHeight="1" x14ac:dyDescent="0.15">
      <c r="A911" s="374">
        <v>1</v>
      </c>
      <c r="B911" s="374">
        <v>1</v>
      </c>
      <c r="C911" s="358" t="s">
        <v>790</v>
      </c>
      <c r="D911" s="343"/>
      <c r="E911" s="343"/>
      <c r="F911" s="343"/>
      <c r="G911" s="343"/>
      <c r="H911" s="343"/>
      <c r="I911" s="343"/>
      <c r="J911" s="344">
        <v>3010401011971</v>
      </c>
      <c r="K911" s="345"/>
      <c r="L911" s="345"/>
      <c r="M911" s="345"/>
      <c r="N911" s="345"/>
      <c r="O911" s="345"/>
      <c r="P911" s="359" t="s">
        <v>804</v>
      </c>
      <c r="Q911" s="346"/>
      <c r="R911" s="346"/>
      <c r="S911" s="346"/>
      <c r="T911" s="346"/>
      <c r="U911" s="346"/>
      <c r="V911" s="346"/>
      <c r="W911" s="346"/>
      <c r="X911" s="346"/>
      <c r="Y911" s="347">
        <v>11.4</v>
      </c>
      <c r="Z911" s="348"/>
      <c r="AA911" s="348"/>
      <c r="AB911" s="349"/>
      <c r="AC911" s="350" t="s">
        <v>369</v>
      </c>
      <c r="AD911" s="351"/>
      <c r="AE911" s="351"/>
      <c r="AF911" s="351"/>
      <c r="AG911" s="351"/>
      <c r="AH911" s="366">
        <v>1</v>
      </c>
      <c r="AI911" s="367"/>
      <c r="AJ911" s="367"/>
      <c r="AK911" s="367"/>
      <c r="AL911" s="354">
        <v>88.9</v>
      </c>
      <c r="AM911" s="355"/>
      <c r="AN911" s="355"/>
      <c r="AO911" s="356"/>
      <c r="AP911" s="357" t="s">
        <v>830</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58"/>
      <c r="D944" s="343"/>
      <c r="E944" s="343"/>
      <c r="F944" s="343"/>
      <c r="G944" s="343"/>
      <c r="H944" s="343"/>
      <c r="I944" s="343"/>
      <c r="J944" s="344"/>
      <c r="K944" s="345"/>
      <c r="L944" s="345"/>
      <c r="M944" s="345"/>
      <c r="N944" s="345"/>
      <c r="O944" s="345"/>
      <c r="P944" s="368"/>
      <c r="Q944" s="369"/>
      <c r="R944" s="369"/>
      <c r="S944" s="369"/>
      <c r="T944" s="369"/>
      <c r="U944" s="369"/>
      <c r="V944" s="369"/>
      <c r="W944" s="369"/>
      <c r="X944" s="369"/>
      <c r="Y944" s="347"/>
      <c r="Z944" s="348"/>
      <c r="AA944" s="348"/>
      <c r="AB944" s="349"/>
      <c r="AC944" s="370"/>
      <c r="AD944" s="371"/>
      <c r="AE944" s="371"/>
      <c r="AF944" s="371"/>
      <c r="AG944" s="37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327</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328</v>
      </c>
      <c r="AQ1109" s="365"/>
      <c r="AR1109" s="365"/>
      <c r="AS1109" s="365"/>
      <c r="AT1109" s="365"/>
      <c r="AU1109" s="365"/>
      <c r="AV1109" s="365"/>
      <c r="AW1109" s="365"/>
      <c r="AX1109" s="365"/>
    </row>
    <row r="1110" spans="1:51" ht="30" customHeight="1" x14ac:dyDescent="0.15">
      <c r="A1110" s="374">
        <v>1</v>
      </c>
      <c r="B1110" s="374">
        <v>1</v>
      </c>
      <c r="C1110" s="372" t="s">
        <v>716</v>
      </c>
      <c r="D1110" s="372"/>
      <c r="E1110" s="150" t="s">
        <v>401</v>
      </c>
      <c r="F1110" s="373"/>
      <c r="G1110" s="373"/>
      <c r="H1110" s="373"/>
      <c r="I1110" s="373"/>
      <c r="J1110" s="344" t="s">
        <v>704</v>
      </c>
      <c r="K1110" s="345"/>
      <c r="L1110" s="345"/>
      <c r="M1110" s="345"/>
      <c r="N1110" s="345"/>
      <c r="O1110" s="345"/>
      <c r="P1110" s="368" t="s">
        <v>401</v>
      </c>
      <c r="Q1110" s="369"/>
      <c r="R1110" s="369"/>
      <c r="S1110" s="369"/>
      <c r="T1110" s="369"/>
      <c r="U1110" s="369"/>
      <c r="V1110" s="369"/>
      <c r="W1110" s="369"/>
      <c r="X1110" s="369"/>
      <c r="Y1110" s="347" t="s">
        <v>816</v>
      </c>
      <c r="Z1110" s="348"/>
      <c r="AA1110" s="348"/>
      <c r="AB1110" s="349"/>
      <c r="AC1110" s="375" t="s">
        <v>716</v>
      </c>
      <c r="AD1110" s="375"/>
      <c r="AE1110" s="375"/>
      <c r="AF1110" s="375"/>
      <c r="AG1110" s="375"/>
      <c r="AH1110" s="352" t="s">
        <v>817</v>
      </c>
      <c r="AI1110" s="353"/>
      <c r="AJ1110" s="353"/>
      <c r="AK1110" s="353"/>
      <c r="AL1110" s="354" t="s">
        <v>704</v>
      </c>
      <c r="AM1110" s="355"/>
      <c r="AN1110" s="355"/>
      <c r="AO1110" s="356"/>
      <c r="AP1110" s="357" t="s">
        <v>401</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27">
      <formula>IF(RIGHT(TEXT(P14,"0.#"),1)=".",FALSE,TRUE)</formula>
    </cfRule>
    <cfRule type="expression" dxfId="2818" priority="14028">
      <formula>IF(RIGHT(TEXT(P14,"0.#"),1)=".",TRUE,FALSE)</formula>
    </cfRule>
  </conditionalFormatting>
  <conditionalFormatting sqref="AE32">
    <cfRule type="expression" dxfId="2817" priority="14017">
      <formula>IF(RIGHT(TEXT(AE32,"0.#"),1)=".",FALSE,TRUE)</formula>
    </cfRule>
    <cfRule type="expression" dxfId="2816" priority="14018">
      <formula>IF(RIGHT(TEXT(AE32,"0.#"),1)=".",TRUE,FALSE)</formula>
    </cfRule>
  </conditionalFormatting>
  <conditionalFormatting sqref="P18:AX18">
    <cfRule type="expression" dxfId="2815" priority="13903">
      <formula>IF(RIGHT(TEXT(P18,"0.#"),1)=".",FALSE,TRUE)</formula>
    </cfRule>
    <cfRule type="expression" dxfId="2814" priority="13904">
      <formula>IF(RIGHT(TEXT(P18,"0.#"),1)=".",TRUE,FALSE)</formula>
    </cfRule>
  </conditionalFormatting>
  <conditionalFormatting sqref="Y790">
    <cfRule type="expression" dxfId="2813" priority="13899">
      <formula>IF(RIGHT(TEXT(Y790,"0.#"),1)=".",FALSE,TRUE)</formula>
    </cfRule>
    <cfRule type="expression" dxfId="2812" priority="13900">
      <formula>IF(RIGHT(TEXT(Y790,"0.#"),1)=".",TRUE,FALSE)</formula>
    </cfRule>
  </conditionalFormatting>
  <conditionalFormatting sqref="Y799">
    <cfRule type="expression" dxfId="2811" priority="13895">
      <formula>IF(RIGHT(TEXT(Y799,"0.#"),1)=".",FALSE,TRUE)</formula>
    </cfRule>
    <cfRule type="expression" dxfId="2810" priority="13896">
      <formula>IF(RIGHT(TEXT(Y799,"0.#"),1)=".",TRUE,FALSE)</formula>
    </cfRule>
  </conditionalFormatting>
  <conditionalFormatting sqref="Y830:Y837 Y828 Y817:Y824 Y815 Y804:Y811 Y802">
    <cfRule type="expression" dxfId="2809" priority="13677">
      <formula>IF(RIGHT(TEXT(Y802,"0.#"),1)=".",FALSE,TRUE)</formula>
    </cfRule>
    <cfRule type="expression" dxfId="2808" priority="13678">
      <formula>IF(RIGHT(TEXT(Y802,"0.#"),1)=".",TRUE,FALSE)</formula>
    </cfRule>
  </conditionalFormatting>
  <conditionalFormatting sqref="P16:AQ17 P15:AX15 P13:AX13">
    <cfRule type="expression" dxfId="2807" priority="13725">
      <formula>IF(RIGHT(TEXT(P13,"0.#"),1)=".",FALSE,TRUE)</formula>
    </cfRule>
    <cfRule type="expression" dxfId="2806" priority="13726">
      <formula>IF(RIGHT(TEXT(P13,"0.#"),1)=".",TRUE,FALSE)</formula>
    </cfRule>
  </conditionalFormatting>
  <conditionalFormatting sqref="P19:AJ19">
    <cfRule type="expression" dxfId="2805" priority="13723">
      <formula>IF(RIGHT(TEXT(P19,"0.#"),1)=".",FALSE,TRUE)</formula>
    </cfRule>
    <cfRule type="expression" dxfId="2804" priority="13724">
      <formula>IF(RIGHT(TEXT(P19,"0.#"),1)=".",TRUE,FALSE)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91:Y798 Y789">
    <cfRule type="expression" dxfId="2801" priority="13701">
      <formula>IF(RIGHT(TEXT(Y789,"0.#"),1)=".",FALSE,TRUE)</formula>
    </cfRule>
    <cfRule type="expression" dxfId="2800" priority="13702">
      <formula>IF(RIGHT(TEXT(Y789,"0.#"),1)=".",TRUE,FALSE)</formula>
    </cfRule>
  </conditionalFormatting>
  <conditionalFormatting sqref="AU790">
    <cfRule type="expression" dxfId="2799" priority="13699">
      <formula>IF(RIGHT(TEXT(AU790,"0.#"),1)=".",FALSE,TRUE)</formula>
    </cfRule>
    <cfRule type="expression" dxfId="2798" priority="13700">
      <formula>IF(RIGHT(TEXT(AU790,"0.#"),1)=".",TRUE,FALSE)</formula>
    </cfRule>
  </conditionalFormatting>
  <conditionalFormatting sqref="AU799">
    <cfRule type="expression" dxfId="2797" priority="13697">
      <formula>IF(RIGHT(TEXT(AU799,"0.#"),1)=".",FALSE,TRUE)</formula>
    </cfRule>
    <cfRule type="expression" dxfId="2796" priority="13698">
      <formula>IF(RIGHT(TEXT(AU799,"0.#"),1)=".",TRUE,FALSE)</formula>
    </cfRule>
  </conditionalFormatting>
  <conditionalFormatting sqref="AU791:AU798 AU789">
    <cfRule type="expression" dxfId="2795" priority="13695">
      <formula>IF(RIGHT(TEXT(AU789,"0.#"),1)=".",FALSE,TRUE)</formula>
    </cfRule>
    <cfRule type="expression" dxfId="2794" priority="13696">
      <formula>IF(RIGHT(TEXT(AU789,"0.#"),1)=".",TRUE,FALSE)</formula>
    </cfRule>
  </conditionalFormatting>
  <conditionalFormatting sqref="Y829 Y816 Y803">
    <cfRule type="expression" dxfId="2793" priority="13681">
      <formula>IF(RIGHT(TEXT(Y803,"0.#"),1)=".",FALSE,TRUE)</formula>
    </cfRule>
    <cfRule type="expression" dxfId="2792" priority="13682">
      <formula>IF(RIGHT(TEXT(Y803,"0.#"),1)=".",TRUE,FALSE)</formula>
    </cfRule>
  </conditionalFormatting>
  <conditionalFormatting sqref="Y838 Y825 Y812">
    <cfRule type="expression" dxfId="2791" priority="13679">
      <formula>IF(RIGHT(TEXT(Y812,"0.#"),1)=".",FALSE,TRUE)</formula>
    </cfRule>
    <cfRule type="expression" dxfId="2790" priority="13680">
      <formula>IF(RIGHT(TEXT(Y812,"0.#"),1)=".",TRUE,FALSE)</formula>
    </cfRule>
  </conditionalFormatting>
  <conditionalFormatting sqref="AU829 AU816 AU803">
    <cfRule type="expression" dxfId="2789" priority="13675">
      <formula>IF(RIGHT(TEXT(AU803,"0.#"),1)=".",FALSE,TRUE)</formula>
    </cfRule>
    <cfRule type="expression" dxfId="2788" priority="13676">
      <formula>IF(RIGHT(TEXT(AU803,"0.#"),1)=".",TRUE,FALSE)</formula>
    </cfRule>
  </conditionalFormatting>
  <conditionalFormatting sqref="AU838 AU825 AU812">
    <cfRule type="expression" dxfId="2787" priority="13673">
      <formula>IF(RIGHT(TEXT(AU812,"0.#"),1)=".",FALSE,TRUE)</formula>
    </cfRule>
    <cfRule type="expression" dxfId="2786" priority="13674">
      <formula>IF(RIGHT(TEXT(AU812,"0.#"),1)=".",TRUE,FALSE)</formula>
    </cfRule>
  </conditionalFormatting>
  <conditionalFormatting sqref="AU830:AU837 AU828 AU817:AU824 AU815 AU802 AU807:AU811">
    <cfRule type="expression" dxfId="2785" priority="13671">
      <formula>IF(RIGHT(TEXT(AU802,"0.#"),1)=".",FALSE,TRUE)</formula>
    </cfRule>
    <cfRule type="expression" dxfId="2784" priority="13672">
      <formula>IF(RIGHT(TEXT(AU802,"0.#"),1)=".",TRUE,FALSE)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7:AO874">
    <cfRule type="expression" dxfId="2519" priority="6649">
      <formula>IF(AND(AL847&gt;=0, RIGHT(TEXT(AL847,"0.#"),1)&lt;&gt;"."),TRUE,FALSE)</formula>
    </cfRule>
    <cfRule type="expression" dxfId="2518" priority="6650">
      <formula>IF(AND(AL847&gt;=0, RIGHT(TEXT(AL847,"0.#"),1)="."),TRUE,FALSE)</formula>
    </cfRule>
    <cfRule type="expression" dxfId="2517" priority="6651">
      <formula>IF(AND(AL847&lt;0, RIGHT(TEXT(AL847,"0.#"),1)&lt;&gt;"."),TRUE,FALSE)</formula>
    </cfRule>
    <cfRule type="expression" dxfId="2516" priority="6652">
      <formula>IF(AND(AL847&lt;0, RIGHT(TEXT(AL847,"0.#"),1)="."),TRUE,FALSE)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47:Y874">
    <cfRule type="expression" dxfId="2445" priority="2977">
      <formula>IF(RIGHT(TEXT(Y847,"0.#"),1)=".",FALSE,TRUE)</formula>
    </cfRule>
    <cfRule type="expression" dxfId="2444" priority="2978">
      <formula>IF(RIGHT(TEXT(Y847,"0.#"),1)=".",TRUE,FALSE)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11:AO1139">
    <cfRule type="expression" dxfId="2415" priority="2883">
      <formula>IF(AND(AL1111&gt;=0, RIGHT(TEXT(AL1111,"0.#"),1)&lt;&gt;"."),TRUE,FALSE)</formula>
    </cfRule>
    <cfRule type="expression" dxfId="2414" priority="2884">
      <formula>IF(AND(AL1111&gt;=0, RIGHT(TEXT(AL1111,"0.#"),1)="."),TRUE,FALSE)</formula>
    </cfRule>
    <cfRule type="expression" dxfId="2413" priority="2885">
      <formula>IF(AND(AL1111&lt;0, RIGHT(TEXT(AL1111,"0.#"),1)&lt;&gt;"."),TRUE,FALSE)</formula>
    </cfRule>
    <cfRule type="expression" dxfId="2412" priority="2886">
      <formula>IF(AND(AL1111&lt;0, RIGHT(TEXT(AL1111,"0.#"),1)="."),TRUE,FALSE)</formula>
    </cfRule>
  </conditionalFormatting>
  <conditionalFormatting sqref="Y1111:Y1139">
    <cfRule type="expression" dxfId="2411" priority="2881">
      <formula>IF(RIGHT(TEXT(Y1111,"0.#"),1)=".",FALSE,TRUE)</formula>
    </cfRule>
    <cfRule type="expression" dxfId="2410" priority="2882">
      <formula>IF(RIGHT(TEXT(Y1111,"0.#"),1)=".",TRUE,FALSE)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45:AO846">
    <cfRule type="expression" dxfId="2401" priority="2835">
      <formula>IF(AND(AL845&gt;=0, RIGHT(TEXT(AL845,"0.#"),1)&lt;&gt;"."),TRUE,FALSE)</formula>
    </cfRule>
    <cfRule type="expression" dxfId="2400" priority="2836">
      <formula>IF(AND(AL845&gt;=0, RIGHT(TEXT(AL845,"0.#"),1)="."),TRUE,FALSE)</formula>
    </cfRule>
    <cfRule type="expression" dxfId="2399" priority="2837">
      <formula>IF(AND(AL845&lt;0, RIGHT(TEXT(AL845,"0.#"),1)&lt;&gt;"."),TRUE,FALSE)</formula>
    </cfRule>
    <cfRule type="expression" dxfId="2398" priority="2838">
      <formula>IF(AND(AL845&lt;0, RIGHT(TEXT(AL845,"0.#"),1)="."),TRUE,FALSE)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9">
    <cfRule type="expression" dxfId="2079" priority="2087">
      <formula>IF(RIGHT(TEXT(Y879,"0.#"),1)=".",FALSE,TRUE)</formula>
    </cfRule>
    <cfRule type="expression" dxfId="2078" priority="2088">
      <formula>IF(RIGHT(TEXT(Y879,"0.#"),1)=".",TRUE,FALSE)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5">
    <cfRule type="expression" dxfId="2071" priority="2063">
      <formula>IF(RIGHT(TEXT(Y945,"0.#"),1)=".",FALSE,TRUE)</formula>
    </cfRule>
    <cfRule type="expression" dxfId="2070" priority="2064">
      <formula>IF(RIGHT(TEXT(Y945,"0.#"),1)=".",TRUE,FALSE)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5:AO945">
    <cfRule type="expression" dxfId="1963" priority="2065">
      <formula>IF(AND(AL945&gt;=0, RIGHT(TEXT(AL945,"0.#"),1)&lt;&gt;"."),TRUE,FALSE)</formula>
    </cfRule>
    <cfRule type="expression" dxfId="1962" priority="2066">
      <formula>IF(AND(AL945&gt;=0, RIGHT(TEXT(AL945,"0.#"),1)="."),TRUE,FALSE)</formula>
    </cfRule>
    <cfRule type="expression" dxfId="1961" priority="2067">
      <formula>IF(AND(AL945&lt;0, RIGHT(TEXT(AL945,"0.#"),1)&lt;&gt;"."),TRUE,FALSE)</formula>
    </cfRule>
    <cfRule type="expression" dxfId="1960" priority="2068">
      <formula>IF(AND(AL945&lt;0, RIGHT(TEXT(AL945,"0.#"),1)="."),TRUE,FALSE)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46">
    <cfRule type="expression" dxfId="721" priority="21">
      <formula>IF(RIGHT(TEXT(Y846,"0.#"),1)=".",FALSE,TRUE)</formula>
    </cfRule>
    <cfRule type="expression" dxfId="720" priority="22">
      <formula>IF(RIGHT(TEXT(Y846,"0.#"),1)=".",TRUE,FALSE)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AU806">
    <cfRule type="expression" dxfId="717" priority="17">
      <formula>IF(RIGHT(TEXT(AU806,"0.#"),1)=".",FALSE,TRUE)</formula>
    </cfRule>
    <cfRule type="expression" dxfId="716" priority="18">
      <formula>IF(RIGHT(TEXT(AU806,"0.#"),1)=".",TRUE,FALSE)</formula>
    </cfRule>
  </conditionalFormatting>
  <conditionalFormatting sqref="AU804">
    <cfRule type="expression" dxfId="715" priority="15">
      <formula>IF(RIGHT(TEXT(AU804,"0.#"),1)=".",FALSE,TRUE)</formula>
    </cfRule>
    <cfRule type="expression" dxfId="714" priority="16">
      <formula>IF(RIGHT(TEXT(AU804,"0.#"),1)=".",TRUE,FALSE)</formula>
    </cfRule>
  </conditionalFormatting>
  <conditionalFormatting sqref="AU805">
    <cfRule type="expression" dxfId="713" priority="13">
      <formula>IF(RIGHT(TEXT(AU805,"0.#"),1)=".",FALSE,TRUE)</formula>
    </cfRule>
    <cfRule type="expression" dxfId="712" priority="14">
      <formula>IF(RIGHT(TEXT(AU805,"0.#"),1)=".",TRUE,FALSE)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Y944">
    <cfRule type="expression" dxfId="707" priority="7">
      <formula>IF(RIGHT(TEXT(Y944,"0.#"),1)=".",FALSE,TRUE)</formula>
    </cfRule>
    <cfRule type="expression" dxfId="706" priority="8">
      <formula>IF(RIGHT(TEXT(Y944,"0.#"),1)=".",TRUE,FALSE)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16383" man="1"/>
    <brk id="483" max="16383" man="1"/>
    <brk id="72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1111" sqref="A1111:XFD113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756</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756</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1111" sqref="A1111:XFD1139"/>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347</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3"/>
      <c r="Z2" s="830"/>
      <c r="AA2" s="831"/>
      <c r="AB2" s="1027" t="s">
        <v>11</v>
      </c>
      <c r="AC2" s="1028"/>
      <c r="AD2" s="1029"/>
      <c r="AE2" s="1033" t="s">
        <v>385</v>
      </c>
      <c r="AF2" s="1033"/>
      <c r="AG2" s="1033"/>
      <c r="AH2" s="1033"/>
      <c r="AI2" s="1033" t="s">
        <v>407</v>
      </c>
      <c r="AJ2" s="1033"/>
      <c r="AK2" s="1033"/>
      <c r="AL2" s="561"/>
      <c r="AM2" s="1033" t="s">
        <v>504</v>
      </c>
      <c r="AN2" s="1033"/>
      <c r="AO2" s="1033"/>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4"/>
      <c r="Z3" s="1025"/>
      <c r="AA3" s="1026"/>
      <c r="AB3" s="1030"/>
      <c r="AC3" s="1031"/>
      <c r="AD3" s="1032"/>
      <c r="AE3" s="918"/>
      <c r="AF3" s="918"/>
      <c r="AG3" s="918"/>
      <c r="AH3" s="918"/>
      <c r="AI3" s="918"/>
      <c r="AJ3" s="918"/>
      <c r="AK3" s="918"/>
      <c r="AL3" s="412"/>
      <c r="AM3" s="918"/>
      <c r="AN3" s="918"/>
      <c r="AO3" s="918"/>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0"/>
      <c r="I4" s="1000"/>
      <c r="J4" s="1000"/>
      <c r="K4" s="1000"/>
      <c r="L4" s="1000"/>
      <c r="M4" s="1000"/>
      <c r="N4" s="1000"/>
      <c r="O4" s="1001"/>
      <c r="P4" s="108"/>
      <c r="Q4" s="1008"/>
      <c r="R4" s="1008"/>
      <c r="S4" s="1008"/>
      <c r="T4" s="1008"/>
      <c r="U4" s="1008"/>
      <c r="V4" s="1008"/>
      <c r="W4" s="1008"/>
      <c r="X4" s="1009"/>
      <c r="Y4" s="1018" t="s">
        <v>12</v>
      </c>
      <c r="Z4" s="1019"/>
      <c r="AA4" s="1020"/>
      <c r="AB4" s="465"/>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51" t="s">
        <v>54</v>
      </c>
      <c r="Z5" s="1015"/>
      <c r="AA5" s="1016"/>
      <c r="AB5" s="527"/>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7"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347</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3"/>
      <c r="Z9" s="830"/>
      <c r="AA9" s="831"/>
      <c r="AB9" s="1027" t="s">
        <v>11</v>
      </c>
      <c r="AC9" s="1028"/>
      <c r="AD9" s="1029"/>
      <c r="AE9" s="1033" t="s">
        <v>385</v>
      </c>
      <c r="AF9" s="1033"/>
      <c r="AG9" s="1033"/>
      <c r="AH9" s="1033"/>
      <c r="AI9" s="1033" t="s">
        <v>407</v>
      </c>
      <c r="AJ9" s="1033"/>
      <c r="AK9" s="1033"/>
      <c r="AL9" s="561"/>
      <c r="AM9" s="1033" t="s">
        <v>504</v>
      </c>
      <c r="AN9" s="1033"/>
      <c r="AO9" s="1033"/>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4"/>
      <c r="Z10" s="1025"/>
      <c r="AA10" s="1026"/>
      <c r="AB10" s="1030"/>
      <c r="AC10" s="1031"/>
      <c r="AD10" s="1032"/>
      <c r="AE10" s="918"/>
      <c r="AF10" s="918"/>
      <c r="AG10" s="918"/>
      <c r="AH10" s="918"/>
      <c r="AI10" s="918"/>
      <c r="AJ10" s="918"/>
      <c r="AK10" s="918"/>
      <c r="AL10" s="412"/>
      <c r="AM10" s="918"/>
      <c r="AN10" s="918"/>
      <c r="AO10" s="918"/>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5"/>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51" t="s">
        <v>54</v>
      </c>
      <c r="Z12" s="1015"/>
      <c r="AA12" s="1016"/>
      <c r="AB12" s="527"/>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7"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347</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3"/>
      <c r="Z16" s="830"/>
      <c r="AA16" s="831"/>
      <c r="AB16" s="1027" t="s">
        <v>11</v>
      </c>
      <c r="AC16" s="1028"/>
      <c r="AD16" s="1029"/>
      <c r="AE16" s="1033" t="s">
        <v>385</v>
      </c>
      <c r="AF16" s="1033"/>
      <c r="AG16" s="1033"/>
      <c r="AH16" s="1033"/>
      <c r="AI16" s="1033" t="s">
        <v>407</v>
      </c>
      <c r="AJ16" s="1033"/>
      <c r="AK16" s="1033"/>
      <c r="AL16" s="561"/>
      <c r="AM16" s="1033" t="s">
        <v>504</v>
      </c>
      <c r="AN16" s="1033"/>
      <c r="AO16" s="1033"/>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4"/>
      <c r="Z17" s="1025"/>
      <c r="AA17" s="1026"/>
      <c r="AB17" s="1030"/>
      <c r="AC17" s="1031"/>
      <c r="AD17" s="1032"/>
      <c r="AE17" s="918"/>
      <c r="AF17" s="918"/>
      <c r="AG17" s="918"/>
      <c r="AH17" s="918"/>
      <c r="AI17" s="918"/>
      <c r="AJ17" s="918"/>
      <c r="AK17" s="918"/>
      <c r="AL17" s="412"/>
      <c r="AM17" s="918"/>
      <c r="AN17" s="918"/>
      <c r="AO17" s="918"/>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5"/>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51" t="s">
        <v>54</v>
      </c>
      <c r="Z19" s="1015"/>
      <c r="AA19" s="1016"/>
      <c r="AB19" s="527"/>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7"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347</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3"/>
      <c r="Z23" s="830"/>
      <c r="AA23" s="831"/>
      <c r="AB23" s="1027" t="s">
        <v>11</v>
      </c>
      <c r="AC23" s="1028"/>
      <c r="AD23" s="1029"/>
      <c r="AE23" s="1033" t="s">
        <v>385</v>
      </c>
      <c r="AF23" s="1033"/>
      <c r="AG23" s="1033"/>
      <c r="AH23" s="1033"/>
      <c r="AI23" s="1033" t="s">
        <v>407</v>
      </c>
      <c r="AJ23" s="1033"/>
      <c r="AK23" s="1033"/>
      <c r="AL23" s="561"/>
      <c r="AM23" s="1033" t="s">
        <v>504</v>
      </c>
      <c r="AN23" s="1033"/>
      <c r="AO23" s="1033"/>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4"/>
      <c r="Z24" s="1025"/>
      <c r="AA24" s="1026"/>
      <c r="AB24" s="1030"/>
      <c r="AC24" s="1031"/>
      <c r="AD24" s="1032"/>
      <c r="AE24" s="918"/>
      <c r="AF24" s="918"/>
      <c r="AG24" s="918"/>
      <c r="AH24" s="918"/>
      <c r="AI24" s="918"/>
      <c r="AJ24" s="918"/>
      <c r="AK24" s="918"/>
      <c r="AL24" s="412"/>
      <c r="AM24" s="918"/>
      <c r="AN24" s="918"/>
      <c r="AO24" s="918"/>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5"/>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51" t="s">
        <v>54</v>
      </c>
      <c r="Z26" s="1015"/>
      <c r="AA26" s="1016"/>
      <c r="AB26" s="527"/>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7"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347</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3"/>
      <c r="Z30" s="830"/>
      <c r="AA30" s="831"/>
      <c r="AB30" s="1027" t="s">
        <v>11</v>
      </c>
      <c r="AC30" s="1028"/>
      <c r="AD30" s="1029"/>
      <c r="AE30" s="1033" t="s">
        <v>385</v>
      </c>
      <c r="AF30" s="1033"/>
      <c r="AG30" s="1033"/>
      <c r="AH30" s="1033"/>
      <c r="AI30" s="1033" t="s">
        <v>407</v>
      </c>
      <c r="AJ30" s="1033"/>
      <c r="AK30" s="1033"/>
      <c r="AL30" s="561"/>
      <c r="AM30" s="1033" t="s">
        <v>504</v>
      </c>
      <c r="AN30" s="1033"/>
      <c r="AO30" s="1033"/>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4"/>
      <c r="Z31" s="1025"/>
      <c r="AA31" s="1026"/>
      <c r="AB31" s="1030"/>
      <c r="AC31" s="1031"/>
      <c r="AD31" s="1032"/>
      <c r="AE31" s="918"/>
      <c r="AF31" s="918"/>
      <c r="AG31" s="918"/>
      <c r="AH31" s="918"/>
      <c r="AI31" s="918"/>
      <c r="AJ31" s="918"/>
      <c r="AK31" s="918"/>
      <c r="AL31" s="412"/>
      <c r="AM31" s="918"/>
      <c r="AN31" s="918"/>
      <c r="AO31" s="918"/>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5"/>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51" t="s">
        <v>54</v>
      </c>
      <c r="Z33" s="1015"/>
      <c r="AA33" s="1016"/>
      <c r="AB33" s="527"/>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7"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347</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3"/>
      <c r="Z37" s="830"/>
      <c r="AA37" s="831"/>
      <c r="AB37" s="1027" t="s">
        <v>11</v>
      </c>
      <c r="AC37" s="1028"/>
      <c r="AD37" s="1029"/>
      <c r="AE37" s="1033" t="s">
        <v>385</v>
      </c>
      <c r="AF37" s="1033"/>
      <c r="AG37" s="1033"/>
      <c r="AH37" s="1033"/>
      <c r="AI37" s="1033" t="s">
        <v>407</v>
      </c>
      <c r="AJ37" s="1033"/>
      <c r="AK37" s="1033"/>
      <c r="AL37" s="561"/>
      <c r="AM37" s="1033" t="s">
        <v>504</v>
      </c>
      <c r="AN37" s="1033"/>
      <c r="AO37" s="1033"/>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4"/>
      <c r="Z38" s="1025"/>
      <c r="AA38" s="1026"/>
      <c r="AB38" s="1030"/>
      <c r="AC38" s="1031"/>
      <c r="AD38" s="1032"/>
      <c r="AE38" s="918"/>
      <c r="AF38" s="918"/>
      <c r="AG38" s="918"/>
      <c r="AH38" s="918"/>
      <c r="AI38" s="918"/>
      <c r="AJ38" s="918"/>
      <c r="AK38" s="918"/>
      <c r="AL38" s="412"/>
      <c r="AM38" s="918"/>
      <c r="AN38" s="918"/>
      <c r="AO38" s="918"/>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5"/>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51" t="s">
        <v>54</v>
      </c>
      <c r="Z40" s="1015"/>
      <c r="AA40" s="1016"/>
      <c r="AB40" s="527"/>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7"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347</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3"/>
      <c r="Z44" s="830"/>
      <c r="AA44" s="831"/>
      <c r="AB44" s="1027" t="s">
        <v>11</v>
      </c>
      <c r="AC44" s="1028"/>
      <c r="AD44" s="1029"/>
      <c r="AE44" s="1033" t="s">
        <v>385</v>
      </c>
      <c r="AF44" s="1033"/>
      <c r="AG44" s="1033"/>
      <c r="AH44" s="1033"/>
      <c r="AI44" s="1033" t="s">
        <v>407</v>
      </c>
      <c r="AJ44" s="1033"/>
      <c r="AK44" s="1033"/>
      <c r="AL44" s="561"/>
      <c r="AM44" s="1033" t="s">
        <v>504</v>
      </c>
      <c r="AN44" s="1033"/>
      <c r="AO44" s="1033"/>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4"/>
      <c r="Z45" s="1025"/>
      <c r="AA45" s="1026"/>
      <c r="AB45" s="1030"/>
      <c r="AC45" s="1031"/>
      <c r="AD45" s="1032"/>
      <c r="AE45" s="918"/>
      <c r="AF45" s="918"/>
      <c r="AG45" s="918"/>
      <c r="AH45" s="918"/>
      <c r="AI45" s="918"/>
      <c r="AJ45" s="918"/>
      <c r="AK45" s="918"/>
      <c r="AL45" s="412"/>
      <c r="AM45" s="918"/>
      <c r="AN45" s="918"/>
      <c r="AO45" s="918"/>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5"/>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51" t="s">
        <v>54</v>
      </c>
      <c r="Z47" s="1015"/>
      <c r="AA47" s="1016"/>
      <c r="AB47" s="527"/>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7"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347</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3"/>
      <c r="Z51" s="830"/>
      <c r="AA51" s="831"/>
      <c r="AB51" s="561" t="s">
        <v>11</v>
      </c>
      <c r="AC51" s="1028"/>
      <c r="AD51" s="1029"/>
      <c r="AE51" s="1033" t="s">
        <v>385</v>
      </c>
      <c r="AF51" s="1033"/>
      <c r="AG51" s="1033"/>
      <c r="AH51" s="1033"/>
      <c r="AI51" s="1033" t="s">
        <v>407</v>
      </c>
      <c r="AJ51" s="1033"/>
      <c r="AK51" s="1033"/>
      <c r="AL51" s="561"/>
      <c r="AM51" s="1033" t="s">
        <v>504</v>
      </c>
      <c r="AN51" s="1033"/>
      <c r="AO51" s="1033"/>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4"/>
      <c r="Z52" s="1025"/>
      <c r="AA52" s="1026"/>
      <c r="AB52" s="1030"/>
      <c r="AC52" s="1031"/>
      <c r="AD52" s="1032"/>
      <c r="AE52" s="918"/>
      <c r="AF52" s="918"/>
      <c r="AG52" s="918"/>
      <c r="AH52" s="918"/>
      <c r="AI52" s="918"/>
      <c r="AJ52" s="918"/>
      <c r="AK52" s="918"/>
      <c r="AL52" s="412"/>
      <c r="AM52" s="918"/>
      <c r="AN52" s="918"/>
      <c r="AO52" s="918"/>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5"/>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51" t="s">
        <v>54</v>
      </c>
      <c r="Z54" s="1015"/>
      <c r="AA54" s="1016"/>
      <c r="AB54" s="527"/>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7"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347</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3"/>
      <c r="Z58" s="830"/>
      <c r="AA58" s="831"/>
      <c r="AB58" s="1027" t="s">
        <v>11</v>
      </c>
      <c r="AC58" s="1028"/>
      <c r="AD58" s="1029"/>
      <c r="AE58" s="1033" t="s">
        <v>385</v>
      </c>
      <c r="AF58" s="1033"/>
      <c r="AG58" s="1033"/>
      <c r="AH58" s="1033"/>
      <c r="AI58" s="1033" t="s">
        <v>407</v>
      </c>
      <c r="AJ58" s="1033"/>
      <c r="AK58" s="1033"/>
      <c r="AL58" s="561"/>
      <c r="AM58" s="1033" t="s">
        <v>504</v>
      </c>
      <c r="AN58" s="1033"/>
      <c r="AO58" s="1033"/>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4"/>
      <c r="Z59" s="1025"/>
      <c r="AA59" s="1026"/>
      <c r="AB59" s="1030"/>
      <c r="AC59" s="1031"/>
      <c r="AD59" s="1032"/>
      <c r="AE59" s="918"/>
      <c r="AF59" s="918"/>
      <c r="AG59" s="918"/>
      <c r="AH59" s="918"/>
      <c r="AI59" s="918"/>
      <c r="AJ59" s="918"/>
      <c r="AK59" s="918"/>
      <c r="AL59" s="412"/>
      <c r="AM59" s="918"/>
      <c r="AN59" s="918"/>
      <c r="AO59" s="918"/>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5"/>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51" t="s">
        <v>54</v>
      </c>
      <c r="Z61" s="1015"/>
      <c r="AA61" s="1016"/>
      <c r="AB61" s="527"/>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7"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347</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3"/>
      <c r="Z65" s="830"/>
      <c r="AA65" s="831"/>
      <c r="AB65" s="1027" t="s">
        <v>11</v>
      </c>
      <c r="AC65" s="1028"/>
      <c r="AD65" s="1029"/>
      <c r="AE65" s="1033" t="s">
        <v>385</v>
      </c>
      <c r="AF65" s="1033"/>
      <c r="AG65" s="1033"/>
      <c r="AH65" s="1033"/>
      <c r="AI65" s="1033" t="s">
        <v>407</v>
      </c>
      <c r="AJ65" s="1033"/>
      <c r="AK65" s="1033"/>
      <c r="AL65" s="561"/>
      <c r="AM65" s="1033" t="s">
        <v>504</v>
      </c>
      <c r="AN65" s="1033"/>
      <c r="AO65" s="1033"/>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4"/>
      <c r="Z66" s="1025"/>
      <c r="AA66" s="1026"/>
      <c r="AB66" s="1030"/>
      <c r="AC66" s="1031"/>
      <c r="AD66" s="1032"/>
      <c r="AE66" s="918"/>
      <c r="AF66" s="918"/>
      <c r="AG66" s="918"/>
      <c r="AH66" s="918"/>
      <c r="AI66" s="918"/>
      <c r="AJ66" s="918"/>
      <c r="AK66" s="918"/>
      <c r="AL66" s="412"/>
      <c r="AM66" s="918"/>
      <c r="AN66" s="918"/>
      <c r="AO66" s="918"/>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5"/>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51" t="s">
        <v>54</v>
      </c>
      <c r="Z68" s="1015"/>
      <c r="AA68" s="1016"/>
      <c r="AB68" s="527"/>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51" t="s">
        <v>13</v>
      </c>
      <c r="Z69" s="1015"/>
      <c r="AA69" s="1016"/>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1111" sqref="A1111:XFD1139"/>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8" t="s">
        <v>362</v>
      </c>
      <c r="H2" s="599"/>
      <c r="I2" s="599"/>
      <c r="J2" s="599"/>
      <c r="K2" s="599"/>
      <c r="L2" s="599"/>
      <c r="M2" s="599"/>
      <c r="N2" s="599"/>
      <c r="O2" s="599"/>
      <c r="P2" s="599"/>
      <c r="Q2" s="599"/>
      <c r="R2" s="599"/>
      <c r="S2" s="599"/>
      <c r="T2" s="599"/>
      <c r="U2" s="599"/>
      <c r="V2" s="599"/>
      <c r="W2" s="599"/>
      <c r="X2" s="599"/>
      <c r="Y2" s="599"/>
      <c r="Z2" s="599"/>
      <c r="AA2" s="599"/>
      <c r="AB2" s="600"/>
      <c r="AC2" s="598" t="s">
        <v>364</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6" t="s">
        <v>17</v>
      </c>
      <c r="H3" s="671"/>
      <c r="I3" s="671"/>
      <c r="J3" s="671"/>
      <c r="K3" s="671"/>
      <c r="L3" s="670" t="s">
        <v>18</v>
      </c>
      <c r="M3" s="671"/>
      <c r="N3" s="671"/>
      <c r="O3" s="671"/>
      <c r="P3" s="671"/>
      <c r="Q3" s="671"/>
      <c r="R3" s="671"/>
      <c r="S3" s="671"/>
      <c r="T3" s="671"/>
      <c r="U3" s="671"/>
      <c r="V3" s="671"/>
      <c r="W3" s="671"/>
      <c r="X3" s="672"/>
      <c r="Y3" s="656" t="s">
        <v>19</v>
      </c>
      <c r="Z3" s="657"/>
      <c r="AA3" s="657"/>
      <c r="AB3" s="802"/>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6"/>
      <c r="B4" s="1047"/>
      <c r="C4" s="1047"/>
      <c r="D4" s="1047"/>
      <c r="E4" s="1047"/>
      <c r="F4" s="1048"/>
      <c r="G4" s="673"/>
      <c r="H4" s="674"/>
      <c r="I4" s="674"/>
      <c r="J4" s="674"/>
      <c r="K4" s="675"/>
      <c r="L4" s="667"/>
      <c r="M4" s="668"/>
      <c r="N4" s="668"/>
      <c r="O4" s="668"/>
      <c r="P4" s="668"/>
      <c r="Q4" s="668"/>
      <c r="R4" s="668"/>
      <c r="S4" s="668"/>
      <c r="T4" s="668"/>
      <c r="U4" s="668"/>
      <c r="V4" s="668"/>
      <c r="W4" s="668"/>
      <c r="X4" s="669"/>
      <c r="Y4" s="387"/>
      <c r="Z4" s="388"/>
      <c r="AA4" s="388"/>
      <c r="AB4" s="806"/>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6"/>
      <c r="B5" s="1047"/>
      <c r="C5" s="1047"/>
      <c r="D5" s="1047"/>
      <c r="E5" s="1047"/>
      <c r="F5" s="104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6"/>
      <c r="B6" s="1047"/>
      <c r="C6" s="1047"/>
      <c r="D6" s="1047"/>
      <c r="E6" s="1047"/>
      <c r="F6" s="104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6"/>
      <c r="B7" s="1047"/>
      <c r="C7" s="1047"/>
      <c r="D7" s="1047"/>
      <c r="E7" s="1047"/>
      <c r="F7" s="104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6"/>
      <c r="B8" s="1047"/>
      <c r="C8" s="1047"/>
      <c r="D8" s="1047"/>
      <c r="E8" s="1047"/>
      <c r="F8" s="104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6"/>
      <c r="B9" s="1047"/>
      <c r="C9" s="1047"/>
      <c r="D9" s="1047"/>
      <c r="E9" s="1047"/>
      <c r="F9" s="104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6"/>
      <c r="B10" s="1047"/>
      <c r="C10" s="1047"/>
      <c r="D10" s="1047"/>
      <c r="E10" s="1047"/>
      <c r="F10" s="104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6"/>
      <c r="B11" s="1047"/>
      <c r="C11" s="1047"/>
      <c r="D11" s="1047"/>
      <c r="E11" s="1047"/>
      <c r="F11" s="104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6"/>
      <c r="B12" s="1047"/>
      <c r="C12" s="1047"/>
      <c r="D12" s="1047"/>
      <c r="E12" s="1047"/>
      <c r="F12" s="104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6"/>
      <c r="B13" s="1047"/>
      <c r="C13" s="1047"/>
      <c r="D13" s="1047"/>
      <c r="E13" s="1047"/>
      <c r="F13" s="104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6"/>
      <c r="B15" s="1047"/>
      <c r="C15" s="1047"/>
      <c r="D15" s="1047"/>
      <c r="E15" s="1047"/>
      <c r="F15" s="1048"/>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7"/>
      <c r="AY15">
        <f>COUNTA($G$17,$AC$17)</f>
        <v>0</v>
      </c>
    </row>
    <row r="16" spans="1:51" ht="25.5" customHeight="1" x14ac:dyDescent="0.15">
      <c r="A16" s="1046"/>
      <c r="B16" s="1047"/>
      <c r="C16" s="1047"/>
      <c r="D16" s="1047"/>
      <c r="E16" s="1047"/>
      <c r="F16" s="1048"/>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87"/>
      <c r="Z17" s="388"/>
      <c r="AA17" s="388"/>
      <c r="AB17" s="806"/>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6"/>
      <c r="B18" s="1047"/>
      <c r="C18" s="1047"/>
      <c r="D18" s="1047"/>
      <c r="E18" s="1047"/>
      <c r="F18" s="104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6"/>
      <c r="B19" s="1047"/>
      <c r="C19" s="1047"/>
      <c r="D19" s="1047"/>
      <c r="E19" s="1047"/>
      <c r="F19" s="104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6"/>
      <c r="B20" s="1047"/>
      <c r="C20" s="1047"/>
      <c r="D20" s="1047"/>
      <c r="E20" s="1047"/>
      <c r="F20" s="104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6"/>
      <c r="B21" s="1047"/>
      <c r="C21" s="1047"/>
      <c r="D21" s="1047"/>
      <c r="E21" s="1047"/>
      <c r="F21" s="104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6"/>
      <c r="B22" s="1047"/>
      <c r="C22" s="1047"/>
      <c r="D22" s="1047"/>
      <c r="E22" s="1047"/>
      <c r="F22" s="104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6"/>
      <c r="B23" s="1047"/>
      <c r="C23" s="1047"/>
      <c r="D23" s="1047"/>
      <c r="E23" s="1047"/>
      <c r="F23" s="104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6"/>
      <c r="B24" s="1047"/>
      <c r="C24" s="1047"/>
      <c r="D24" s="1047"/>
      <c r="E24" s="1047"/>
      <c r="F24" s="104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6"/>
      <c r="B25" s="1047"/>
      <c r="C25" s="1047"/>
      <c r="D25" s="1047"/>
      <c r="E25" s="1047"/>
      <c r="F25" s="104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6"/>
      <c r="B26" s="1047"/>
      <c r="C26" s="1047"/>
      <c r="D26" s="1047"/>
      <c r="E26" s="1047"/>
      <c r="F26" s="104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6"/>
      <c r="B28" s="1047"/>
      <c r="C28" s="1047"/>
      <c r="D28" s="1047"/>
      <c r="E28" s="1047"/>
      <c r="F28" s="1048"/>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7"/>
      <c r="AY28">
        <f>COUNTA($G$30,$AC$30)</f>
        <v>0</v>
      </c>
    </row>
    <row r="29" spans="1:51" ht="24.75" customHeight="1" x14ac:dyDescent="0.15">
      <c r="A29" s="1046"/>
      <c r="B29" s="1047"/>
      <c r="C29" s="1047"/>
      <c r="D29" s="1047"/>
      <c r="E29" s="1047"/>
      <c r="F29" s="1048"/>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87"/>
      <c r="Z30" s="388"/>
      <c r="AA30" s="388"/>
      <c r="AB30" s="806"/>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6"/>
      <c r="B31" s="1047"/>
      <c r="C31" s="1047"/>
      <c r="D31" s="1047"/>
      <c r="E31" s="1047"/>
      <c r="F31" s="104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6"/>
      <c r="B32" s="1047"/>
      <c r="C32" s="1047"/>
      <c r="D32" s="1047"/>
      <c r="E32" s="1047"/>
      <c r="F32" s="104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6"/>
      <c r="B33" s="1047"/>
      <c r="C33" s="1047"/>
      <c r="D33" s="1047"/>
      <c r="E33" s="1047"/>
      <c r="F33" s="104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6"/>
      <c r="B34" s="1047"/>
      <c r="C34" s="1047"/>
      <c r="D34" s="1047"/>
      <c r="E34" s="1047"/>
      <c r="F34" s="104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6"/>
      <c r="B35" s="1047"/>
      <c r="C35" s="1047"/>
      <c r="D35" s="1047"/>
      <c r="E35" s="1047"/>
      <c r="F35" s="104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6"/>
      <c r="B36" s="1047"/>
      <c r="C36" s="1047"/>
      <c r="D36" s="1047"/>
      <c r="E36" s="1047"/>
      <c r="F36" s="104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6"/>
      <c r="B37" s="1047"/>
      <c r="C37" s="1047"/>
      <c r="D37" s="1047"/>
      <c r="E37" s="1047"/>
      <c r="F37" s="104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6"/>
      <c r="B38" s="1047"/>
      <c r="C38" s="1047"/>
      <c r="D38" s="1047"/>
      <c r="E38" s="1047"/>
      <c r="F38" s="104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6"/>
      <c r="B39" s="1047"/>
      <c r="C39" s="1047"/>
      <c r="D39" s="1047"/>
      <c r="E39" s="1047"/>
      <c r="F39" s="104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6"/>
      <c r="B41" s="1047"/>
      <c r="C41" s="1047"/>
      <c r="D41" s="1047"/>
      <c r="E41" s="1047"/>
      <c r="F41" s="1048"/>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7"/>
      <c r="AY41">
        <f>COUNTA($G$43,$AC$43)</f>
        <v>0</v>
      </c>
    </row>
    <row r="42" spans="1:51" ht="24.75" customHeight="1" x14ac:dyDescent="0.15">
      <c r="A42" s="1046"/>
      <c r="B42" s="1047"/>
      <c r="C42" s="1047"/>
      <c r="D42" s="1047"/>
      <c r="E42" s="1047"/>
      <c r="F42" s="1048"/>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87"/>
      <c r="Z43" s="388"/>
      <c r="AA43" s="388"/>
      <c r="AB43" s="806"/>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6"/>
      <c r="B44" s="1047"/>
      <c r="C44" s="1047"/>
      <c r="D44" s="1047"/>
      <c r="E44" s="1047"/>
      <c r="F44" s="104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6"/>
      <c r="B45" s="1047"/>
      <c r="C45" s="1047"/>
      <c r="D45" s="1047"/>
      <c r="E45" s="1047"/>
      <c r="F45" s="104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6"/>
      <c r="B46" s="1047"/>
      <c r="C46" s="1047"/>
      <c r="D46" s="1047"/>
      <c r="E46" s="1047"/>
      <c r="F46" s="104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6"/>
      <c r="B47" s="1047"/>
      <c r="C47" s="1047"/>
      <c r="D47" s="1047"/>
      <c r="E47" s="1047"/>
      <c r="F47" s="104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6"/>
      <c r="B48" s="1047"/>
      <c r="C48" s="1047"/>
      <c r="D48" s="1047"/>
      <c r="E48" s="1047"/>
      <c r="F48" s="104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6"/>
      <c r="B49" s="1047"/>
      <c r="C49" s="1047"/>
      <c r="D49" s="1047"/>
      <c r="E49" s="1047"/>
      <c r="F49" s="104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6"/>
      <c r="B50" s="1047"/>
      <c r="C50" s="1047"/>
      <c r="D50" s="1047"/>
      <c r="E50" s="1047"/>
      <c r="F50" s="104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6"/>
      <c r="B51" s="1047"/>
      <c r="C51" s="1047"/>
      <c r="D51" s="1047"/>
      <c r="E51" s="1047"/>
      <c r="F51" s="104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6"/>
      <c r="B52" s="1047"/>
      <c r="C52" s="1047"/>
      <c r="D52" s="1047"/>
      <c r="E52" s="1047"/>
      <c r="F52" s="104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7"/>
      <c r="AY55">
        <f>COUNTA($G$57,$AC$57)</f>
        <v>0</v>
      </c>
    </row>
    <row r="56" spans="1:51" ht="24.75" customHeight="1" x14ac:dyDescent="0.15">
      <c r="A56" s="1046"/>
      <c r="B56" s="1047"/>
      <c r="C56" s="1047"/>
      <c r="D56" s="1047"/>
      <c r="E56" s="1047"/>
      <c r="F56" s="1048"/>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87"/>
      <c r="Z57" s="388"/>
      <c r="AA57" s="388"/>
      <c r="AB57" s="806"/>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6"/>
      <c r="B58" s="1047"/>
      <c r="C58" s="1047"/>
      <c r="D58" s="1047"/>
      <c r="E58" s="1047"/>
      <c r="F58" s="104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6"/>
      <c r="B59" s="1047"/>
      <c r="C59" s="1047"/>
      <c r="D59" s="1047"/>
      <c r="E59" s="1047"/>
      <c r="F59" s="104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6"/>
      <c r="B60" s="1047"/>
      <c r="C60" s="1047"/>
      <c r="D60" s="1047"/>
      <c r="E60" s="1047"/>
      <c r="F60" s="104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6"/>
      <c r="B61" s="1047"/>
      <c r="C61" s="1047"/>
      <c r="D61" s="1047"/>
      <c r="E61" s="1047"/>
      <c r="F61" s="104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6"/>
      <c r="B62" s="1047"/>
      <c r="C62" s="1047"/>
      <c r="D62" s="1047"/>
      <c r="E62" s="1047"/>
      <c r="F62" s="104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6"/>
      <c r="B63" s="1047"/>
      <c r="C63" s="1047"/>
      <c r="D63" s="1047"/>
      <c r="E63" s="1047"/>
      <c r="F63" s="104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6"/>
      <c r="B64" s="1047"/>
      <c r="C64" s="1047"/>
      <c r="D64" s="1047"/>
      <c r="E64" s="1047"/>
      <c r="F64" s="104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6"/>
      <c r="B65" s="1047"/>
      <c r="C65" s="1047"/>
      <c r="D65" s="1047"/>
      <c r="E65" s="1047"/>
      <c r="F65" s="104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6"/>
      <c r="B66" s="1047"/>
      <c r="C66" s="1047"/>
      <c r="D66" s="1047"/>
      <c r="E66" s="1047"/>
      <c r="F66" s="104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6"/>
      <c r="B68" s="1047"/>
      <c r="C68" s="1047"/>
      <c r="D68" s="1047"/>
      <c r="E68" s="1047"/>
      <c r="F68" s="1048"/>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7"/>
      <c r="AY68">
        <f>COUNTA($G$70,$AC$70)</f>
        <v>0</v>
      </c>
    </row>
    <row r="69" spans="1:51" ht="25.5" customHeight="1" x14ac:dyDescent="0.15">
      <c r="A69" s="1046"/>
      <c r="B69" s="1047"/>
      <c r="C69" s="1047"/>
      <c r="D69" s="1047"/>
      <c r="E69" s="1047"/>
      <c r="F69" s="1048"/>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87"/>
      <c r="Z70" s="388"/>
      <c r="AA70" s="388"/>
      <c r="AB70" s="806"/>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6"/>
      <c r="B71" s="1047"/>
      <c r="C71" s="1047"/>
      <c r="D71" s="1047"/>
      <c r="E71" s="1047"/>
      <c r="F71" s="104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6"/>
      <c r="B72" s="1047"/>
      <c r="C72" s="1047"/>
      <c r="D72" s="1047"/>
      <c r="E72" s="1047"/>
      <c r="F72" s="104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6"/>
      <c r="B73" s="1047"/>
      <c r="C73" s="1047"/>
      <c r="D73" s="1047"/>
      <c r="E73" s="1047"/>
      <c r="F73" s="104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6"/>
      <c r="B74" s="1047"/>
      <c r="C74" s="1047"/>
      <c r="D74" s="1047"/>
      <c r="E74" s="1047"/>
      <c r="F74" s="104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6"/>
      <c r="B75" s="1047"/>
      <c r="C75" s="1047"/>
      <c r="D75" s="1047"/>
      <c r="E75" s="1047"/>
      <c r="F75" s="104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6"/>
      <c r="B76" s="1047"/>
      <c r="C76" s="1047"/>
      <c r="D76" s="1047"/>
      <c r="E76" s="1047"/>
      <c r="F76" s="104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6"/>
      <c r="B77" s="1047"/>
      <c r="C77" s="1047"/>
      <c r="D77" s="1047"/>
      <c r="E77" s="1047"/>
      <c r="F77" s="104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6"/>
      <c r="B78" s="1047"/>
      <c r="C78" s="1047"/>
      <c r="D78" s="1047"/>
      <c r="E78" s="1047"/>
      <c r="F78" s="104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6"/>
      <c r="B79" s="1047"/>
      <c r="C79" s="1047"/>
      <c r="D79" s="1047"/>
      <c r="E79" s="1047"/>
      <c r="F79" s="104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6"/>
      <c r="B81" s="1047"/>
      <c r="C81" s="1047"/>
      <c r="D81" s="1047"/>
      <c r="E81" s="1047"/>
      <c r="F81" s="1048"/>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7"/>
      <c r="AY81">
        <f>COUNTA($G$83,$AC$83)</f>
        <v>0</v>
      </c>
    </row>
    <row r="82" spans="1:51" ht="24.75" customHeight="1" x14ac:dyDescent="0.15">
      <c r="A82" s="1046"/>
      <c r="B82" s="1047"/>
      <c r="C82" s="1047"/>
      <c r="D82" s="1047"/>
      <c r="E82" s="1047"/>
      <c r="F82" s="1048"/>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87"/>
      <c r="Z83" s="388"/>
      <c r="AA83" s="388"/>
      <c r="AB83" s="806"/>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6"/>
      <c r="B84" s="1047"/>
      <c r="C84" s="1047"/>
      <c r="D84" s="1047"/>
      <c r="E84" s="1047"/>
      <c r="F84" s="104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6"/>
      <c r="B85" s="1047"/>
      <c r="C85" s="1047"/>
      <c r="D85" s="1047"/>
      <c r="E85" s="1047"/>
      <c r="F85" s="104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6"/>
      <c r="B86" s="1047"/>
      <c r="C86" s="1047"/>
      <c r="D86" s="1047"/>
      <c r="E86" s="1047"/>
      <c r="F86" s="104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6"/>
      <c r="B87" s="1047"/>
      <c r="C87" s="1047"/>
      <c r="D87" s="1047"/>
      <c r="E87" s="1047"/>
      <c r="F87" s="104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6"/>
      <c r="B88" s="1047"/>
      <c r="C88" s="1047"/>
      <c r="D88" s="1047"/>
      <c r="E88" s="1047"/>
      <c r="F88" s="104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6"/>
      <c r="B89" s="1047"/>
      <c r="C89" s="1047"/>
      <c r="D89" s="1047"/>
      <c r="E89" s="1047"/>
      <c r="F89" s="104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6"/>
      <c r="B90" s="1047"/>
      <c r="C90" s="1047"/>
      <c r="D90" s="1047"/>
      <c r="E90" s="1047"/>
      <c r="F90" s="104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6"/>
      <c r="B91" s="1047"/>
      <c r="C91" s="1047"/>
      <c r="D91" s="1047"/>
      <c r="E91" s="1047"/>
      <c r="F91" s="104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6"/>
      <c r="B92" s="1047"/>
      <c r="C92" s="1047"/>
      <c r="D92" s="1047"/>
      <c r="E92" s="1047"/>
      <c r="F92" s="104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6"/>
      <c r="B94" s="1047"/>
      <c r="C94" s="1047"/>
      <c r="D94" s="1047"/>
      <c r="E94" s="1047"/>
      <c r="F94" s="1048"/>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7"/>
      <c r="AY94">
        <f>COUNTA($G$96,$AC$96)</f>
        <v>0</v>
      </c>
    </row>
    <row r="95" spans="1:51" ht="24.75" customHeight="1" x14ac:dyDescent="0.15">
      <c r="A95" s="1046"/>
      <c r="B95" s="1047"/>
      <c r="C95" s="1047"/>
      <c r="D95" s="1047"/>
      <c r="E95" s="1047"/>
      <c r="F95" s="1048"/>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87"/>
      <c r="Z96" s="388"/>
      <c r="AA96" s="388"/>
      <c r="AB96" s="806"/>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6"/>
      <c r="B97" s="1047"/>
      <c r="C97" s="1047"/>
      <c r="D97" s="1047"/>
      <c r="E97" s="1047"/>
      <c r="F97" s="104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6"/>
      <c r="B98" s="1047"/>
      <c r="C98" s="1047"/>
      <c r="D98" s="1047"/>
      <c r="E98" s="1047"/>
      <c r="F98" s="104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6"/>
      <c r="B99" s="1047"/>
      <c r="C99" s="1047"/>
      <c r="D99" s="1047"/>
      <c r="E99" s="1047"/>
      <c r="F99" s="104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6"/>
      <c r="B100" s="1047"/>
      <c r="C100" s="1047"/>
      <c r="D100" s="1047"/>
      <c r="E100" s="1047"/>
      <c r="F100" s="104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6"/>
      <c r="B101" s="1047"/>
      <c r="C101" s="1047"/>
      <c r="D101" s="1047"/>
      <c r="E101" s="1047"/>
      <c r="F101" s="104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6"/>
      <c r="B102" s="1047"/>
      <c r="C102" s="1047"/>
      <c r="D102" s="1047"/>
      <c r="E102" s="1047"/>
      <c r="F102" s="104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6"/>
      <c r="B103" s="1047"/>
      <c r="C103" s="1047"/>
      <c r="D103" s="1047"/>
      <c r="E103" s="1047"/>
      <c r="F103" s="104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6"/>
      <c r="B104" s="1047"/>
      <c r="C104" s="1047"/>
      <c r="D104" s="1047"/>
      <c r="E104" s="1047"/>
      <c r="F104" s="104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6"/>
      <c r="B105" s="1047"/>
      <c r="C105" s="1047"/>
      <c r="D105" s="1047"/>
      <c r="E105" s="1047"/>
      <c r="F105" s="104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c r="AY108">
        <f>COUNTA($G$110,$AC$110)</f>
        <v>0</v>
      </c>
    </row>
    <row r="109" spans="1:51" ht="24.75" customHeight="1" x14ac:dyDescent="0.15">
      <c r="A109" s="1046"/>
      <c r="B109" s="1047"/>
      <c r="C109" s="1047"/>
      <c r="D109" s="1047"/>
      <c r="E109" s="1047"/>
      <c r="F109" s="1048"/>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6"/>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6"/>
      <c r="B111" s="1047"/>
      <c r="C111" s="1047"/>
      <c r="D111" s="1047"/>
      <c r="E111" s="1047"/>
      <c r="F111" s="104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6"/>
      <c r="B112" s="1047"/>
      <c r="C112" s="1047"/>
      <c r="D112" s="1047"/>
      <c r="E112" s="1047"/>
      <c r="F112" s="104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6"/>
      <c r="B113" s="1047"/>
      <c r="C113" s="1047"/>
      <c r="D113" s="1047"/>
      <c r="E113" s="1047"/>
      <c r="F113" s="104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6"/>
      <c r="B114" s="1047"/>
      <c r="C114" s="1047"/>
      <c r="D114" s="1047"/>
      <c r="E114" s="1047"/>
      <c r="F114" s="104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6"/>
      <c r="B115" s="1047"/>
      <c r="C115" s="1047"/>
      <c r="D115" s="1047"/>
      <c r="E115" s="1047"/>
      <c r="F115" s="104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6"/>
      <c r="B116" s="1047"/>
      <c r="C116" s="1047"/>
      <c r="D116" s="1047"/>
      <c r="E116" s="1047"/>
      <c r="F116" s="104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6"/>
      <c r="B117" s="1047"/>
      <c r="C117" s="1047"/>
      <c r="D117" s="1047"/>
      <c r="E117" s="1047"/>
      <c r="F117" s="104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6"/>
      <c r="B118" s="1047"/>
      <c r="C118" s="1047"/>
      <c r="D118" s="1047"/>
      <c r="E118" s="1047"/>
      <c r="F118" s="104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6"/>
      <c r="B119" s="1047"/>
      <c r="C119" s="1047"/>
      <c r="D119" s="1047"/>
      <c r="E119" s="1047"/>
      <c r="F119" s="104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6"/>
      <c r="B121" s="1047"/>
      <c r="C121" s="1047"/>
      <c r="D121" s="1047"/>
      <c r="E121" s="1047"/>
      <c r="F121" s="1048"/>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c r="AY121">
        <f>COUNTA($G$123,$AC$123)</f>
        <v>0</v>
      </c>
    </row>
    <row r="122" spans="1:51" ht="25.5" customHeight="1" x14ac:dyDescent="0.15">
      <c r="A122" s="1046"/>
      <c r="B122" s="1047"/>
      <c r="C122" s="1047"/>
      <c r="D122" s="1047"/>
      <c r="E122" s="1047"/>
      <c r="F122" s="1048"/>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6"/>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6"/>
      <c r="B124" s="1047"/>
      <c r="C124" s="1047"/>
      <c r="D124" s="1047"/>
      <c r="E124" s="1047"/>
      <c r="F124" s="104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6"/>
      <c r="B125" s="1047"/>
      <c r="C125" s="1047"/>
      <c r="D125" s="1047"/>
      <c r="E125" s="1047"/>
      <c r="F125" s="104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6"/>
      <c r="B126" s="1047"/>
      <c r="C126" s="1047"/>
      <c r="D126" s="1047"/>
      <c r="E126" s="1047"/>
      <c r="F126" s="104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6"/>
      <c r="B127" s="1047"/>
      <c r="C127" s="1047"/>
      <c r="D127" s="1047"/>
      <c r="E127" s="1047"/>
      <c r="F127" s="104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6"/>
      <c r="B128" s="1047"/>
      <c r="C128" s="1047"/>
      <c r="D128" s="1047"/>
      <c r="E128" s="1047"/>
      <c r="F128" s="104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6"/>
      <c r="B129" s="1047"/>
      <c r="C129" s="1047"/>
      <c r="D129" s="1047"/>
      <c r="E129" s="1047"/>
      <c r="F129" s="104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6"/>
      <c r="B130" s="1047"/>
      <c r="C130" s="1047"/>
      <c r="D130" s="1047"/>
      <c r="E130" s="1047"/>
      <c r="F130" s="104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6"/>
      <c r="B131" s="1047"/>
      <c r="C131" s="1047"/>
      <c r="D131" s="1047"/>
      <c r="E131" s="1047"/>
      <c r="F131" s="104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6"/>
      <c r="B132" s="1047"/>
      <c r="C132" s="1047"/>
      <c r="D132" s="1047"/>
      <c r="E132" s="1047"/>
      <c r="F132" s="104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6"/>
      <c r="B134" s="1047"/>
      <c r="C134" s="1047"/>
      <c r="D134" s="1047"/>
      <c r="E134" s="1047"/>
      <c r="F134" s="1048"/>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c r="AY134">
        <f>COUNTA($G$136,$AC$136)</f>
        <v>0</v>
      </c>
    </row>
    <row r="135" spans="1:51" ht="24.75" customHeight="1" x14ac:dyDescent="0.15">
      <c r="A135" s="1046"/>
      <c r="B135" s="1047"/>
      <c r="C135" s="1047"/>
      <c r="D135" s="1047"/>
      <c r="E135" s="1047"/>
      <c r="F135" s="1048"/>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6"/>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6"/>
      <c r="B137" s="1047"/>
      <c r="C137" s="1047"/>
      <c r="D137" s="1047"/>
      <c r="E137" s="1047"/>
      <c r="F137" s="104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6"/>
      <c r="B138" s="1047"/>
      <c r="C138" s="1047"/>
      <c r="D138" s="1047"/>
      <c r="E138" s="1047"/>
      <c r="F138" s="104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6"/>
      <c r="B139" s="1047"/>
      <c r="C139" s="1047"/>
      <c r="D139" s="1047"/>
      <c r="E139" s="1047"/>
      <c r="F139" s="104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6"/>
      <c r="B140" s="1047"/>
      <c r="C140" s="1047"/>
      <c r="D140" s="1047"/>
      <c r="E140" s="1047"/>
      <c r="F140" s="104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6"/>
      <c r="B141" s="1047"/>
      <c r="C141" s="1047"/>
      <c r="D141" s="1047"/>
      <c r="E141" s="1047"/>
      <c r="F141" s="104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6"/>
      <c r="B142" s="1047"/>
      <c r="C142" s="1047"/>
      <c r="D142" s="1047"/>
      <c r="E142" s="1047"/>
      <c r="F142" s="104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6"/>
      <c r="B143" s="1047"/>
      <c r="C143" s="1047"/>
      <c r="D143" s="1047"/>
      <c r="E143" s="1047"/>
      <c r="F143" s="104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6"/>
      <c r="B144" s="1047"/>
      <c r="C144" s="1047"/>
      <c r="D144" s="1047"/>
      <c r="E144" s="1047"/>
      <c r="F144" s="104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6"/>
      <c r="B145" s="1047"/>
      <c r="C145" s="1047"/>
      <c r="D145" s="1047"/>
      <c r="E145" s="1047"/>
      <c r="F145" s="104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6"/>
      <c r="B147" s="1047"/>
      <c r="C147" s="1047"/>
      <c r="D147" s="1047"/>
      <c r="E147" s="1047"/>
      <c r="F147" s="1048"/>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c r="AY147">
        <f>COUNTA($G$149,$AC$149)</f>
        <v>0</v>
      </c>
    </row>
    <row r="148" spans="1:51" ht="24.75" customHeight="1" x14ac:dyDescent="0.15">
      <c r="A148" s="1046"/>
      <c r="B148" s="1047"/>
      <c r="C148" s="1047"/>
      <c r="D148" s="1047"/>
      <c r="E148" s="1047"/>
      <c r="F148" s="1048"/>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6"/>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6"/>
      <c r="B150" s="1047"/>
      <c r="C150" s="1047"/>
      <c r="D150" s="1047"/>
      <c r="E150" s="1047"/>
      <c r="F150" s="104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6"/>
      <c r="B151" s="1047"/>
      <c r="C151" s="1047"/>
      <c r="D151" s="1047"/>
      <c r="E151" s="1047"/>
      <c r="F151" s="104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6"/>
      <c r="B152" s="1047"/>
      <c r="C152" s="1047"/>
      <c r="D152" s="1047"/>
      <c r="E152" s="1047"/>
      <c r="F152" s="104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6"/>
      <c r="B153" s="1047"/>
      <c r="C153" s="1047"/>
      <c r="D153" s="1047"/>
      <c r="E153" s="1047"/>
      <c r="F153" s="104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6"/>
      <c r="B154" s="1047"/>
      <c r="C154" s="1047"/>
      <c r="D154" s="1047"/>
      <c r="E154" s="1047"/>
      <c r="F154" s="104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6"/>
      <c r="B155" s="1047"/>
      <c r="C155" s="1047"/>
      <c r="D155" s="1047"/>
      <c r="E155" s="1047"/>
      <c r="F155" s="104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6"/>
      <c r="B156" s="1047"/>
      <c r="C156" s="1047"/>
      <c r="D156" s="1047"/>
      <c r="E156" s="1047"/>
      <c r="F156" s="104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6"/>
      <c r="B157" s="1047"/>
      <c r="C157" s="1047"/>
      <c r="D157" s="1047"/>
      <c r="E157" s="1047"/>
      <c r="F157" s="104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6"/>
      <c r="B158" s="1047"/>
      <c r="C158" s="1047"/>
      <c r="D158" s="1047"/>
      <c r="E158" s="1047"/>
      <c r="F158" s="104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c r="AY161">
        <f>COUNTA($G$163,$AC$163)</f>
        <v>0</v>
      </c>
    </row>
    <row r="162" spans="1:51" ht="24.75" customHeight="1" x14ac:dyDescent="0.15">
      <c r="A162" s="1046"/>
      <c r="B162" s="1047"/>
      <c r="C162" s="1047"/>
      <c r="D162" s="1047"/>
      <c r="E162" s="1047"/>
      <c r="F162" s="1048"/>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6"/>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6"/>
      <c r="B164" s="1047"/>
      <c r="C164" s="1047"/>
      <c r="D164" s="1047"/>
      <c r="E164" s="1047"/>
      <c r="F164" s="104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6"/>
      <c r="B165" s="1047"/>
      <c r="C165" s="1047"/>
      <c r="D165" s="1047"/>
      <c r="E165" s="1047"/>
      <c r="F165" s="104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6"/>
      <c r="B166" s="1047"/>
      <c r="C166" s="1047"/>
      <c r="D166" s="1047"/>
      <c r="E166" s="1047"/>
      <c r="F166" s="104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6"/>
      <c r="B167" s="1047"/>
      <c r="C167" s="1047"/>
      <c r="D167" s="1047"/>
      <c r="E167" s="1047"/>
      <c r="F167" s="104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6"/>
      <c r="B168" s="1047"/>
      <c r="C168" s="1047"/>
      <c r="D168" s="1047"/>
      <c r="E168" s="1047"/>
      <c r="F168" s="104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6"/>
      <c r="B169" s="1047"/>
      <c r="C169" s="1047"/>
      <c r="D169" s="1047"/>
      <c r="E169" s="1047"/>
      <c r="F169" s="104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6"/>
      <c r="B170" s="1047"/>
      <c r="C170" s="1047"/>
      <c r="D170" s="1047"/>
      <c r="E170" s="1047"/>
      <c r="F170" s="104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6"/>
      <c r="B171" s="1047"/>
      <c r="C171" s="1047"/>
      <c r="D171" s="1047"/>
      <c r="E171" s="1047"/>
      <c r="F171" s="104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6"/>
      <c r="B172" s="1047"/>
      <c r="C172" s="1047"/>
      <c r="D172" s="1047"/>
      <c r="E172" s="1047"/>
      <c r="F172" s="104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6"/>
      <c r="B174" s="1047"/>
      <c r="C174" s="1047"/>
      <c r="D174" s="1047"/>
      <c r="E174" s="1047"/>
      <c r="F174" s="1048"/>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c r="AY174">
        <f>COUNTA($G$176,$AC$176)</f>
        <v>0</v>
      </c>
    </row>
    <row r="175" spans="1:51" ht="25.5" customHeight="1" x14ac:dyDescent="0.15">
      <c r="A175" s="1046"/>
      <c r="B175" s="1047"/>
      <c r="C175" s="1047"/>
      <c r="D175" s="1047"/>
      <c r="E175" s="1047"/>
      <c r="F175" s="1048"/>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6"/>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6"/>
      <c r="B177" s="1047"/>
      <c r="C177" s="1047"/>
      <c r="D177" s="1047"/>
      <c r="E177" s="1047"/>
      <c r="F177" s="104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6"/>
      <c r="B178" s="1047"/>
      <c r="C178" s="1047"/>
      <c r="D178" s="1047"/>
      <c r="E178" s="1047"/>
      <c r="F178" s="104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6"/>
      <c r="B179" s="1047"/>
      <c r="C179" s="1047"/>
      <c r="D179" s="1047"/>
      <c r="E179" s="1047"/>
      <c r="F179" s="104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6"/>
      <c r="B180" s="1047"/>
      <c r="C180" s="1047"/>
      <c r="D180" s="1047"/>
      <c r="E180" s="1047"/>
      <c r="F180" s="104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6"/>
      <c r="B181" s="1047"/>
      <c r="C181" s="1047"/>
      <c r="D181" s="1047"/>
      <c r="E181" s="1047"/>
      <c r="F181" s="104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6"/>
      <c r="B182" s="1047"/>
      <c r="C182" s="1047"/>
      <c r="D182" s="1047"/>
      <c r="E182" s="1047"/>
      <c r="F182" s="104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6"/>
      <c r="B183" s="1047"/>
      <c r="C183" s="1047"/>
      <c r="D183" s="1047"/>
      <c r="E183" s="1047"/>
      <c r="F183" s="104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6"/>
      <c r="B184" s="1047"/>
      <c r="C184" s="1047"/>
      <c r="D184" s="1047"/>
      <c r="E184" s="1047"/>
      <c r="F184" s="104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6"/>
      <c r="B185" s="1047"/>
      <c r="C185" s="1047"/>
      <c r="D185" s="1047"/>
      <c r="E185" s="1047"/>
      <c r="F185" s="104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6"/>
      <c r="B187" s="1047"/>
      <c r="C187" s="1047"/>
      <c r="D187" s="1047"/>
      <c r="E187" s="1047"/>
      <c r="F187" s="1048"/>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c r="AY187">
        <f>COUNTA($G$189,$AC$189)</f>
        <v>0</v>
      </c>
    </row>
    <row r="188" spans="1:51" ht="24.75" customHeight="1" x14ac:dyDescent="0.15">
      <c r="A188" s="1046"/>
      <c r="B188" s="1047"/>
      <c r="C188" s="1047"/>
      <c r="D188" s="1047"/>
      <c r="E188" s="1047"/>
      <c r="F188" s="1048"/>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6"/>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6"/>
      <c r="B190" s="1047"/>
      <c r="C190" s="1047"/>
      <c r="D190" s="1047"/>
      <c r="E190" s="1047"/>
      <c r="F190" s="104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6"/>
      <c r="B191" s="1047"/>
      <c r="C191" s="1047"/>
      <c r="D191" s="1047"/>
      <c r="E191" s="1047"/>
      <c r="F191" s="104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6"/>
      <c r="B192" s="1047"/>
      <c r="C192" s="1047"/>
      <c r="D192" s="1047"/>
      <c r="E192" s="1047"/>
      <c r="F192" s="104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6"/>
      <c r="B193" s="1047"/>
      <c r="C193" s="1047"/>
      <c r="D193" s="1047"/>
      <c r="E193" s="1047"/>
      <c r="F193" s="104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6"/>
      <c r="B194" s="1047"/>
      <c r="C194" s="1047"/>
      <c r="D194" s="1047"/>
      <c r="E194" s="1047"/>
      <c r="F194" s="104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6"/>
      <c r="B195" s="1047"/>
      <c r="C195" s="1047"/>
      <c r="D195" s="1047"/>
      <c r="E195" s="1047"/>
      <c r="F195" s="104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6"/>
      <c r="B196" s="1047"/>
      <c r="C196" s="1047"/>
      <c r="D196" s="1047"/>
      <c r="E196" s="1047"/>
      <c r="F196" s="104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6"/>
      <c r="B197" s="1047"/>
      <c r="C197" s="1047"/>
      <c r="D197" s="1047"/>
      <c r="E197" s="1047"/>
      <c r="F197" s="104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6"/>
      <c r="B198" s="1047"/>
      <c r="C198" s="1047"/>
      <c r="D198" s="1047"/>
      <c r="E198" s="1047"/>
      <c r="F198" s="104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6"/>
      <c r="B200" s="1047"/>
      <c r="C200" s="1047"/>
      <c r="D200" s="1047"/>
      <c r="E200" s="1047"/>
      <c r="F200" s="1048"/>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c r="AY200">
        <f>COUNTA($G$202,$AC$202)</f>
        <v>0</v>
      </c>
    </row>
    <row r="201" spans="1:51" ht="24.75" customHeight="1" x14ac:dyDescent="0.15">
      <c r="A201" s="1046"/>
      <c r="B201" s="1047"/>
      <c r="C201" s="1047"/>
      <c r="D201" s="1047"/>
      <c r="E201" s="1047"/>
      <c r="F201" s="1048"/>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6"/>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6"/>
      <c r="B203" s="1047"/>
      <c r="C203" s="1047"/>
      <c r="D203" s="1047"/>
      <c r="E203" s="1047"/>
      <c r="F203" s="104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6"/>
      <c r="B204" s="1047"/>
      <c r="C204" s="1047"/>
      <c r="D204" s="1047"/>
      <c r="E204" s="1047"/>
      <c r="F204" s="104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6"/>
      <c r="B205" s="1047"/>
      <c r="C205" s="1047"/>
      <c r="D205" s="1047"/>
      <c r="E205" s="1047"/>
      <c r="F205" s="104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6"/>
      <c r="B206" s="1047"/>
      <c r="C206" s="1047"/>
      <c r="D206" s="1047"/>
      <c r="E206" s="1047"/>
      <c r="F206" s="104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6"/>
      <c r="B207" s="1047"/>
      <c r="C207" s="1047"/>
      <c r="D207" s="1047"/>
      <c r="E207" s="1047"/>
      <c r="F207" s="104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6"/>
      <c r="B208" s="1047"/>
      <c r="C208" s="1047"/>
      <c r="D208" s="1047"/>
      <c r="E208" s="1047"/>
      <c r="F208" s="104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6"/>
      <c r="B209" s="1047"/>
      <c r="C209" s="1047"/>
      <c r="D209" s="1047"/>
      <c r="E209" s="1047"/>
      <c r="F209" s="104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6"/>
      <c r="B210" s="1047"/>
      <c r="C210" s="1047"/>
      <c r="D210" s="1047"/>
      <c r="E210" s="1047"/>
      <c r="F210" s="104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6"/>
      <c r="B211" s="1047"/>
      <c r="C211" s="1047"/>
      <c r="D211" s="1047"/>
      <c r="E211" s="1047"/>
      <c r="F211" s="104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c r="AY214">
        <f>COUNTA($G$216,$AC$216)</f>
        <v>0</v>
      </c>
    </row>
    <row r="215" spans="1:51" ht="24.75" customHeight="1" x14ac:dyDescent="0.15">
      <c r="A215" s="1046"/>
      <c r="B215" s="1047"/>
      <c r="C215" s="1047"/>
      <c r="D215" s="1047"/>
      <c r="E215" s="1047"/>
      <c r="F215" s="1048"/>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6"/>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6"/>
      <c r="B217" s="1047"/>
      <c r="C217" s="1047"/>
      <c r="D217" s="1047"/>
      <c r="E217" s="1047"/>
      <c r="F217" s="104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6"/>
      <c r="B218" s="1047"/>
      <c r="C218" s="1047"/>
      <c r="D218" s="1047"/>
      <c r="E218" s="1047"/>
      <c r="F218" s="104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6"/>
      <c r="B219" s="1047"/>
      <c r="C219" s="1047"/>
      <c r="D219" s="1047"/>
      <c r="E219" s="1047"/>
      <c r="F219" s="104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6"/>
      <c r="B220" s="1047"/>
      <c r="C220" s="1047"/>
      <c r="D220" s="1047"/>
      <c r="E220" s="1047"/>
      <c r="F220" s="104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6"/>
      <c r="B221" s="1047"/>
      <c r="C221" s="1047"/>
      <c r="D221" s="1047"/>
      <c r="E221" s="1047"/>
      <c r="F221" s="104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6"/>
      <c r="B222" s="1047"/>
      <c r="C222" s="1047"/>
      <c r="D222" s="1047"/>
      <c r="E222" s="1047"/>
      <c r="F222" s="104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6"/>
      <c r="B223" s="1047"/>
      <c r="C223" s="1047"/>
      <c r="D223" s="1047"/>
      <c r="E223" s="1047"/>
      <c r="F223" s="104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6"/>
      <c r="B224" s="1047"/>
      <c r="C224" s="1047"/>
      <c r="D224" s="1047"/>
      <c r="E224" s="1047"/>
      <c r="F224" s="104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6"/>
      <c r="B225" s="1047"/>
      <c r="C225" s="1047"/>
      <c r="D225" s="1047"/>
      <c r="E225" s="1047"/>
      <c r="F225" s="104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6"/>
      <c r="B227" s="1047"/>
      <c r="C227" s="1047"/>
      <c r="D227" s="1047"/>
      <c r="E227" s="1047"/>
      <c r="F227" s="1048"/>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c r="AY227">
        <f>COUNTA($G$229,$AC$229)</f>
        <v>0</v>
      </c>
    </row>
    <row r="228" spans="1:51" ht="25.5" customHeight="1" x14ac:dyDescent="0.15">
      <c r="A228" s="1046"/>
      <c r="B228" s="1047"/>
      <c r="C228" s="1047"/>
      <c r="D228" s="1047"/>
      <c r="E228" s="1047"/>
      <c r="F228" s="1048"/>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6"/>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6"/>
      <c r="B230" s="1047"/>
      <c r="C230" s="1047"/>
      <c r="D230" s="1047"/>
      <c r="E230" s="1047"/>
      <c r="F230" s="104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6"/>
      <c r="B231" s="1047"/>
      <c r="C231" s="1047"/>
      <c r="D231" s="1047"/>
      <c r="E231" s="1047"/>
      <c r="F231" s="104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6"/>
      <c r="B232" s="1047"/>
      <c r="C232" s="1047"/>
      <c r="D232" s="1047"/>
      <c r="E232" s="1047"/>
      <c r="F232" s="104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6"/>
      <c r="B233" s="1047"/>
      <c r="C233" s="1047"/>
      <c r="D233" s="1047"/>
      <c r="E233" s="1047"/>
      <c r="F233" s="104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6"/>
      <c r="B234" s="1047"/>
      <c r="C234" s="1047"/>
      <c r="D234" s="1047"/>
      <c r="E234" s="1047"/>
      <c r="F234" s="104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6"/>
      <c r="B235" s="1047"/>
      <c r="C235" s="1047"/>
      <c r="D235" s="1047"/>
      <c r="E235" s="1047"/>
      <c r="F235" s="104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6"/>
      <c r="B236" s="1047"/>
      <c r="C236" s="1047"/>
      <c r="D236" s="1047"/>
      <c r="E236" s="1047"/>
      <c r="F236" s="104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6"/>
      <c r="B237" s="1047"/>
      <c r="C237" s="1047"/>
      <c r="D237" s="1047"/>
      <c r="E237" s="1047"/>
      <c r="F237" s="104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6"/>
      <c r="B238" s="1047"/>
      <c r="C238" s="1047"/>
      <c r="D238" s="1047"/>
      <c r="E238" s="1047"/>
      <c r="F238" s="104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6"/>
      <c r="B240" s="1047"/>
      <c r="C240" s="1047"/>
      <c r="D240" s="1047"/>
      <c r="E240" s="1047"/>
      <c r="F240" s="1048"/>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c r="AY240">
        <f>COUNTA($G$242,$AC$242)</f>
        <v>0</v>
      </c>
    </row>
    <row r="241" spans="1:51" ht="24.75" customHeight="1" x14ac:dyDescent="0.15">
      <c r="A241" s="1046"/>
      <c r="B241" s="1047"/>
      <c r="C241" s="1047"/>
      <c r="D241" s="1047"/>
      <c r="E241" s="1047"/>
      <c r="F241" s="1048"/>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6"/>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6"/>
      <c r="B243" s="1047"/>
      <c r="C243" s="1047"/>
      <c r="D243" s="1047"/>
      <c r="E243" s="1047"/>
      <c r="F243" s="104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6"/>
      <c r="B244" s="1047"/>
      <c r="C244" s="1047"/>
      <c r="D244" s="1047"/>
      <c r="E244" s="1047"/>
      <c r="F244" s="104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6"/>
      <c r="B245" s="1047"/>
      <c r="C245" s="1047"/>
      <c r="D245" s="1047"/>
      <c r="E245" s="1047"/>
      <c r="F245" s="104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6"/>
      <c r="B246" s="1047"/>
      <c r="C246" s="1047"/>
      <c r="D246" s="1047"/>
      <c r="E246" s="1047"/>
      <c r="F246" s="104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6"/>
      <c r="B247" s="1047"/>
      <c r="C247" s="1047"/>
      <c r="D247" s="1047"/>
      <c r="E247" s="1047"/>
      <c r="F247" s="104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6"/>
      <c r="B248" s="1047"/>
      <c r="C248" s="1047"/>
      <c r="D248" s="1047"/>
      <c r="E248" s="1047"/>
      <c r="F248" s="104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6"/>
      <c r="B249" s="1047"/>
      <c r="C249" s="1047"/>
      <c r="D249" s="1047"/>
      <c r="E249" s="1047"/>
      <c r="F249" s="104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6"/>
      <c r="B250" s="1047"/>
      <c r="C250" s="1047"/>
      <c r="D250" s="1047"/>
      <c r="E250" s="1047"/>
      <c r="F250" s="104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6"/>
      <c r="B251" s="1047"/>
      <c r="C251" s="1047"/>
      <c r="D251" s="1047"/>
      <c r="E251" s="1047"/>
      <c r="F251" s="104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6"/>
      <c r="B253" s="1047"/>
      <c r="C253" s="1047"/>
      <c r="D253" s="1047"/>
      <c r="E253" s="1047"/>
      <c r="F253" s="1048"/>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c r="AY253">
        <f>COUNTA($G$255,$AC$255)</f>
        <v>0</v>
      </c>
    </row>
    <row r="254" spans="1:51" ht="24.75" customHeight="1" x14ac:dyDescent="0.15">
      <c r="A254" s="1046"/>
      <c r="B254" s="1047"/>
      <c r="C254" s="1047"/>
      <c r="D254" s="1047"/>
      <c r="E254" s="1047"/>
      <c r="F254" s="1048"/>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6"/>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6"/>
      <c r="B256" s="1047"/>
      <c r="C256" s="1047"/>
      <c r="D256" s="1047"/>
      <c r="E256" s="1047"/>
      <c r="F256" s="104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6"/>
      <c r="B257" s="1047"/>
      <c r="C257" s="1047"/>
      <c r="D257" s="1047"/>
      <c r="E257" s="1047"/>
      <c r="F257" s="104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6"/>
      <c r="B258" s="1047"/>
      <c r="C258" s="1047"/>
      <c r="D258" s="1047"/>
      <c r="E258" s="1047"/>
      <c r="F258" s="104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6"/>
      <c r="B259" s="1047"/>
      <c r="C259" s="1047"/>
      <c r="D259" s="1047"/>
      <c r="E259" s="1047"/>
      <c r="F259" s="104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6"/>
      <c r="B260" s="1047"/>
      <c r="C260" s="1047"/>
      <c r="D260" s="1047"/>
      <c r="E260" s="1047"/>
      <c r="F260" s="104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6"/>
      <c r="B261" s="1047"/>
      <c r="C261" s="1047"/>
      <c r="D261" s="1047"/>
      <c r="E261" s="1047"/>
      <c r="F261" s="104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6"/>
      <c r="B262" s="1047"/>
      <c r="C262" s="1047"/>
      <c r="D262" s="1047"/>
      <c r="E262" s="1047"/>
      <c r="F262" s="104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6"/>
      <c r="B263" s="1047"/>
      <c r="C263" s="1047"/>
      <c r="D263" s="1047"/>
      <c r="E263" s="1047"/>
      <c r="F263" s="104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6"/>
      <c r="B264" s="1047"/>
      <c r="C264" s="1047"/>
      <c r="D264" s="1047"/>
      <c r="E264" s="1047"/>
      <c r="F264" s="104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1111" sqref="A1111:XFD113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2021-06-21T01:41:07Z</cp:lastPrinted>
  <dcterms:created xsi:type="dcterms:W3CDTF">2012-03-13T00:50:25Z</dcterms:created>
  <dcterms:modified xsi:type="dcterms:W3CDTF">2021-06-23T10:25:43Z</dcterms:modified>
</cp:coreProperties>
</file>