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0616\"/>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45" i="3"/>
  <c r="AY50" i="3"/>
  <c r="AY213" i="3"/>
  <c r="AY235"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<sst xmlns="http://schemas.openxmlformats.org/spreadsheetml/2006/main" count="3109" uniqueCount="825">
  <si>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</si>
  <si>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</si>
  <si>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</si>
  <si>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</si>
  <si>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</si>
  <si>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</si>
  <si>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</si>
  <si>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</si>
  <si>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</si>
  <si>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</si>
  <si>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</si>
  <si>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</si>
  <si>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</si>
  <si>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</si>
  <si>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</si>
  <si>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</si>
  <si>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</si>
  <si>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</si>
  <si>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</si>
  <si>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</si>
  <si>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</si>
  <si>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</si>
  <si>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</si>
  <si>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</si>
  <si>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</si>
  <si>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</si>
  <si>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</si>
  <si>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</si>
  <si>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</si>
  <si>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</si>
  <si>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</si>
  <si>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</si>
  <si>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</si>
  <si>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</si>
  <si>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</si>
  <si>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</si>
  <si>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</si>
  <si>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</si>
  <si>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</si>
  <si>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</si>
  <si>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</si>
  <si>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</si>
  <si>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</si>
  <si>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</si>
  <si>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</si>
  <si>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</si>
  <si>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</si>
  <si>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</si>
  <si>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</si>
  <si>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</si>
  <si>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</si>
  <si>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</si>
  <si>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</si>
  <si>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</si>
  <si>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</si>
  <si>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</si>
  <si>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</si>
  <si>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</si>
  <si>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</si>
  <si>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</si>
  <si>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</si>
  <si>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</si>
  <si>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</si>
  <si>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</si>
  <si>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</si>
  <si>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</si>
  <si>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</si>
  <si>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</si>
  <si>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</si>
  <si>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</si>
  <si>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</si>
  <si>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</si>
  <si>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</si>
  <si>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</si>
  <si>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</si>
  <si>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</si>
  <si>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</si>
  <si>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</si>
  <si>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</si>
  <si>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</si>
  <si>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</si>
  <si>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</si>
  <si>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</si>
  <si>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</si>
  <si>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</si>
  <si>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</si>
  <si>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</si>
  <si>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</si>
  <si>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</si>
  <si>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</si>
  <si>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</si>
  <si>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</si>
  <si>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</si>
  <si>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</si>
  <si>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</si>
  <si>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</si>
  <si>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</si>
  <si>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</si>
  <si>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</si>
  <si>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</si>
  <si>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</si>
  <si>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</si>
  <si>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</si>
  <si>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</si>
  <si>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</si>
  <si>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</si>
  <si>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</si>
  <si>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</si>
  <si>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</si>
  <si>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</si>
  <si>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</si>
  <si>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</si>
  <si>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</si>
  <si>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</si>
  <si>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</si>
  <si>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</si>
  <si>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</si>
  <si>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</si>
  <si>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</si>
  <si>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</si>
  <si>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</si>
  <si>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</si>
  <si>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</si>
  <si>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</si>
  <si>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</si>
  <si>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</si>
  <si>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</si>
  <si>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</si>
  <si>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</si>
  <si>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</si>
  <si>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</si>
  <si>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</si>
  <si>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</si>
  <si>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</si>
  <si>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</si>
  <si>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</si>
  <si>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</si>
  <si>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</si>
  <si>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</si>
  <si>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</si>
  <si>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</si>
  <si>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</si>
  <si>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</si>
  <si>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</si>
  <si>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</si>
  <si>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</si>
  <si>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</si>
  <si>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</si>
  <si>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</si>
  <si>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</si>
  <si>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</si>
  <si>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</si>
  <si>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</si>
  <si>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</si>
  <si>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</si>
  <si>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</si>
  <si>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</si>
  <si>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</si>
  <si>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</si>
  <si>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</si>
  <si>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</si>
  <si>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</si>
  <si>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</si>
  <si>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</si>
  <si>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</si>
  <si>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</si>
  <si>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</si>
  <si>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</si>
  <si>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</si>
  <si>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</si>
  <si>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</si>
  <si>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</si>
  <si>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</si>
  <si>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</si>
  <si>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</si>
  <si>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</si>
  <si>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</si>
  <si>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</si>
  <si>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</si>
  <si>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</si>
  <si>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</si>
  <si>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</si>
  <si>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</si>
  <si>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</si>
  <si>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</si>
  <si>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</si>
  <si>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</si>
  <si>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</si>
  <si>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</si>
  <si>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</si>
  <si>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</si>
  <si>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</si>
  <si>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</si>
  <si>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</si>
  <si>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</si>
  <si>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</si>
  <si>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</si>
  <si>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</si>
  <si>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</si>
  <si>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</si>
  <si>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</si>
  <si>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</si>
  <si>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</si>
  <si>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</si>
  <si>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</si>
  <si>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</si>
  <si>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</si>
  <si>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</si>
  <si>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</si>
  <si>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</si>
  <si>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</si>
  <si>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</si>
  <si>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</si>
  <si>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</si>
  <si>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</si>
  <si>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</si>
  <si>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</si>
  <si>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</si>
  <si>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</si>
  <si>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</si>
  <si>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</si>
  <si>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</si>
  <si>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</si>
  <si>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</si>
  <si>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</si>
  <si>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</si>
  <si>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</si>
  <si>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</si>
  <si>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</si>
  <si>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</si>
  <si>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</si>
  <si>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</si>
  <si>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</si>
  <si>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</si>
  <si>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</si>
  <si>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</si>
  <si>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</si>
  <si>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</si>
  <si>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</si>
  <si>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</si>
  <si>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</si>
  <si>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</si>
  <si>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</si>
  <si>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</si>
  <si>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</si>
  <si>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</si>
  <si>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</si>
  <si>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</si>
  <si>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</si>
  <si>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</si>
  <si>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</si>
  <si>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</si>
  <si>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</si>
  <si>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</si>
  <si>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</si>
  <si>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</si>
  <si>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</si>
  <si>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</si>
  <si>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</si>
  <si>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</si>
  <si>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</si>
  <si>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</si>
  <si>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</si>
  <si>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</si>
  <si>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</si>
  <si>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</si>
  <si>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</si>
  <si>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</si>
  <si>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</si>
  <si>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</si>
  <si>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</si>
  <si>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</si>
  <si>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</si>
  <si>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</si>
  <si>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</si>
  <si>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</si>
  <si>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</si>
  <si>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</si>
  <si>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</si>
  <si>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</si>
  <si>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</si>
  <si>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</si>
  <si>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</si>
  <si>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</si>
  <si>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</si>
  <si>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</si>
  <si>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</si>
  <si>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</si>
  <si>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</si>
  <si>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</si>
  <si>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</si>
  <si>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</si>
  <si>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</si>
  <si>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</si>
  <si>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</si>
  <si>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</si>
  <si>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</si>
  <si>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</si>
  <si>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</si>
  <si>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</si>
  <si>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</si>
  <si>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</si>
  <si>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</si>
  <si>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</si>
  <si>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</si>
  <si>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</si>
  <si>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</si>
  <si>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</si>
  <si>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</si>
  <si>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</si>
  <si>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</si>
  <si>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</si>
  <si>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</si>
  <si>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</si>
  <si>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</si>
  <si>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</si>
  <si>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</si>
  <si>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</si>
  <si>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</si>
  <si>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</si>
  <si>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</si>
  <si>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</si>
  <si>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</si>
  <si>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</si>
  <si>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</si>
  <si>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</si>
  <si>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</si>
  <si>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</si>
  <si>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</si>
  <si>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</si>
  <si>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</si>
  <si>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</si>
  <si>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</si>
  <si>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</si>
  <si>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</si>
  <si>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</si>
  <si>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</si>
  <si>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</si>
  <si>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</si>
  <si>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</si>
  <si>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</si>
  <si>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</si>
  <si>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</si>
  <si>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</si>
  <si>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</si>
  <si>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</si>
  <si>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</si>
  <si>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</si>
  <si>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</si>
  <si>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</si>
  <si>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</si>
  <si>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</si>
  <si>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</si>
  <si>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</si>
  <si>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</si>
  <si>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</si>
  <si>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</si>
  <si>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</si>
  <si>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</si>
  <si>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</si>
  <si>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</si>
  <si>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</si>
  <si>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</si>
  <si>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</si>
  <si>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</si>
  <si>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</si>
  <si>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</si>
  <si>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</si>
  <si>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</si>
  <si>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</si>
  <si>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</si>
  <si>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</si>
  <si>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</si>
  <si>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</si>
  <si>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</si>
  <si>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</si>
  <si>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</si>
  <si>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</si>
  <si>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</si>
  <si>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</si>
  <si>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</si>
  <si>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</si>
  <si>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</si>
  <si>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</si>
  <si>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</si>
  <si>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</si>
  <si>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</si>
  <si>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</si>
  <si>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</si>
  <si>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</si>
  <si>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</si>
  <si>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</si>
  <si>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</si>
  <si>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</si>
  <si>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</si>
  <si>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</si>
  <si>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</si>
  <si>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</si>
  <si>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</si>
  <si>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</si>
  <si>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</si>
  <si>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</si>
  <si>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</si>
  <si>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</si>
  <si>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</si>
  <si>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</si>
  <si>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</si>
  <si>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</si>
  <si>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</si>
  <si>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</si>
  <si>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</si>
  <si>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</si>
  <si>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</si>
  <si>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</si>
  <si>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</si>
  <si>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</si>
  <si>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</si>
  <si>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</si>
  <si>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</si>
  <si>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</si>
  <si>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</si>
  <si>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</si>
  <si>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</si>
  <si>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</si>
  <si>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</si>
  <si>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</si>
  <si>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</si>
  <si>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</si>
  <si>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</si>
  <si>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</si>
  <si>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</si>
  <si>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</si>
  <si>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</si>
  <si>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</si>
  <si>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</si>
  <si>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</si>
  <si>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</si>
  <si>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</si>
  <si>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</si>
  <si>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</si>
  <si>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</si>
  <si>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</si>
  <si>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</si>
  <si>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</si>
  <si>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</si>
  <si>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</si>
  <si>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</si>
  <si>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</si>
  <si>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</si>
  <si>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</si>
  <si>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</si>
  <si>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</si>
  <si>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</si>
  <si>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</si>
  <si>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</si>
  <si>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</si>
  <si>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</si>
  <si>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</si>
  <si>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</si>
  <si>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</si>
  <si>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</si>
  <si>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</si>
  <si>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</si>
  <si>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</si>
  <si>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</si>
  <si>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</si>
  <si>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</si>
  <si>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</si>
  <si>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</si>
  <si>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</si>
  <si>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</si>
  <si>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</si>
  <si>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</si>
  <si>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</si>
  <si>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</si>
  <si>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</si>
  <si>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</si>
  <si>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</si>
  <si>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</si>
  <si>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</si>
  <si>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</si>
  <si>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</si>
  <si>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</si>
  <si>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</si>
  <si>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</si>
  <si>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</si>
  <si>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</si>
  <si>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</si>
  <si>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</si>
  <si>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</si>
  <si>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</si>
  <si>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</si>
  <si>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</si>
  <si>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</si>
  <si>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</si>
  <si>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</si>
  <si>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</si>
  <si>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</si>
  <si>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</si>
  <si>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</si>
  <si>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</si>
  <si>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</si>
  <si>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</si>
  <si>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</si>
  <si>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</si>
  <si>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</si>
  <si>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</si>
  <si>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</si>
  <si>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</si>
  <si>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</si>
  <si>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</si>
  <si>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</si>
  <si>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</si>
  <si>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</si>
  <si>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</si>
  <si>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</si>
  <si>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</si>
  <si>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</si>
  <si>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</si>
  <si>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</si>
  <si>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</si>
  <si>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</si>
  <si>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</si>
  <si>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</si>
  <si>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</si>
  <si>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</si>
  <si>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</si>
  <si>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</si>
  <si>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</si>
  <si>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</si>
  <si>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</si>
  <si>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</si>
  <si>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</si>
  <si>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</si>
  <si>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</si>
  <si>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</si>
  <si>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</si>
  <si>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</si>
  <si>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</si>
  <si>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</si>
  <si>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</si>
  <si>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</si>
  <si>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</si>
  <si>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</si>
  <si>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</si>
  <si>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</si>
  <si>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</si>
  <si>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</si>
  <si>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</si>
  <si>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</si>
  <si>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</si>
  <si>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</si>
  <si>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</si>
  <si>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</si>
  <si>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</si>
  <si>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</si>
  <si>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</si>
  <si>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</si>
  <si>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</si>
  <si>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</si>
  <si>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</si>
  <si>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</si>
  <si>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</si>
  <si>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</si>
  <si>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</si>
  <si>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</si>
  <si>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</si>
  <si>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</si>
  <si>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</si>
  <si>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</si>
  <si>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</si>
  <si>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</si>
  <si>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</si>
  <si>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</si>
  <si>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</si>
  <si>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</si>
  <si>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</si>
  <si>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</si>
  <si>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</si>
  <si>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</si>
  <si>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</si>
  <si>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</si>
  <si>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</si>
  <si>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</si>
  <si>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</si>
  <si>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</si>
  <si>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</si>
  <si>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</si>
  <si>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</si>
  <si>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</si>
  <si>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</si>
  <si>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</si>
  <si>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</si>
  <si>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</si>
  <si>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</si>
  <si>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</si>
  <si>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</si>
  <si>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</si>
  <si>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</si>
  <si>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</si>
  <si>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</si>
  <si>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</si>
  <si>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</si>
  <si>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</si>
  <si>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</si>
  <si>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</si>
  <si>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</si>
  <si>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</si>
  <si>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</si>
  <si>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</si>
  <si>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</si>
  <si>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</si>
  <si>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</si>
  <si>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</si>
  <si>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</si>
  <si>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</si>
  <si>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</si>
  <si>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</si>
  <si>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</si>
  <si>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</si>
  <si>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</si>
  <si>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</si>
  <si>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</si>
  <si>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</si>
  <si>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</si>
  <si>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</si>
  <si>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</si>
  <si>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</si>
  <si>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</si>
  <si>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</si>
  <si>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</si>
  <si>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</si>
  <si>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</si>
  <si>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</si>
  <si>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</si>
  <si>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</si>
  <si>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</si>
  <si>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</si>
  <si>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</si>
  <si>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</si>
  <si>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</si>
  <si>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</si>
  <si>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</si>
  <si>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</si>
  <si>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</si>
  <si>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</si>
  <si>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</si>
  <si>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</si>
  <si>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</si>
  <si>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</si>
  <si>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</si>
  <si>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</si>
  <si>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</si>
  <si>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</si>
  <si>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</si>
  <si>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</si>
  <si>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</si>
  <si>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</si>
  <si>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</si>
  <si>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</si>
  <si>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</si>
  <si>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</si>
  <si>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</si>
  <si>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</si>
  <si>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</si>
  <si>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</si>
  <si>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</si>
  <si>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</si>
  <si>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</si>
  <si>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</si>
  <si>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</si>
  <si>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</si>
  <si>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</si>
  <si>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</si>
  <si>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</si>
  <si>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</si>
  <si>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</si>
  <si>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</si>
  <si>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</si>
  <si>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</si>
  <si>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</si>
  <si>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</si>
  <si>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</si>
  <si>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</si>
  <si>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</si>
  <si>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</si>
  <si>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</si>
  <si>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</si>
  <si>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</si>
  <si>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</si>
  <si>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</si>
  <si>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</si>
  <si>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</si>
  <si>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</si>
  <si>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</si>
  <si>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</si>
  <si>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</si>
  <si>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</si>
  <si>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</si>
  <si>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</si>
  <si>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</si>
  <si>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</si>
  <si>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</si>
  <si>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</si>
  <si>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</si>
  <si>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</si>
  <si>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</si>
  <si>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自然環境保全基礎調査費</t>
  </si>
  <si>
    <t>自然環境局</t>
  </si>
  <si>
    <t>センター長　松本　英昭</t>
  </si>
  <si>
    <t>昭和44年度</t>
  </si>
  <si>
    <t>終了予定なし</t>
  </si>
  <si>
    <t>生物多様性センター</t>
  </si>
  <si>
    <t>自然環境保全法第４条
生物多様性基本法第22条</t>
  </si>
  <si>
    <t>生物多様性国家戦略2012-2020</t>
  </si>
  <si>
    <t>自然環境保全法に基づき、我が国の自然環境の現状及びその時系列的な改変状況を把握することを目的として、動植物種等に関する全国悉皆的な調査を実施する。我が国の生物多様性に関する基礎情報を収集し、自然環境行政（保護地域の保全管理、野生動植物の適切な保護管理等）の推進及び自然環境への配慮が求められる環境アセスメントや防災計画、公共事業等の基礎情報として提供する。</t>
  </si>
  <si>
    <t>我が国に生息・生育する動植物種の分布に関する全国悉皆的な調査を継続して実施するとともに、ウェブサイト等を通じて、これらの成果を速やかに提供する。また、生物多様性に関する一般市民の関心と認識を深めるとともに、身近な自然事象の変化や野生生物の分布などに関する情報を広範に収集することを目的に、さまざまな関係機関・専門家などと連携しながら市民調査型調査を実施し、これらの結果についても、広く情報発信する。</t>
  </si>
  <si>
    <t>-</t>
  </si>
  <si>
    <t>環境保全調査費</t>
  </si>
  <si>
    <t>諸謝金</t>
  </si>
  <si>
    <t>生物の生息動向に関するデータの閲覧数</t>
  </si>
  <si>
    <t>件</t>
  </si>
  <si>
    <t>いきものログの閲覧数（環境省） URL: https://ikilog.biodic.go.jp/</t>
  </si>
  <si>
    <t>●●</t>
    <phoneticPr fontId="5"/>
  </si>
  <si>
    <t>生息動向を把握する生物の個別報告をいきものログ上で提供した件数</t>
  </si>
  <si>
    <t>執行額／生息動向を把握する生物の個別報告件数　　　　　　　　　　　　　　</t>
    <phoneticPr fontId="5"/>
  </si>
  <si>
    <t>円</t>
  </si>
  <si>
    <t>　千円/件数</t>
    <phoneticPr fontId="5"/>
  </si>
  <si>
    <t>13,824/26,683</t>
  </si>
  <si>
    <t>12,100/17,102</t>
  </si>
  <si>
    <t>／　</t>
    <phoneticPr fontId="5"/>
  </si>
  <si>
    <t>／　　　　　　　　　　　　　　</t>
    <phoneticPr fontId="5"/>
  </si>
  <si>
    <t>　　/</t>
    <phoneticPr fontId="5"/>
  </si>
  <si>
    <t>-</t>
    <phoneticPr fontId="5"/>
  </si>
  <si>
    <t>５．生物多様性の保全と自然との共生の推進</t>
  </si>
  <si>
    <t>生物多様性国家戦略2012-2020に定める我が国の国別目標の関連指標の改善状況</t>
  </si>
  <si>
    <t>151</t>
  </si>
  <si>
    <t>144</t>
  </si>
  <si>
    <t>153</t>
  </si>
  <si>
    <t>192</t>
  </si>
  <si>
    <t>188</t>
  </si>
  <si>
    <t>190</t>
  </si>
  <si>
    <t>180</t>
  </si>
  <si>
    <t>193</t>
  </si>
  <si>
    <t>○</t>
  </si>
  <si>
    <t>本事業の目的は生物多様性保全に関する基礎的データとして広く活用されており、国民や社会のニーズを的確に反映している。</t>
    <phoneticPr fontId="5"/>
  </si>
  <si>
    <t>自然環境保全法第４条において国が行う事業として規定されている。</t>
    <phoneticPr fontId="5"/>
  </si>
  <si>
    <t>各種計画策定の基礎資料としても使われるなど、生物多様性施策の推進等において必要な資料となっており、優先度は高い。</t>
    <phoneticPr fontId="5"/>
  </si>
  <si>
    <t>有</t>
  </si>
  <si>
    <t>年によって変動はあるが、概ね妥当である。</t>
    <phoneticPr fontId="5"/>
  </si>
  <si>
    <t>本事業の実施に必要なものに限定されている。</t>
    <phoneticPr fontId="5"/>
  </si>
  <si>
    <t>個別報告件数増加や事務の効率化に向け、生物種の特定に向けた支援や、Q&amp;Aを充実している。</t>
    <phoneticPr fontId="5"/>
  </si>
  <si>
    <t>成果目標を上回っている。</t>
    <phoneticPr fontId="5"/>
  </si>
  <si>
    <t>全ての生物種の調査を業務発注することは予算的に不可能であり、市民調査型調査により現実的な情報収集が可能となっている。</t>
    <phoneticPr fontId="5"/>
  </si>
  <si>
    <t>個別報告されたデータは、希少種情報等の秘匿すべき情報を除き、すべてウェブサイトで提供されており、地方自治体による生物多様性地域戦略の作成やアセスメント等における基礎データとして活用されている。</t>
    <phoneticPr fontId="5"/>
  </si>
  <si>
    <t>△</t>
  </si>
  <si>
    <t>A.（一財）自然環境研究センター</t>
    <phoneticPr fontId="5"/>
  </si>
  <si>
    <t>人件費</t>
    <rPh sb="0" eb="3">
      <t>ジンケンヒ</t>
    </rPh>
    <phoneticPr fontId="5"/>
  </si>
  <si>
    <t>旅費</t>
    <rPh sb="0" eb="2">
      <t>リョヒ</t>
    </rPh>
    <phoneticPr fontId="5"/>
  </si>
  <si>
    <t>諸謝金</t>
    <rPh sb="0" eb="1">
      <t>ショ</t>
    </rPh>
    <rPh sb="1" eb="3">
      <t>シャキン</t>
    </rPh>
    <phoneticPr fontId="5"/>
  </si>
  <si>
    <t>ヒアリング準備、データ解析、検討会開催、派遣職員等</t>
    <rPh sb="5" eb="7">
      <t>ジュンビ</t>
    </rPh>
    <rPh sb="11" eb="13">
      <t>カイセキ</t>
    </rPh>
    <rPh sb="14" eb="17">
      <t>ケントウカイ</t>
    </rPh>
    <rPh sb="17" eb="19">
      <t>カイサイ</t>
    </rPh>
    <rPh sb="20" eb="22">
      <t>ハケン</t>
    </rPh>
    <rPh sb="22" eb="24">
      <t>ショクイン</t>
    </rPh>
    <rPh sb="24" eb="25">
      <t>トウ</t>
    </rPh>
    <phoneticPr fontId="5"/>
  </si>
  <si>
    <t>賃金</t>
    <rPh sb="0" eb="2">
      <t>チンギン</t>
    </rPh>
    <phoneticPr fontId="5"/>
  </si>
  <si>
    <t>既存情報整理、アンケート地図作成、データ入力</t>
    <rPh sb="0" eb="2">
      <t>キソン</t>
    </rPh>
    <rPh sb="2" eb="4">
      <t>ジョウホウ</t>
    </rPh>
    <rPh sb="4" eb="6">
      <t>セイリ</t>
    </rPh>
    <rPh sb="12" eb="14">
      <t>チズ</t>
    </rPh>
    <rPh sb="14" eb="16">
      <t>サクセイ</t>
    </rPh>
    <rPh sb="20" eb="22">
      <t>ニュウリョク</t>
    </rPh>
    <phoneticPr fontId="5"/>
  </si>
  <si>
    <t>有識者ヒアリング・検討会謝金</t>
    <rPh sb="0" eb="3">
      <t>ユウシキシャ</t>
    </rPh>
    <rPh sb="9" eb="12">
      <t>ケントウカイ</t>
    </rPh>
    <rPh sb="12" eb="14">
      <t>シャキン</t>
    </rPh>
    <phoneticPr fontId="5"/>
  </si>
  <si>
    <t>通信運搬費</t>
    <rPh sb="0" eb="2">
      <t>ツウシン</t>
    </rPh>
    <rPh sb="2" eb="5">
      <t>ウンパンヒ</t>
    </rPh>
    <phoneticPr fontId="5"/>
  </si>
  <si>
    <t>印刷製本費</t>
    <rPh sb="0" eb="2">
      <t>インサツ</t>
    </rPh>
    <rPh sb="2" eb="4">
      <t>セイホン</t>
    </rPh>
    <rPh sb="4" eb="5">
      <t>ヒ</t>
    </rPh>
    <phoneticPr fontId="5"/>
  </si>
  <si>
    <t>その他</t>
    <rPh sb="2" eb="3">
      <t>ホカ</t>
    </rPh>
    <phoneticPr fontId="5"/>
  </si>
  <si>
    <t>職員旅費、検討委員旅費</t>
    <rPh sb="0" eb="2">
      <t>ショクイン</t>
    </rPh>
    <rPh sb="2" eb="4">
      <t>リョヒ</t>
    </rPh>
    <rPh sb="5" eb="7">
      <t>ケントウ</t>
    </rPh>
    <rPh sb="7" eb="9">
      <t>イイン</t>
    </rPh>
    <rPh sb="9" eb="11">
      <t>リョヒ</t>
    </rPh>
    <phoneticPr fontId="5"/>
  </si>
  <si>
    <t>アンケート送付等</t>
    <rPh sb="5" eb="7">
      <t>ソウフ</t>
    </rPh>
    <rPh sb="7" eb="8">
      <t>トウ</t>
    </rPh>
    <phoneticPr fontId="5"/>
  </si>
  <si>
    <t>レンタカー、検討会会場</t>
    <rPh sb="6" eb="9">
      <t>ケントウカイ</t>
    </rPh>
    <rPh sb="9" eb="11">
      <t>カイジョウ</t>
    </rPh>
    <phoneticPr fontId="5"/>
  </si>
  <si>
    <t>報告書</t>
    <rPh sb="0" eb="3">
      <t>ホウコクショ</t>
    </rPh>
    <phoneticPr fontId="5"/>
  </si>
  <si>
    <t>B.(株)地域環境計画</t>
    <rPh sb="3" eb="4">
      <t>カブ</t>
    </rPh>
    <rPh sb="5" eb="7">
      <t>チイキ</t>
    </rPh>
    <rPh sb="7" eb="9">
      <t>カンキョウ</t>
    </rPh>
    <rPh sb="9" eb="11">
      <t>ケイカク</t>
    </rPh>
    <phoneticPr fontId="5"/>
  </si>
  <si>
    <t>人件費</t>
    <rPh sb="0" eb="3">
      <t>ジンケンヒ</t>
    </rPh>
    <phoneticPr fontId="5"/>
  </si>
  <si>
    <t>事務局運営、データ入力、ユーザー支援等</t>
    <rPh sb="0" eb="3">
      <t>ジムキョク</t>
    </rPh>
    <rPh sb="3" eb="5">
      <t>ウンエイ</t>
    </rPh>
    <rPh sb="9" eb="11">
      <t>ニュウリョク</t>
    </rPh>
    <rPh sb="16" eb="18">
      <t>シエン</t>
    </rPh>
    <rPh sb="18" eb="19">
      <t>トウ</t>
    </rPh>
    <phoneticPr fontId="5"/>
  </si>
  <si>
    <t>借損料</t>
    <rPh sb="0" eb="3">
      <t>シャクソンリョウソンリョウ</t>
    </rPh>
    <phoneticPr fontId="5"/>
  </si>
  <si>
    <t>写真画像購入、レンタカー代</t>
    <rPh sb="0" eb="2">
      <t>シャシン</t>
    </rPh>
    <rPh sb="2" eb="4">
      <t>ガゾウ</t>
    </rPh>
    <rPh sb="4" eb="6">
      <t>コウニュウ</t>
    </rPh>
    <rPh sb="12" eb="13">
      <t>ダイ</t>
    </rPh>
    <phoneticPr fontId="5"/>
  </si>
  <si>
    <t>賃金</t>
    <rPh sb="0" eb="2">
      <t>チンギン</t>
    </rPh>
    <phoneticPr fontId="5"/>
  </si>
  <si>
    <t>事務局運営、データ入力等</t>
    <rPh sb="0" eb="3">
      <t>ジムキョク</t>
    </rPh>
    <rPh sb="3" eb="5">
      <t>ウンエイ</t>
    </rPh>
    <rPh sb="9" eb="11">
      <t>ニュウリョク</t>
    </rPh>
    <rPh sb="11" eb="12">
      <t>トウ</t>
    </rPh>
    <phoneticPr fontId="5"/>
  </si>
  <si>
    <t>一般管理費、消費税等</t>
    <rPh sb="0" eb="2">
      <t>イッパン</t>
    </rPh>
    <rPh sb="2" eb="5">
      <t>カンリヒ</t>
    </rPh>
    <rPh sb="6" eb="9">
      <t>ショウヒゼイ</t>
    </rPh>
    <rPh sb="9" eb="10">
      <t>トウ</t>
    </rPh>
    <phoneticPr fontId="5"/>
  </si>
  <si>
    <t>C.NPO法人バードリサーチ</t>
    <rPh sb="5" eb="7">
      <t>ホウジン</t>
    </rPh>
    <phoneticPr fontId="5"/>
  </si>
  <si>
    <t>旅費</t>
    <rPh sb="0" eb="2">
      <t>リョヒ</t>
    </rPh>
    <phoneticPr fontId="5"/>
  </si>
  <si>
    <t>計画検討、データ整理・入力等</t>
    <rPh sb="0" eb="2">
      <t>ケイカク</t>
    </rPh>
    <rPh sb="2" eb="4">
      <t>ケントウ</t>
    </rPh>
    <rPh sb="8" eb="10">
      <t>セイリ</t>
    </rPh>
    <rPh sb="11" eb="13">
      <t>ニュウリョク</t>
    </rPh>
    <rPh sb="13" eb="14">
      <t>トウ</t>
    </rPh>
    <phoneticPr fontId="5"/>
  </si>
  <si>
    <t>情報収集等旅費</t>
    <rPh sb="0" eb="2">
      <t>ジョウホウ</t>
    </rPh>
    <rPh sb="2" eb="4">
      <t>シュウシュウ</t>
    </rPh>
    <rPh sb="4" eb="5">
      <t>トウ</t>
    </rPh>
    <rPh sb="5" eb="7">
      <t>リョヒ</t>
    </rPh>
    <phoneticPr fontId="5"/>
  </si>
  <si>
    <t>報告書等</t>
    <rPh sb="0" eb="3">
      <t>ホウコクショ</t>
    </rPh>
    <rPh sb="3" eb="4">
      <t>トウ</t>
    </rPh>
    <phoneticPr fontId="5"/>
  </si>
  <si>
    <t>D.(株)数理計画</t>
    <rPh sb="3" eb="4">
      <t>カブ</t>
    </rPh>
    <rPh sb="5" eb="7">
      <t>スウリ</t>
    </rPh>
    <rPh sb="7" eb="9">
      <t>ケイカク</t>
    </rPh>
    <phoneticPr fontId="5"/>
  </si>
  <si>
    <t>計画検討、データ解析、報告書作成等</t>
    <rPh sb="0" eb="2">
      <t>ケイカク</t>
    </rPh>
    <rPh sb="2" eb="4">
      <t>ケントウ</t>
    </rPh>
    <rPh sb="8" eb="10">
      <t>カイセキ</t>
    </rPh>
    <rPh sb="11" eb="14">
      <t>ホウコクショ</t>
    </rPh>
    <rPh sb="14" eb="16">
      <t>サクセイ</t>
    </rPh>
    <rPh sb="16" eb="17">
      <t>トウ</t>
    </rPh>
    <phoneticPr fontId="5"/>
  </si>
  <si>
    <t>専門家ヒアリング等</t>
    <rPh sb="0" eb="3">
      <t>センモンカ</t>
    </rPh>
    <rPh sb="8" eb="9">
      <t>トウ</t>
    </rPh>
    <phoneticPr fontId="5"/>
  </si>
  <si>
    <t>諸謝金</t>
    <rPh sb="0" eb="1">
      <t>ショ</t>
    </rPh>
    <rPh sb="1" eb="3">
      <t>シャキン</t>
    </rPh>
    <phoneticPr fontId="5"/>
  </si>
  <si>
    <t>E.(株)環境アセスメントセンター</t>
    <rPh sb="3" eb="4">
      <t>カブ</t>
    </rPh>
    <rPh sb="5" eb="7">
      <t>カンキョウ</t>
    </rPh>
    <phoneticPr fontId="5"/>
  </si>
  <si>
    <t>計画検討、ヒアリング実施、調査設計、報告書作成等</t>
    <rPh sb="0" eb="2">
      <t>ケイカク</t>
    </rPh>
    <rPh sb="2" eb="4">
      <t>ケントウ</t>
    </rPh>
    <rPh sb="10" eb="12">
      <t>ジッシ</t>
    </rPh>
    <rPh sb="13" eb="15">
      <t>チョウサ</t>
    </rPh>
    <rPh sb="15" eb="17">
      <t>セッケイ</t>
    </rPh>
    <rPh sb="18" eb="21">
      <t>ホウコクショ</t>
    </rPh>
    <rPh sb="21" eb="23">
      <t>サクセイ</t>
    </rPh>
    <rPh sb="23" eb="24">
      <t>トウ</t>
    </rPh>
    <phoneticPr fontId="5"/>
  </si>
  <si>
    <t>（一財）自然環境研究センター</t>
    <rPh sb="1" eb="3">
      <t>イチザイ</t>
    </rPh>
    <rPh sb="4" eb="6">
      <t>シゼン</t>
    </rPh>
    <rPh sb="6" eb="8">
      <t>カンキョウ</t>
    </rPh>
    <rPh sb="8" eb="10">
      <t>ケンキュウ</t>
    </rPh>
    <phoneticPr fontId="5"/>
  </si>
  <si>
    <t>生物多様性センター人材派遣</t>
    <phoneticPr fontId="5"/>
  </si>
  <si>
    <t>中大型哺乳類分布調査</t>
    <rPh sb="0" eb="1">
      <t>チュウ</t>
    </rPh>
    <rPh sb="1" eb="3">
      <t>オオガタ</t>
    </rPh>
    <rPh sb="3" eb="6">
      <t>ホニュウルイ</t>
    </rPh>
    <rPh sb="6" eb="8">
      <t>ブンプ</t>
    </rPh>
    <rPh sb="8" eb="10">
      <t>チョウサ</t>
    </rPh>
    <phoneticPr fontId="5"/>
  </si>
  <si>
    <t>基礎調査マスタープラン検討業務</t>
    <rPh sb="0" eb="2">
      <t>キソ</t>
    </rPh>
    <rPh sb="2" eb="4">
      <t>チョウサ</t>
    </rPh>
    <rPh sb="11" eb="13">
      <t>ケントウ</t>
    </rPh>
    <rPh sb="13" eb="15">
      <t>ギョウム</t>
    </rPh>
    <phoneticPr fontId="5"/>
  </si>
  <si>
    <t>(株）地域環境計画</t>
    <rPh sb="1" eb="2">
      <t>カブ</t>
    </rPh>
    <rPh sb="3" eb="5">
      <t>チイキ</t>
    </rPh>
    <rPh sb="5" eb="7">
      <t>カンキョウ</t>
    </rPh>
    <rPh sb="7" eb="9">
      <t>ケイカク</t>
    </rPh>
    <phoneticPr fontId="5"/>
  </si>
  <si>
    <t>NPO法人バードリサーチ</t>
    <rPh sb="3" eb="5">
      <t>ホウジン</t>
    </rPh>
    <phoneticPr fontId="5"/>
  </si>
  <si>
    <t>(株）数理計画</t>
    <rPh sb="1" eb="2">
      <t>カブ</t>
    </rPh>
    <rPh sb="3" eb="5">
      <t>スウリ</t>
    </rPh>
    <rPh sb="5" eb="7">
      <t>ケイカク</t>
    </rPh>
    <phoneticPr fontId="5"/>
  </si>
  <si>
    <t>(株)環境アセスメントセンター</t>
    <rPh sb="1" eb="2">
      <t>カブ</t>
    </rPh>
    <rPh sb="3" eb="5">
      <t>カンキョウ</t>
    </rPh>
    <phoneticPr fontId="5"/>
  </si>
  <si>
    <t>自然環境調査に係る地方公共団体ニーズ等把握調査</t>
    <rPh sb="0" eb="2">
      <t>シゼン</t>
    </rPh>
    <rPh sb="2" eb="4">
      <t>カンキョウ</t>
    </rPh>
    <rPh sb="4" eb="6">
      <t>チョウサ</t>
    </rPh>
    <rPh sb="7" eb="8">
      <t>カカ</t>
    </rPh>
    <rPh sb="9" eb="11">
      <t>チホウ</t>
    </rPh>
    <rPh sb="11" eb="13">
      <t>コウキョウ</t>
    </rPh>
    <rPh sb="13" eb="15">
      <t>ダンタイ</t>
    </rPh>
    <rPh sb="18" eb="19">
      <t>トウ</t>
    </rPh>
    <rPh sb="19" eb="21">
      <t>ハアク</t>
    </rPh>
    <rPh sb="21" eb="23">
      <t>チョウサ</t>
    </rPh>
    <phoneticPr fontId="5"/>
  </si>
  <si>
    <t>「いきものログ」運営及び広報業務</t>
    <rPh sb="8" eb="10">
      <t>ウンエイ</t>
    </rPh>
    <rPh sb="10" eb="11">
      <t>オヨ</t>
    </rPh>
    <rPh sb="12" eb="14">
      <t>コウホウ</t>
    </rPh>
    <rPh sb="14" eb="16">
      <t>ギョウム</t>
    </rPh>
    <phoneticPr fontId="5"/>
  </si>
  <si>
    <t>ガンカモ類一斉調査</t>
    <rPh sb="4" eb="5">
      <t>ルイ</t>
    </rPh>
    <rPh sb="5" eb="7">
      <t>イッセイ</t>
    </rPh>
    <rPh sb="7" eb="9">
      <t>チョウサ</t>
    </rPh>
    <phoneticPr fontId="5"/>
  </si>
  <si>
    <t>全国鳥類繁殖分布</t>
    <rPh sb="0" eb="2">
      <t>ゼンコク</t>
    </rPh>
    <rPh sb="2" eb="4">
      <t>チョウルイ</t>
    </rPh>
    <rPh sb="4" eb="6">
      <t>ハンショク</t>
    </rPh>
    <rPh sb="6" eb="8">
      <t>ブンプ</t>
    </rPh>
    <phoneticPr fontId="5"/>
  </si>
  <si>
    <t>-</t>
    <phoneticPr fontId="5"/>
  </si>
  <si>
    <t>-</t>
    <phoneticPr fontId="5"/>
  </si>
  <si>
    <t>13,500/21980</t>
    <phoneticPr fontId="5"/>
  </si>
  <si>
    <t>生物の生息動向に関するデータの閲覧数（アウトカム）は、前年度に引き続き成果目標を上回っており、国民や地方自治体、研究者等が本事業に高い関心を有していることの証左と言える。一方で、生物の個別報告数（アウトプット）は目標値を下回っている。しかし昨年度よりは報告数が上昇しており、引き続きユーザからの新規の個別報告数が増加するよう、さらなるユーザ支援に努めていく必要がある。</t>
    <rPh sb="106" eb="109">
      <t>モクヒョウチ</t>
    </rPh>
    <rPh sb="110" eb="112">
      <t>シタマワ</t>
    </rPh>
    <rPh sb="120" eb="123">
      <t>サクネンド</t>
    </rPh>
    <rPh sb="126" eb="128">
      <t>ホウコク</t>
    </rPh>
    <rPh sb="128" eb="129">
      <t>スウ</t>
    </rPh>
    <rPh sb="130" eb="132">
      <t>ジョウショウ</t>
    </rPh>
    <rPh sb="137" eb="138">
      <t>ヒ</t>
    </rPh>
    <rPh sb="139" eb="140">
      <t>ツヅ</t>
    </rPh>
    <rPh sb="150" eb="152">
      <t>コベツ</t>
    </rPh>
    <rPh sb="152" eb="154">
      <t>ホウコク</t>
    </rPh>
    <rPh sb="154" eb="155">
      <t>スウ</t>
    </rPh>
    <rPh sb="156" eb="158">
      <t>ゾウカ</t>
    </rPh>
    <phoneticPr fontId="5"/>
  </si>
  <si>
    <t>既存ユーザに対しては、一昨年度から開始したメールマガジン等により、よりきめ細やかなユーザ支援を行うことで報告増を目指す。また、地方公共団体や博物館等施設にメールマガジンを用いて随時情報提供を行うほか、チラシ・ポスター等を各地のビジターセンターや自然体験施設等に配布するなどして、新規ユーザの獲得及びそれらからの報告につなげる。</t>
    <phoneticPr fontId="5"/>
  </si>
  <si>
    <t>○自然環境調査Web-GIS：
　http://gis.biodic.go.jp/webgis/index.html
○いきものログ：
　http://ikilog.biodic.go.jp/</t>
    <phoneticPr fontId="5"/>
  </si>
  <si>
    <t>職員旅費</t>
    <phoneticPr fontId="5"/>
  </si>
  <si>
    <t>委員等旅費</t>
    <phoneticPr fontId="5"/>
  </si>
  <si>
    <t>-</t>
    <phoneticPr fontId="5"/>
  </si>
  <si>
    <t>-</t>
    <phoneticPr fontId="5"/>
  </si>
  <si>
    <t>‐</t>
  </si>
  <si>
    <t>本業務の成果は、生物多様性に関する科学的基盤である自然環境データの充実や、市民調査型調査を含むデータの収集・提供・共有等の体制整備等を通じて、生物多様性国家戦略2012-2020に定められている国別目標E-2（科学的基盤の強化、科学と政策の結びつきの強化）の達成に寄与するものである。</t>
    <phoneticPr fontId="5"/>
  </si>
  <si>
    <t>支出先の選定は、一部は企画競争、随意契約で実施しているが、多くは一般競争入札（最低価格又は総合評価）で行っている。
一般競争入札で一者応札となったものは、広く公告を行ったものの、業務内容の特殊性により、複数の入札参加者を得られなかったものである。今後も引き続き、仕様書の見直し等を通じて、より多くの者が参入出来るよう努める。
競争性のない随意契約になったものは「鳥類繁殖分布調査業務」のみであり、調査参加者の個人情報の管理等業務内容の特殊性により、1者を除き業務実施が困難なものである。</t>
    <rPh sb="8" eb="10">
      <t>イチブ</t>
    </rPh>
    <rPh sb="11" eb="13">
      <t>キカク</t>
    </rPh>
    <rPh sb="13" eb="15">
      <t>キョウソウ</t>
    </rPh>
    <rPh sb="16" eb="18">
      <t>ズイイ</t>
    </rPh>
    <rPh sb="18" eb="20">
      <t>ケイヤク</t>
    </rPh>
    <rPh sb="21" eb="23">
      <t>ジッシ</t>
    </rPh>
    <rPh sb="29" eb="30">
      <t>オオ</t>
    </rPh>
    <rPh sb="58" eb="60">
      <t>イッパン</t>
    </rPh>
    <rPh sb="60" eb="62">
      <t>キョウソウ</t>
    </rPh>
    <rPh sb="62" eb="64">
      <t>ニュウサツ</t>
    </rPh>
    <phoneticPr fontId="5"/>
  </si>
  <si>
    <t>諸謝金、印刷費、一般管理費、消費税等</t>
    <rPh sb="0" eb="3">
      <t>ショシャキン</t>
    </rPh>
    <rPh sb="4" eb="6">
      <t>インサツ</t>
    </rPh>
    <rPh sb="6" eb="7">
      <t>ヒ</t>
    </rPh>
    <rPh sb="8" eb="10">
      <t>イッパン</t>
    </rPh>
    <rPh sb="10" eb="13">
      <t>カンリヒ</t>
    </rPh>
    <rPh sb="14" eb="17">
      <t>ショウヒゼイ</t>
    </rPh>
    <rPh sb="17" eb="18">
      <t>トウ</t>
    </rPh>
    <phoneticPr fontId="5"/>
  </si>
  <si>
    <t>-</t>
    <phoneticPr fontId="5"/>
  </si>
  <si>
    <t>-</t>
    <phoneticPr fontId="5"/>
  </si>
  <si>
    <t>-</t>
    <phoneticPr fontId="5"/>
  </si>
  <si>
    <t>-</t>
    <phoneticPr fontId="5"/>
  </si>
  <si>
    <t>-</t>
    <phoneticPr fontId="5"/>
  </si>
  <si>
    <t>生物の生息動向に関するデータの閲覧数を前年度実績値以上とする。</t>
    <rPh sb="19" eb="22">
      <t>ゼンネンド</t>
    </rPh>
    <rPh sb="22" eb="25">
      <t>ジッセキチ</t>
    </rPh>
    <rPh sb="25" eb="27">
      <t>イジョウ</t>
    </rPh>
    <phoneticPr fontId="5"/>
  </si>
  <si>
    <t>見込みを下回っているが、個別報告の件数は2万件を超えており、目標値の7割を超え、一定の活動実績が得られている。</t>
    <rPh sb="30" eb="33">
      <t>モクヒョウチ</t>
    </rPh>
    <rPh sb="35" eb="36">
      <t>ワリ</t>
    </rPh>
    <rPh sb="37" eb="38">
      <t>コ</t>
    </rPh>
    <rPh sb="40" eb="42">
      <t>イッテイ</t>
    </rPh>
    <rPh sb="43" eb="45">
      <t>カツドウ</t>
    </rPh>
    <rPh sb="45" eb="47">
      <t>ジッセキ</t>
    </rPh>
    <rPh sb="48" eb="49">
      <t>エ</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</si>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</sst>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748</xdr:row>
      <xdr:rowOff>23855</xdr:rowOff>
    </xdr:from>
    <xdr:to>
      <xdr:col>15</xdr:col>
      <xdr:colOff>177613</xdr:colOff>
      <xdr:row>749</xdr:row>
      <xdr:rowOff>214355</xdr:rowOff>
    </xdr:to>
    <xdr:sp macro="" textlink="">
      <xdr:nvSpPr>
        <xdr:cNvPr id="2" name="正方形/長方形 1"/>
        <xdr:cNvSpPr/>
      </xdr:nvSpPr>
      <xdr:spPr>
        <a:xfrm>
          <a:off x="1609725" y="235481855"/>
          <a:ext cx="1568263" cy="5429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環境省</a:t>
          </a:r>
          <a:endParaRPr kumimoji="1" lang="en-US" altLang="ja-JP" sz="1200" b="0">
            <a:solidFill>
              <a:sysClr val="windowText" lastClr="000000"/>
            </a:solidFill>
          </a:endParaRPr>
        </a:p>
        <a:p>
          <a:pPr algn="ctr"/>
          <a:r>
            <a:rPr kumimoji="1" lang="en-US" altLang="ja-JP" sz="1200" b="0">
              <a:solidFill>
                <a:sysClr val="windowText" lastClr="000000"/>
              </a:solidFill>
            </a:rPr>
            <a:t>68.1</a:t>
          </a:r>
          <a:r>
            <a:rPr kumimoji="1" lang="ja-JP" altLang="en-US" sz="1200" b="0">
              <a:solidFill>
                <a:sysClr val="windowText" lastClr="000000"/>
              </a:solidFill>
            </a:rPr>
            <a:t>百万円</a:t>
          </a:r>
          <a:endParaRPr kumimoji="1" lang="en-US" altLang="ja-JP" sz="1200" b="0">
            <a:solidFill>
              <a:sysClr val="windowText" lastClr="000000"/>
            </a:solidFill>
          </a:endParaRPr>
        </a:p>
      </xdr:txBody>
    </xdr:sp>
    <xdr:clientData/>
  </xdr:twoCellAnchor>
  <xdr:twoCellAnchor>
    <xdr:from>
      <xdr:col>8</xdr:col>
      <xdr:colOff>8582</xdr:colOff>
      <xdr:row>748</xdr:row>
      <xdr:rowOff>25743</xdr:rowOff>
    </xdr:from>
    <xdr:to>
      <xdr:col>8</xdr:col>
      <xdr:colOff>8582</xdr:colOff>
      <xdr:row>764</xdr:row>
      <xdr:rowOff>314325</xdr:rowOff>
    </xdr:to>
    <xdr:cxnSp macro="">
      <xdr:nvCxnSpPr>
        <xdr:cNvPr id="3" name="直線コネクタ 2"/>
        <xdr:cNvCxnSpPr/>
      </xdr:nvCxnSpPr>
      <xdr:spPr>
        <a:xfrm>
          <a:off x="1608782" y="235483743"/>
          <a:ext cx="0" cy="59273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94130</xdr:colOff>
      <xdr:row>751</xdr:row>
      <xdr:rowOff>206746</xdr:rowOff>
    </xdr:from>
    <xdr:to>
      <xdr:col>23</xdr:col>
      <xdr:colOff>66675</xdr:colOff>
      <xdr:row>753</xdr:row>
      <xdr:rowOff>190499</xdr:rowOff>
    </xdr:to>
    <xdr:sp macro="" textlink="">
      <xdr:nvSpPr>
        <xdr:cNvPr id="4" name="正方形/長方形 3"/>
        <xdr:cNvSpPr/>
      </xdr:nvSpPr>
      <xdr:spPr>
        <a:xfrm>
          <a:off x="1894355" y="236722021"/>
          <a:ext cx="2772895" cy="6886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A</a:t>
          </a:r>
          <a:r>
            <a:rPr kumimoji="1" lang="ja-JP" altLang="en-US" sz="1200" b="0">
              <a:solidFill>
                <a:sysClr val="windowText" lastClr="000000"/>
              </a:solidFill>
            </a:rPr>
            <a:t>．　</a:t>
          </a:r>
          <a:r>
            <a:rPr kumimoji="1" lang="en-US" altLang="ja-JP" sz="1200" b="0">
              <a:solidFill>
                <a:sysClr val="windowText" lastClr="000000"/>
              </a:solidFill>
            </a:rPr>
            <a:t>(</a:t>
          </a:r>
          <a:r>
            <a:rPr kumimoji="1" lang="ja-JP" altLang="en-US" sz="1200" b="0">
              <a:solidFill>
                <a:sysClr val="windowText" lastClr="000000"/>
              </a:solidFill>
            </a:rPr>
            <a:t>一財</a:t>
          </a:r>
          <a:r>
            <a:rPr kumimoji="1" lang="en-US" altLang="ja-JP" sz="1200" b="0">
              <a:solidFill>
                <a:sysClr val="windowText" lastClr="000000"/>
              </a:solidFill>
            </a:rPr>
            <a:t>)</a:t>
          </a:r>
          <a:r>
            <a:rPr kumimoji="1" lang="ja-JP" altLang="en-US" sz="1200" b="0">
              <a:solidFill>
                <a:sysClr val="windowText" lastClr="000000"/>
              </a:solidFill>
            </a:rPr>
            <a:t>自然環境研究センター</a:t>
          </a:r>
          <a:endParaRPr kumimoji="1" lang="en-US" altLang="ja-JP" sz="1200" b="0">
            <a:solidFill>
              <a:sysClr val="windowText" lastClr="000000"/>
            </a:solidFill>
          </a:endParaRPr>
        </a:p>
        <a:p>
          <a:pPr algn="ctr"/>
          <a:r>
            <a:rPr kumimoji="1" lang="en-US" altLang="ja-JP" sz="1200" b="0">
              <a:solidFill>
                <a:sysClr val="windowText" lastClr="000000"/>
              </a:solidFill>
            </a:rPr>
            <a:t>(42.2</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7</xdr:col>
      <xdr:colOff>85725</xdr:colOff>
      <xdr:row>750</xdr:row>
      <xdr:rowOff>165493</xdr:rowOff>
    </xdr:from>
    <xdr:to>
      <xdr:col>27</xdr:col>
      <xdr:colOff>77229</xdr:colOff>
      <xdr:row>751</xdr:row>
      <xdr:rowOff>268952</xdr:rowOff>
    </xdr:to>
    <xdr:sp macro="" textlink="">
      <xdr:nvSpPr>
        <xdr:cNvPr id="5" name="正方形/長方形 4"/>
        <xdr:cNvSpPr/>
      </xdr:nvSpPr>
      <xdr:spPr>
        <a:xfrm>
          <a:off x="1485900" y="236328343"/>
          <a:ext cx="3992004" cy="45588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一般競争契約（最低価格・総合評価）・企画競争</a:t>
          </a:r>
          <a:r>
            <a:rPr kumimoji="1" lang="en-US" altLang="ja-JP" sz="1200">
              <a:solidFill>
                <a:sysClr val="windowText" lastClr="000000"/>
              </a:solidFill>
            </a:rPr>
            <a:t>】</a:t>
          </a:r>
          <a:endParaRPr lang="ja-JP" altLang="ja-JP" sz="1200">
            <a:effectLst/>
          </a:endParaRPr>
        </a:p>
      </xdr:txBody>
    </xdr:sp>
    <xdr:clientData/>
  </xdr:twoCellAnchor>
  <xdr:twoCellAnchor>
    <xdr:from>
      <xdr:col>25</xdr:col>
      <xdr:colOff>17876</xdr:colOff>
      <xdr:row>747</xdr:row>
      <xdr:rowOff>333654</xdr:rowOff>
    </xdr:from>
    <xdr:to>
      <xdr:col>42</xdr:col>
      <xdr:colOff>96194</xdr:colOff>
      <xdr:row>749</xdr:row>
      <xdr:rowOff>250771</xdr:rowOff>
    </xdr:to>
    <xdr:sp macro="" textlink="">
      <xdr:nvSpPr>
        <xdr:cNvPr id="6" name="大かっこ 5"/>
        <xdr:cNvSpPr>
          <a:spLocks noChangeArrowheads="1"/>
        </xdr:cNvSpPr>
      </xdr:nvSpPr>
      <xdr:spPr bwMode="auto">
        <a:xfrm>
          <a:off x="5018501" y="235439229"/>
          <a:ext cx="3478743" cy="621967"/>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ja-JP" altLang="en-US" sz="1100" kern="100">
              <a:solidFill>
                <a:sysClr val="windowText" lastClr="000000"/>
              </a:solidFill>
              <a:effectLst/>
              <a:latin typeface="+mn-ea"/>
              <a:ea typeface="+mn-ea"/>
              <a:cs typeface="Times New Roman"/>
            </a:rPr>
            <a:t>自然環境保全基礎調査実施に係る事務費</a:t>
          </a:r>
          <a:endParaRPr lang="en-US" altLang="ja-JP" sz="1100" kern="100">
            <a:solidFill>
              <a:sysClr val="windowText" lastClr="000000"/>
            </a:solidFill>
            <a:effectLst/>
            <a:latin typeface="+mn-ea"/>
            <a:ea typeface="+mn-ea"/>
            <a:cs typeface="Times New Roman"/>
          </a:endParaRPr>
        </a:p>
        <a:p>
          <a:pPr algn="l">
            <a:lnSpc>
              <a:spcPts val="1000"/>
            </a:lnSpc>
            <a:spcAft>
              <a:spcPts val="0"/>
            </a:spcAft>
          </a:pPr>
          <a:endParaRPr lang="en-US" altLang="ja-JP" sz="1100" kern="100">
            <a:solidFill>
              <a:sysClr val="windowText" lastClr="000000"/>
            </a:solidFill>
            <a:effectLst/>
            <a:latin typeface="+mn-ea"/>
            <a:ea typeface="+mn-ea"/>
            <a:cs typeface="Times New Roman"/>
          </a:endParaRPr>
        </a:p>
        <a:p>
          <a:pPr algn="l">
            <a:lnSpc>
              <a:spcPts val="1000"/>
            </a:lnSpc>
            <a:spcAft>
              <a:spcPts val="0"/>
            </a:spcAft>
          </a:pPr>
          <a:r>
            <a:rPr lang="ja-JP" altLang="en-US" sz="1100" kern="100">
              <a:solidFill>
                <a:sysClr val="windowText" lastClr="000000"/>
              </a:solidFill>
              <a:effectLst/>
              <a:latin typeface="+mn-ea"/>
              <a:ea typeface="+mn-ea"/>
              <a:cs typeface="Times New Roman"/>
            </a:rPr>
            <a:t>・諸謝金・職員旅費</a:t>
          </a:r>
          <a:r>
            <a:rPr lang="ja-JP" altLang="en-US" sz="1100" kern="100" baseline="0">
              <a:solidFill>
                <a:sysClr val="windowText" lastClr="000000"/>
              </a:solidFill>
              <a:effectLst/>
              <a:latin typeface="+mn-ea"/>
              <a:ea typeface="+mn-ea"/>
              <a:cs typeface="Times New Roman"/>
            </a:rPr>
            <a:t> </a:t>
          </a:r>
          <a:r>
            <a:rPr lang="en-US" altLang="ja-JP" sz="1100" kern="100" baseline="0">
              <a:solidFill>
                <a:sysClr val="windowText" lastClr="000000"/>
              </a:solidFill>
              <a:effectLst/>
              <a:latin typeface="+mn-ea"/>
              <a:ea typeface="+mn-ea"/>
              <a:cs typeface="Times New Roman"/>
            </a:rPr>
            <a:t>0.2</a:t>
          </a:r>
          <a:r>
            <a:rPr lang="ja-JP" altLang="en-US" sz="1100" kern="100" baseline="0">
              <a:solidFill>
                <a:sysClr val="windowText" lastClr="000000"/>
              </a:solidFill>
              <a:effectLst/>
              <a:latin typeface="+mn-ea"/>
              <a:ea typeface="+mn-ea"/>
              <a:cs typeface="Times New Roman"/>
            </a:rPr>
            <a:t>百万円             </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17177</xdr:colOff>
      <xdr:row>755</xdr:row>
      <xdr:rowOff>283030</xdr:rowOff>
    </xdr:from>
    <xdr:to>
      <xdr:col>9</xdr:col>
      <xdr:colOff>80420</xdr:colOff>
      <xdr:row>755</xdr:row>
      <xdr:rowOff>284438</xdr:rowOff>
    </xdr:to>
    <xdr:cxnSp macro="">
      <xdr:nvCxnSpPr>
        <xdr:cNvPr id="8" name="直線コネクタ 7"/>
        <xdr:cNvCxnSpPr/>
      </xdr:nvCxnSpPr>
      <xdr:spPr>
        <a:xfrm>
          <a:off x="1617377" y="238208005"/>
          <a:ext cx="263268"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81130</xdr:colOff>
      <xdr:row>760</xdr:row>
      <xdr:rowOff>339980</xdr:rowOff>
    </xdr:from>
    <xdr:to>
      <xdr:col>23</xdr:col>
      <xdr:colOff>95249</xdr:colOff>
      <xdr:row>762</xdr:row>
      <xdr:rowOff>273528</xdr:rowOff>
    </xdr:to>
    <xdr:sp macro="" textlink="">
      <xdr:nvSpPr>
        <xdr:cNvPr id="9" name="正方形/長方形 8"/>
        <xdr:cNvSpPr/>
      </xdr:nvSpPr>
      <xdr:spPr>
        <a:xfrm>
          <a:off x="1881355" y="240027080"/>
          <a:ext cx="2814469" cy="63839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D</a:t>
          </a:r>
          <a:r>
            <a:rPr kumimoji="1" lang="ja-JP" altLang="en-US" sz="1200" b="0">
              <a:solidFill>
                <a:sysClr val="windowText" lastClr="000000"/>
              </a:solidFill>
            </a:rPr>
            <a:t>．（株）数理計画</a:t>
          </a:r>
          <a:endParaRPr kumimoji="1" lang="en-US" altLang="ja-JP" sz="1200" b="0">
            <a:solidFill>
              <a:sysClr val="windowText" lastClr="000000"/>
            </a:solidFill>
          </a:endParaRPr>
        </a:p>
        <a:p>
          <a:pPr algn="ctr"/>
          <a:r>
            <a:rPr kumimoji="1" lang="en-US" altLang="ja-JP" sz="1200" b="0">
              <a:solidFill>
                <a:sysClr val="windowText" lastClr="000000"/>
              </a:solidFill>
            </a:rPr>
            <a:t>(2.8</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63883</xdr:colOff>
      <xdr:row>761</xdr:row>
      <xdr:rowOff>119707</xdr:rowOff>
    </xdr:from>
    <xdr:to>
      <xdr:col>45</xdr:col>
      <xdr:colOff>62445</xdr:colOff>
      <xdr:row>762</xdr:row>
      <xdr:rowOff>200025</xdr:rowOff>
    </xdr:to>
    <xdr:sp macro="" textlink="">
      <xdr:nvSpPr>
        <xdr:cNvPr id="10" name="大かっこ 9"/>
        <xdr:cNvSpPr>
          <a:spLocks noChangeArrowheads="1"/>
        </xdr:cNvSpPr>
      </xdr:nvSpPr>
      <xdr:spPr bwMode="auto">
        <a:xfrm>
          <a:off x="4864483" y="240159232"/>
          <a:ext cx="4199087" cy="432743"/>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ガンカモ類一斉調査</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9</xdr:col>
      <xdr:colOff>70550</xdr:colOff>
      <xdr:row>763</xdr:row>
      <xdr:rowOff>343919</xdr:rowOff>
    </xdr:from>
    <xdr:to>
      <xdr:col>23</xdr:col>
      <xdr:colOff>26130</xdr:colOff>
      <xdr:row>764</xdr:row>
      <xdr:rowOff>639743</xdr:rowOff>
    </xdr:to>
    <xdr:sp macro="" textlink="">
      <xdr:nvSpPr>
        <xdr:cNvPr id="11" name="正方形/長方形 10"/>
        <xdr:cNvSpPr/>
      </xdr:nvSpPr>
      <xdr:spPr>
        <a:xfrm>
          <a:off x="1870775" y="241088294"/>
          <a:ext cx="2755930" cy="6482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E</a:t>
          </a:r>
          <a:r>
            <a:rPr kumimoji="1" lang="ja-JP" altLang="en-US" sz="1200" b="0">
              <a:solidFill>
                <a:sysClr val="windowText" lastClr="000000"/>
              </a:solidFill>
            </a:rPr>
            <a:t>．（株）環境アセスメントセンター</a:t>
          </a:r>
          <a:endParaRPr kumimoji="1" lang="en-US" altLang="ja-JP" sz="1200" b="0">
            <a:solidFill>
              <a:sysClr val="windowText" lastClr="000000"/>
            </a:solidFill>
          </a:endParaRPr>
        </a:p>
        <a:p>
          <a:pPr algn="l"/>
          <a:r>
            <a:rPr kumimoji="1" lang="ja-JP" altLang="en-US" sz="1200" b="0">
              <a:solidFill>
                <a:sysClr val="windowText" lastClr="000000"/>
              </a:solidFill>
            </a:rPr>
            <a:t>　　　　　　　　　</a:t>
          </a:r>
          <a:r>
            <a:rPr kumimoji="1" lang="en-US" altLang="ja-JP" sz="1200" b="0">
              <a:solidFill>
                <a:sysClr val="windowText" lastClr="000000"/>
              </a:solidFill>
            </a:rPr>
            <a:t>(2.1</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8</xdr:col>
      <xdr:colOff>9525</xdr:colOff>
      <xdr:row>764</xdr:row>
      <xdr:rowOff>305143</xdr:rowOff>
    </xdr:from>
    <xdr:to>
      <xdr:col>9</xdr:col>
      <xdr:colOff>61360</xdr:colOff>
      <xdr:row>764</xdr:row>
      <xdr:rowOff>305984</xdr:rowOff>
    </xdr:to>
    <xdr:cxnSp macro="">
      <xdr:nvCxnSpPr>
        <xdr:cNvPr id="23" name="直線コネクタ 22"/>
        <xdr:cNvCxnSpPr/>
      </xdr:nvCxnSpPr>
      <xdr:spPr>
        <a:xfrm>
          <a:off x="1609725" y="241401943"/>
          <a:ext cx="251860" cy="8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57150</xdr:colOff>
      <xdr:row>754</xdr:row>
      <xdr:rowOff>57150</xdr:rowOff>
    </xdr:from>
    <xdr:to>
      <xdr:col>19</xdr:col>
      <xdr:colOff>179571</xdr:colOff>
      <xdr:row>755</xdr:row>
      <xdr:rowOff>163891</xdr:rowOff>
    </xdr:to>
    <xdr:sp macro="" textlink="">
      <xdr:nvSpPr>
        <xdr:cNvPr id="24" name="正方形/長方形 23"/>
        <xdr:cNvSpPr/>
      </xdr:nvSpPr>
      <xdr:spPr>
        <a:xfrm>
          <a:off x="1657350" y="237629700"/>
          <a:ext cx="2322696"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lientData/>
  </xdr:twoCellAnchor>
  <xdr:twoCellAnchor>
    <xdr:from>
      <xdr:col>9</xdr:col>
      <xdr:colOff>85725</xdr:colOff>
      <xdr:row>755</xdr:row>
      <xdr:rowOff>104775</xdr:rowOff>
    </xdr:from>
    <xdr:to>
      <xdr:col>23</xdr:col>
      <xdr:colOff>58270</xdr:colOff>
      <xdr:row>756</xdr:row>
      <xdr:rowOff>329294</xdr:rowOff>
    </xdr:to>
    <xdr:sp macro="" textlink="">
      <xdr:nvSpPr>
        <xdr:cNvPr id="25" name="正方形/長方形 24"/>
        <xdr:cNvSpPr/>
      </xdr:nvSpPr>
      <xdr:spPr>
        <a:xfrm>
          <a:off x="1885950" y="238029750"/>
          <a:ext cx="2772895" cy="5769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B</a:t>
          </a:r>
          <a:r>
            <a:rPr kumimoji="1" lang="ja-JP" altLang="en-US" sz="1200" b="0">
              <a:solidFill>
                <a:sysClr val="windowText" lastClr="000000"/>
              </a:solidFill>
            </a:rPr>
            <a:t>．</a:t>
          </a:r>
          <a:r>
            <a:rPr kumimoji="1" lang="en-US" altLang="ja-JP" sz="1200" b="0">
              <a:solidFill>
                <a:sysClr val="windowText" lastClr="000000"/>
              </a:solidFill>
            </a:rPr>
            <a:t>(</a:t>
          </a:r>
          <a:r>
            <a:rPr kumimoji="1" lang="ja-JP" altLang="en-US" sz="1200" b="0">
              <a:solidFill>
                <a:sysClr val="windowText" lastClr="000000"/>
              </a:solidFill>
            </a:rPr>
            <a:t>株</a:t>
          </a:r>
          <a:r>
            <a:rPr kumimoji="1" lang="en-US" altLang="ja-JP" sz="1200" b="0">
              <a:solidFill>
                <a:sysClr val="windowText" lastClr="000000"/>
              </a:solidFill>
            </a:rPr>
            <a:t>)</a:t>
          </a:r>
          <a:r>
            <a:rPr kumimoji="1" lang="ja-JP" altLang="en-US" sz="1200" b="0">
              <a:solidFill>
                <a:sysClr val="windowText" lastClr="000000"/>
              </a:solidFill>
            </a:rPr>
            <a:t>地域環境計画　</a:t>
          </a:r>
          <a:endParaRPr kumimoji="1" lang="en-US" altLang="ja-JP" sz="1200" b="0">
            <a:solidFill>
              <a:sysClr val="windowText" lastClr="000000"/>
            </a:solidFill>
          </a:endParaRPr>
        </a:p>
        <a:p>
          <a:pPr algn="ctr"/>
          <a:r>
            <a:rPr kumimoji="1" lang="en-US" altLang="ja-JP" sz="1200" b="0">
              <a:solidFill>
                <a:sysClr val="windowText" lastClr="000000"/>
              </a:solidFill>
            </a:rPr>
            <a:t>(13.5</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24</xdr:col>
      <xdr:colOff>95250</xdr:colOff>
      <xdr:row>755</xdr:row>
      <xdr:rowOff>142876</xdr:rowOff>
    </xdr:from>
    <xdr:to>
      <xdr:col>45</xdr:col>
      <xdr:colOff>57150</xdr:colOff>
      <xdr:row>756</xdr:row>
      <xdr:rowOff>228601</xdr:rowOff>
    </xdr:to>
    <xdr:sp macro="" textlink="">
      <xdr:nvSpPr>
        <xdr:cNvPr id="26" name="大かっこ 25"/>
        <xdr:cNvSpPr>
          <a:spLocks noChangeArrowheads="1"/>
        </xdr:cNvSpPr>
      </xdr:nvSpPr>
      <xdr:spPr bwMode="auto">
        <a:xfrm>
          <a:off x="4895850" y="238067851"/>
          <a:ext cx="4162425" cy="438150"/>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いきものログ事務局運営</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9</xdr:col>
      <xdr:colOff>86847</xdr:colOff>
      <xdr:row>758</xdr:row>
      <xdr:rowOff>115966</xdr:rowOff>
    </xdr:from>
    <xdr:to>
      <xdr:col>23</xdr:col>
      <xdr:colOff>83913</xdr:colOff>
      <xdr:row>759</xdr:row>
      <xdr:rowOff>304571</xdr:rowOff>
    </xdr:to>
    <xdr:sp macro="" textlink="">
      <xdr:nvSpPr>
        <xdr:cNvPr id="28" name="正方形/長方形 27"/>
        <xdr:cNvSpPr/>
      </xdr:nvSpPr>
      <xdr:spPr>
        <a:xfrm>
          <a:off x="1887072" y="239098216"/>
          <a:ext cx="2797416" cy="5410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b="0">
              <a:solidFill>
                <a:sysClr val="windowText" lastClr="000000"/>
              </a:solidFill>
            </a:rPr>
            <a:t>C</a:t>
          </a:r>
          <a:r>
            <a:rPr kumimoji="1" lang="ja-JP" altLang="en-US" sz="1200" b="0">
              <a:solidFill>
                <a:sysClr val="windowText" lastClr="000000"/>
              </a:solidFill>
            </a:rPr>
            <a:t>．</a:t>
          </a:r>
          <a:r>
            <a:rPr kumimoji="1" lang="en-US" altLang="ja-JP" sz="1200" b="0">
              <a:solidFill>
                <a:sysClr val="windowText" lastClr="000000"/>
              </a:solidFill>
            </a:rPr>
            <a:t>NPO</a:t>
          </a:r>
          <a:r>
            <a:rPr kumimoji="1" lang="ja-JP" altLang="en-US" sz="1200" b="0">
              <a:solidFill>
                <a:sysClr val="windowText" lastClr="000000"/>
              </a:solidFill>
            </a:rPr>
            <a:t>法人バードリサーチ</a:t>
          </a:r>
          <a:endParaRPr kumimoji="1" lang="en-US" altLang="ja-JP" sz="1200" b="0">
            <a:solidFill>
              <a:sysClr val="windowText" lastClr="000000"/>
            </a:solidFill>
          </a:endParaRPr>
        </a:p>
        <a:p>
          <a:pPr algn="ctr"/>
          <a:r>
            <a:rPr kumimoji="1" lang="en-US" altLang="ja-JP" sz="1200" b="0">
              <a:solidFill>
                <a:sysClr val="windowText" lastClr="000000"/>
              </a:solidFill>
            </a:rPr>
            <a:t>(7.3</a:t>
          </a:r>
          <a:r>
            <a:rPr kumimoji="1" lang="ja-JP" altLang="en-US" sz="1200" b="0">
              <a:solidFill>
                <a:sysClr val="windowText" lastClr="000000"/>
              </a:solidFill>
            </a:rPr>
            <a:t>百万円</a:t>
          </a:r>
          <a:r>
            <a:rPr kumimoji="1" lang="en-US" altLang="ja-JP" sz="1200" b="0">
              <a:solidFill>
                <a:sysClr val="windowText" lastClr="000000"/>
              </a:solidFill>
            </a:rPr>
            <a:t>)</a:t>
          </a:r>
        </a:p>
      </xdr:txBody>
    </xdr:sp>
    <xdr:clientData/>
  </xdr:twoCellAnchor>
  <xdr:twoCellAnchor>
    <xdr:from>
      <xdr:col>8</xdr:col>
      <xdr:colOff>9525</xdr:colOff>
      <xdr:row>757</xdr:row>
      <xdr:rowOff>99333</xdr:rowOff>
    </xdr:from>
    <xdr:to>
      <xdr:col>17</xdr:col>
      <xdr:colOff>121670</xdr:colOff>
      <xdr:row>758</xdr:row>
      <xdr:rowOff>201566</xdr:rowOff>
    </xdr:to>
    <xdr:sp macro="" textlink="">
      <xdr:nvSpPr>
        <xdr:cNvPr id="29" name="正方形/長方形 28"/>
        <xdr:cNvSpPr/>
      </xdr:nvSpPr>
      <xdr:spPr>
        <a:xfrm>
          <a:off x="1609725" y="238729158"/>
          <a:ext cx="1912370" cy="4546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随意契約（その他）</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67668</xdr:colOff>
      <xdr:row>758</xdr:row>
      <xdr:rowOff>148946</xdr:rowOff>
    </xdr:from>
    <xdr:to>
      <xdr:col>45</xdr:col>
      <xdr:colOff>108286</xdr:colOff>
      <xdr:row>759</xdr:row>
      <xdr:rowOff>228600</xdr:rowOff>
    </xdr:to>
    <xdr:sp macro="" textlink="">
      <xdr:nvSpPr>
        <xdr:cNvPr id="30" name="大かっこ 29"/>
        <xdr:cNvSpPr>
          <a:spLocks noChangeArrowheads="1"/>
        </xdr:cNvSpPr>
      </xdr:nvSpPr>
      <xdr:spPr bwMode="auto">
        <a:xfrm>
          <a:off x="4868268" y="239131196"/>
          <a:ext cx="4241143" cy="43207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marL="0" marR="0" lvl="0" indent="0" algn="just" defTabSz="914400" eaLnBrk="1" fontAlgn="auto" latinLnBrk="0" hangingPunct="1">
            <a:lnSpc>
              <a:spcPts val="1000"/>
            </a:lnSpc>
            <a:spcBef>
              <a:spcPts val="0"/>
            </a:spcBef>
            <a:spcAft>
              <a:spcPts val="0"/>
            </a:spcAft>
            <a:buClrTx/>
            <a:buSzTx/>
            <a:buFontTx/>
            <a:buNone/>
            <a:tabLst/>
            <a:defRPr/>
          </a:pPr>
          <a:r>
            <a:rPr lang="ja-JP" altLang="ja-JP" sz="1100">
              <a:effectLst/>
              <a:latin typeface="+mn-lt"/>
              <a:ea typeface="+mn-ea"/>
              <a:cs typeface="+mn-cs"/>
            </a:rPr>
            <a:t>全国鳥類繁殖分布調査運営支援</a:t>
          </a:r>
          <a:endParaRPr lang="ja-JP" sz="1050" kern="100">
            <a:solidFill>
              <a:sysClr val="windowText" lastClr="000000"/>
            </a:solidFill>
            <a:effectLst/>
            <a:latin typeface="+mn-ea"/>
            <a:ea typeface="+mn-ea"/>
            <a:cs typeface="Times New Roman"/>
          </a:endParaRPr>
        </a:p>
      </xdr:txBody>
    </xdr:sp>
    <xdr:clientData/>
  </xdr:twoCellAnchor>
  <xdr:twoCellAnchor>
    <xdr:from>
      <xdr:col>8</xdr:col>
      <xdr:colOff>17177</xdr:colOff>
      <xdr:row>758</xdr:row>
      <xdr:rowOff>254455</xdr:rowOff>
    </xdr:from>
    <xdr:to>
      <xdr:col>9</xdr:col>
      <xdr:colOff>80420</xdr:colOff>
      <xdr:row>758</xdr:row>
      <xdr:rowOff>255863</xdr:rowOff>
    </xdr:to>
    <xdr:cxnSp macro="">
      <xdr:nvCxnSpPr>
        <xdr:cNvPr id="31" name="直線コネクタ 30"/>
        <xdr:cNvCxnSpPr/>
      </xdr:nvCxnSpPr>
      <xdr:spPr>
        <a:xfrm>
          <a:off x="1617377" y="239236705"/>
          <a:ext cx="263268"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17177</xdr:colOff>
      <xdr:row>760</xdr:row>
      <xdr:rowOff>349705</xdr:rowOff>
    </xdr:from>
    <xdr:to>
      <xdr:col>9</xdr:col>
      <xdr:colOff>80420</xdr:colOff>
      <xdr:row>760</xdr:row>
      <xdr:rowOff>351113</xdr:rowOff>
    </xdr:to>
    <xdr:cxnSp macro="">
      <xdr:nvCxnSpPr>
        <xdr:cNvPr id="32" name="直線コネクタ 31"/>
        <xdr:cNvCxnSpPr/>
      </xdr:nvCxnSpPr>
      <xdr:spPr>
        <a:xfrm>
          <a:off x="1617377" y="240036805"/>
          <a:ext cx="263268"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76200</xdr:colOff>
      <xdr:row>764</xdr:row>
      <xdr:rowOff>114301</xdr:rowOff>
    </xdr:from>
    <xdr:to>
      <xdr:col>45</xdr:col>
      <xdr:colOff>74762</xdr:colOff>
      <xdr:row>764</xdr:row>
      <xdr:rowOff>571501</xdr:rowOff>
    </xdr:to>
    <xdr:sp macro="" textlink="">
      <xdr:nvSpPr>
        <xdr:cNvPr id="35" name="大かっこ 34"/>
        <xdr:cNvSpPr>
          <a:spLocks noChangeArrowheads="1"/>
        </xdr:cNvSpPr>
      </xdr:nvSpPr>
      <xdr:spPr bwMode="auto">
        <a:xfrm>
          <a:off x="4876800" y="241211101"/>
          <a:ext cx="4199087" cy="4572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l">
            <a:lnSpc>
              <a:spcPts val="1000"/>
            </a:lnSpc>
            <a:spcAft>
              <a:spcPts val="0"/>
            </a:spcAft>
          </a:pPr>
          <a:r>
            <a:rPr lang="en-US" altLang="ja-JP" sz="1100" kern="100">
              <a:solidFill>
                <a:sysClr val="windowText" lastClr="000000"/>
              </a:solidFill>
              <a:effectLst/>
              <a:latin typeface="+mn-ea"/>
              <a:ea typeface="+mn-ea"/>
              <a:cs typeface="Times New Roman"/>
            </a:rPr>
            <a:t>【</a:t>
          </a:r>
          <a:r>
            <a:rPr lang="ja-JP" altLang="en-US" sz="1100" kern="100">
              <a:solidFill>
                <a:sysClr val="windowText" lastClr="000000"/>
              </a:solidFill>
              <a:effectLst/>
              <a:latin typeface="+mn-ea"/>
              <a:ea typeface="+mn-ea"/>
              <a:cs typeface="Times New Roman"/>
            </a:rPr>
            <a:t>内容</a:t>
          </a:r>
          <a:r>
            <a:rPr lang="en-US" altLang="ja-JP" sz="1100" kern="100">
              <a:solidFill>
                <a:sysClr val="windowText" lastClr="000000"/>
              </a:solidFill>
              <a:effectLst/>
              <a:latin typeface="+mn-ea"/>
              <a:ea typeface="+mn-ea"/>
              <a:cs typeface="Times New Roman"/>
            </a:rPr>
            <a:t>】</a:t>
          </a:r>
        </a:p>
        <a:p>
          <a:pPr algn="l">
            <a:lnSpc>
              <a:spcPts val="1000"/>
            </a:lnSpc>
            <a:spcAft>
              <a:spcPts val="0"/>
            </a:spcAft>
          </a:pPr>
          <a:r>
            <a:rPr lang="ja-JP" altLang="en-US" sz="1100" kern="100">
              <a:solidFill>
                <a:sysClr val="windowText" lastClr="000000"/>
              </a:solidFill>
              <a:effectLst/>
              <a:latin typeface="+mn-ea"/>
              <a:ea typeface="+mn-ea"/>
              <a:cs typeface="Times New Roman"/>
            </a:rPr>
            <a:t>自然環境調査に係る地方公共団体ニーズ把握調査</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8</xdr:col>
      <xdr:colOff>26702</xdr:colOff>
      <xdr:row>752</xdr:row>
      <xdr:rowOff>140155</xdr:rowOff>
    </xdr:from>
    <xdr:to>
      <xdr:col>9</xdr:col>
      <xdr:colOff>89945</xdr:colOff>
      <xdr:row>752</xdr:row>
      <xdr:rowOff>141563</xdr:rowOff>
    </xdr:to>
    <xdr:cxnSp macro="">
      <xdr:nvCxnSpPr>
        <xdr:cNvPr id="36" name="直線コネクタ 35"/>
        <xdr:cNvCxnSpPr/>
      </xdr:nvCxnSpPr>
      <xdr:spPr>
        <a:xfrm>
          <a:off x="1626902" y="237007855"/>
          <a:ext cx="263268"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759</xdr:row>
      <xdr:rowOff>342900</xdr:rowOff>
    </xdr:from>
    <xdr:to>
      <xdr:col>19</xdr:col>
      <xdr:colOff>160521</xdr:colOff>
      <xdr:row>761</xdr:row>
      <xdr:rowOff>97216</xdr:rowOff>
    </xdr:to>
    <xdr:sp macro="" textlink="">
      <xdr:nvSpPr>
        <xdr:cNvPr id="37" name="正方形/長方形 36"/>
        <xdr:cNvSpPr/>
      </xdr:nvSpPr>
      <xdr:spPr>
        <a:xfrm>
          <a:off x="1638300" y="239677575"/>
          <a:ext cx="2322696"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lientData/>
  </xdr:twoCellAnchor>
  <xdr:twoCellAnchor>
    <xdr:from>
      <xdr:col>8</xdr:col>
      <xdr:colOff>47625</xdr:colOff>
      <xdr:row>763</xdr:row>
      <xdr:rowOff>0</xdr:rowOff>
    </xdr:from>
    <xdr:to>
      <xdr:col>19</xdr:col>
      <xdr:colOff>170046</xdr:colOff>
      <xdr:row>764</xdr:row>
      <xdr:rowOff>106741</xdr:rowOff>
    </xdr:to>
    <xdr:sp macro="" textlink="">
      <xdr:nvSpPr>
        <xdr:cNvPr id="38" name="正方形/長方形 37"/>
        <xdr:cNvSpPr/>
      </xdr:nvSpPr>
      <xdr:spPr>
        <a:xfrm>
          <a:off x="1647825" y="240744375"/>
          <a:ext cx="2322696" cy="45916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一般競争契約（総合評価）</a:t>
          </a:r>
          <a:r>
            <a:rPr kumimoji="1" lang="en-US" altLang="ja-JP" sz="1200">
              <a:solidFill>
                <a:sysClr val="windowText" lastClr="000000"/>
              </a:solidFill>
            </a:rPr>
            <a:t>】</a:t>
          </a:r>
          <a:endParaRPr lang="ja-JP" altLang="ja-JP" sz="1200">
            <a:effectLst/>
          </a:endParaRPr>
        </a:p>
      </xdr:txBody>
    </xdr:sp>
    <xdr:clientData/>
  </xdr:twoCellAnchor>
  <xdr:twoCellAnchor>
    <xdr:from>
      <xdr:col>24</xdr:col>
      <xdr:colOff>66675</xdr:colOff>
      <xdr:row>751</xdr:row>
      <xdr:rowOff>200025</xdr:rowOff>
    </xdr:from>
    <xdr:to>
      <xdr:col>45</xdr:col>
      <xdr:colOff>28575</xdr:colOff>
      <xdr:row>753</xdr:row>
      <xdr:rowOff>209550</xdr:rowOff>
    </xdr:to>
    <xdr:sp macro="" textlink="">
      <xdr:nvSpPr>
        <xdr:cNvPr id="40" name="大かっこ 39"/>
        <xdr:cNvSpPr>
          <a:spLocks noChangeArrowheads="1"/>
        </xdr:cNvSpPr>
      </xdr:nvSpPr>
      <xdr:spPr bwMode="auto">
        <a:xfrm>
          <a:off x="4867275" y="236715300"/>
          <a:ext cx="4162425" cy="714375"/>
        </a:xfrm>
        <a:prstGeom prst="bracketPair">
          <a:avLst>
            <a:gd name="adj" fmla="val 16667"/>
          </a:avLst>
        </a:prstGeom>
        <a:solidFill>
          <a:sysClr val="window" lastClr="FFFFFF"/>
        </a:solidFill>
        <a:ln w="9525">
          <a:solidFill>
            <a:srgbClr val="000000"/>
          </a:solidFill>
          <a:round/>
          <a:headEnd/>
          <a:tailEnd/>
        </a:ln>
        <a:extLst/>
      </xdr:spPr>
      <xdr:txBody>
        <a:bodyPr rot="0" vert="horz" wrap="square" lIns="74295" tIns="8890" rIns="74295" bIns="889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内容</a:t>
          </a:r>
          <a:r>
            <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a:t>
          </a: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・生物多様性センター人材派遣業務（基礎調査）</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・中大型哺乳類分布状況調査</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endParaRPr>
        </a:p>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mn-ea"/>
              <a:cs typeface="Times New Roman"/>
            </a:rPr>
            <a:t>・自然環境保全基礎調査マスタープラン検討</a:t>
          </a:r>
          <a:endParaRPr kumimoji="0" lang="en-US" altLang="ja-JP" sz="1050" b="0" i="0" u="none" strike="noStrike" kern="1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P977" sqref="AP977:AX97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399</v>
      </c>
      <c r="AJ2" s="940" t="s">
        <v>704</v>
      </c>
      <c r="AK2" s="940"/>
      <c r="AL2" s="940"/>
      <c r="AM2" s="940"/>
      <c r="AN2" s="98" t="s">
        <v>399</v>
      </c>
      <c r="AO2" s="940">
        <v>20</v>
      </c>
      <c r="AP2" s="940"/>
      <c r="AQ2" s="940"/>
      <c r="AR2" s="99" t="s">
        <v>703</v>
      </c>
      <c r="AS2" s="946">
        <v>197</v>
      </c>
      <c r="AT2" s="946"/>
      <c r="AU2" s="946"/>
      <c r="AV2" s="98" t="str">
        <f>IF(AW2="","","-")</f>
        <v/>
      </c>
      <c r="AW2" s="906"/>
      <c r="AX2" s="906"/>
    </row>
    <row r="3" spans="1:50" ht="21" customHeight="1" thickBot="1" x14ac:dyDescent="0.2">
      <c r="A3" s="862" t="s">
        <v>696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706</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710</v>
      </c>
      <c r="H5" s="835"/>
      <c r="I5" s="835"/>
      <c r="J5" s="835"/>
      <c r="K5" s="835"/>
      <c r="L5" s="835"/>
      <c r="M5" s="836" t="s">
        <v>66</v>
      </c>
      <c r="N5" s="837"/>
      <c r="O5" s="837"/>
      <c r="P5" s="837"/>
      <c r="Q5" s="837"/>
      <c r="R5" s="838"/>
      <c r="S5" s="839" t="s">
        <v>711</v>
      </c>
      <c r="T5" s="835"/>
      <c r="U5" s="835"/>
      <c r="V5" s="835"/>
      <c r="W5" s="835"/>
      <c r="X5" s="840"/>
      <c r="Y5" s="696" t="s">
        <v>3</v>
      </c>
      <c r="Z5" s="542"/>
      <c r="AA5" s="542"/>
      <c r="AB5" s="542"/>
      <c r="AC5" s="542"/>
      <c r="AD5" s="543"/>
      <c r="AE5" s="697" t="s">
        <v>712</v>
      </c>
      <c r="AF5" s="697"/>
      <c r="AG5" s="697"/>
      <c r="AH5" s="697"/>
      <c r="AI5" s="697"/>
      <c r="AJ5" s="697"/>
      <c r="AK5" s="697"/>
      <c r="AL5" s="697"/>
      <c r="AM5" s="697"/>
      <c r="AN5" s="697"/>
      <c r="AO5" s="697"/>
      <c r="AP5" s="698"/>
      <c r="AQ5" s="699" t="s">
        <v>709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713</v>
      </c>
      <c r="H7" s="498"/>
      <c r="I7" s="498"/>
      <c r="J7" s="498"/>
      <c r="K7" s="498"/>
      <c r="L7" s="498"/>
      <c r="M7" s="498"/>
      <c r="N7" s="498"/>
      <c r="O7" s="498"/>
      <c r="P7" s="498"/>
      <c r="Q7" s="498"/>
      <c r="R7" s="498"/>
      <c r="S7" s="498"/>
      <c r="T7" s="498"/>
      <c r="U7" s="498"/>
      <c r="V7" s="498"/>
      <c r="W7" s="498"/>
      <c r="X7" s="499"/>
      <c r="Y7" s="918" t="s">
        <v>382</v>
      </c>
      <c r="Z7" s="439"/>
      <c r="AA7" s="439"/>
      <c r="AB7" s="439"/>
      <c r="AC7" s="439"/>
      <c r="AD7" s="919"/>
      <c r="AE7" s="907" t="s">
        <v>714</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383</v>
      </c>
      <c r="Q12" s="441"/>
      <c r="R12" s="441"/>
      <c r="S12" s="441"/>
      <c r="T12" s="441"/>
      <c r="U12" s="441"/>
      <c r="V12" s="442"/>
      <c r="W12" s="446" t="s">
        <v>405</v>
      </c>
      <c r="X12" s="441"/>
      <c r="Y12" s="441"/>
      <c r="Z12" s="441"/>
      <c r="AA12" s="441"/>
      <c r="AB12" s="441"/>
      <c r="AC12" s="442"/>
      <c r="AD12" s="446" t="s">
        <v>693</v>
      </c>
      <c r="AE12" s="441"/>
      <c r="AF12" s="441"/>
      <c r="AG12" s="441"/>
      <c r="AH12" s="441"/>
      <c r="AI12" s="441"/>
      <c r="AJ12" s="442"/>
      <c r="AK12" s="446" t="s">
        <v>697</v>
      </c>
      <c r="AL12" s="441"/>
      <c r="AM12" s="441"/>
      <c r="AN12" s="441"/>
      <c r="AO12" s="441"/>
      <c r="AP12" s="441"/>
      <c r="AQ12" s="442"/>
      <c r="AR12" s="446" t="s">
        <v>698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53</v>
      </c>
      <c r="Q13" s="656"/>
      <c r="R13" s="656"/>
      <c r="S13" s="656"/>
      <c r="T13" s="656"/>
      <c r="U13" s="656"/>
      <c r="V13" s="657"/>
      <c r="W13" s="655">
        <v>55</v>
      </c>
      <c r="X13" s="656"/>
      <c r="Y13" s="656"/>
      <c r="Z13" s="656"/>
      <c r="AA13" s="656"/>
      <c r="AB13" s="656"/>
      <c r="AC13" s="657"/>
      <c r="AD13" s="655">
        <v>69</v>
      </c>
      <c r="AE13" s="656"/>
      <c r="AF13" s="656"/>
      <c r="AG13" s="656"/>
      <c r="AH13" s="656"/>
      <c r="AI13" s="656"/>
      <c r="AJ13" s="657"/>
      <c r="AK13" s="655">
        <v>60</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717</v>
      </c>
      <c r="Q14" s="656"/>
      <c r="R14" s="656"/>
      <c r="S14" s="656"/>
      <c r="T14" s="656"/>
      <c r="U14" s="656"/>
      <c r="V14" s="657"/>
      <c r="W14" s="655" t="s">
        <v>717</v>
      </c>
      <c r="X14" s="656"/>
      <c r="Y14" s="656"/>
      <c r="Z14" s="656"/>
      <c r="AA14" s="656"/>
      <c r="AB14" s="656"/>
      <c r="AC14" s="657"/>
      <c r="AD14" s="655" t="s">
        <v>717</v>
      </c>
      <c r="AE14" s="656"/>
      <c r="AF14" s="656"/>
      <c r="AG14" s="656"/>
      <c r="AH14" s="656"/>
      <c r="AI14" s="656"/>
      <c r="AJ14" s="657"/>
      <c r="AK14" s="655" t="s">
        <v>816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717</v>
      </c>
      <c r="Q15" s="656"/>
      <c r="R15" s="656"/>
      <c r="S15" s="656"/>
      <c r="T15" s="656"/>
      <c r="U15" s="656"/>
      <c r="V15" s="657"/>
      <c r="W15" s="655" t="s">
        <v>717</v>
      </c>
      <c r="X15" s="656"/>
      <c r="Y15" s="656"/>
      <c r="Z15" s="656"/>
      <c r="AA15" s="656"/>
      <c r="AB15" s="656"/>
      <c r="AC15" s="657"/>
      <c r="AD15" s="655" t="s">
        <v>717</v>
      </c>
      <c r="AE15" s="656"/>
      <c r="AF15" s="656"/>
      <c r="AG15" s="656"/>
      <c r="AH15" s="656"/>
      <c r="AI15" s="656"/>
      <c r="AJ15" s="657"/>
      <c r="AK15" s="655" t="s">
        <v>817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717</v>
      </c>
      <c r="Q16" s="656"/>
      <c r="R16" s="656"/>
      <c r="S16" s="656"/>
      <c r="T16" s="656"/>
      <c r="U16" s="656"/>
      <c r="V16" s="657"/>
      <c r="W16" s="655" t="s">
        <v>717</v>
      </c>
      <c r="X16" s="656"/>
      <c r="Y16" s="656"/>
      <c r="Z16" s="656"/>
      <c r="AA16" s="656"/>
      <c r="AB16" s="656"/>
      <c r="AC16" s="657"/>
      <c r="AD16" s="655" t="s">
        <v>717</v>
      </c>
      <c r="AE16" s="656"/>
      <c r="AF16" s="656"/>
      <c r="AG16" s="656"/>
      <c r="AH16" s="656"/>
      <c r="AI16" s="656"/>
      <c r="AJ16" s="657"/>
      <c r="AK16" s="655" t="s">
        <v>816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20</v>
      </c>
      <c r="Q17" s="656"/>
      <c r="R17" s="656"/>
      <c r="S17" s="656"/>
      <c r="T17" s="656"/>
      <c r="U17" s="656"/>
      <c r="V17" s="657"/>
      <c r="W17" s="655" t="s">
        <v>717</v>
      </c>
      <c r="X17" s="656"/>
      <c r="Y17" s="656"/>
      <c r="Z17" s="656"/>
      <c r="AA17" s="656"/>
      <c r="AB17" s="656"/>
      <c r="AC17" s="657"/>
      <c r="AD17" s="655" t="s">
        <v>717</v>
      </c>
      <c r="AE17" s="656"/>
      <c r="AF17" s="656"/>
      <c r="AG17" s="656"/>
      <c r="AH17" s="656"/>
      <c r="AI17" s="656"/>
      <c r="AJ17" s="657"/>
      <c r="AK17" s="655" t="s">
        <v>816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73</v>
      </c>
      <c r="Q18" s="874"/>
      <c r="R18" s="874"/>
      <c r="S18" s="874"/>
      <c r="T18" s="874"/>
      <c r="U18" s="874"/>
      <c r="V18" s="875"/>
      <c r="W18" s="873">
        <f>SUM(W13:AC17)</f>
        <v>55</v>
      </c>
      <c r="X18" s="874"/>
      <c r="Y18" s="874"/>
      <c r="Z18" s="874"/>
      <c r="AA18" s="874"/>
      <c r="AB18" s="874"/>
      <c r="AC18" s="875"/>
      <c r="AD18" s="873">
        <f>SUM(AD13:AJ17)</f>
        <v>69</v>
      </c>
      <c r="AE18" s="874"/>
      <c r="AF18" s="874"/>
      <c r="AG18" s="874"/>
      <c r="AH18" s="874"/>
      <c r="AI18" s="874"/>
      <c r="AJ18" s="875"/>
      <c r="AK18" s="873">
        <f>SUM(AK13:AQ17)</f>
        <v>60</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63</v>
      </c>
      <c r="Q19" s="656"/>
      <c r="R19" s="656"/>
      <c r="S19" s="656"/>
      <c r="T19" s="656"/>
      <c r="U19" s="656"/>
      <c r="V19" s="657"/>
      <c r="W19" s="655">
        <v>53</v>
      </c>
      <c r="X19" s="656"/>
      <c r="Y19" s="656"/>
      <c r="Z19" s="656"/>
      <c r="AA19" s="656"/>
      <c r="AB19" s="656"/>
      <c r="AC19" s="657"/>
      <c r="AD19" s="655">
        <v>68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0.86301369863013699</v>
      </c>
      <c r="Q20" s="316"/>
      <c r="R20" s="316"/>
      <c r="S20" s="316"/>
      <c r="T20" s="316"/>
      <c r="U20" s="316"/>
      <c r="V20" s="316"/>
      <c r="W20" s="316">
        <f>IF(W18=0, "-", SUM(W19)/W18)</f>
        <v>0.96363636363636362</v>
      </c>
      <c r="X20" s="316"/>
      <c r="Y20" s="316"/>
      <c r="Z20" s="316"/>
      <c r="AA20" s="316"/>
      <c r="AB20" s="316"/>
      <c r="AC20" s="316"/>
      <c r="AD20" s="316">
        <f>IF(AD18=0, "-", SUM(AD19)/AD18)</f>
        <v>0.98550724637681164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350</v>
      </c>
      <c r="H21" s="315"/>
      <c r="I21" s="315"/>
      <c r="J21" s="315"/>
      <c r="K21" s="315"/>
      <c r="L21" s="315"/>
      <c r="M21" s="315"/>
      <c r="N21" s="315"/>
      <c r="O21" s="315"/>
      <c r="P21" s="316">
        <f>IF(P19=0, "-", SUM(P19)/SUM(P13,P14))</f>
        <v>1.1886792452830188</v>
      </c>
      <c r="Q21" s="316"/>
      <c r="R21" s="316"/>
      <c r="S21" s="316"/>
      <c r="T21" s="316"/>
      <c r="U21" s="316"/>
      <c r="V21" s="316"/>
      <c r="W21" s="316">
        <f>IF(W19=0, "-", SUM(W19)/SUM(W13,W14))</f>
        <v>0.96363636363636362</v>
      </c>
      <c r="X21" s="316"/>
      <c r="Y21" s="316"/>
      <c r="Z21" s="316"/>
      <c r="AA21" s="316"/>
      <c r="AB21" s="316"/>
      <c r="AC21" s="316"/>
      <c r="AD21" s="316">
        <f>IF(AD19=0, "-", SUM(AD19)/SUM(AD13,AD14))</f>
        <v>0.98550724637681164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701</v>
      </c>
      <c r="B22" s="969"/>
      <c r="C22" s="969"/>
      <c r="D22" s="969"/>
      <c r="E22" s="969"/>
      <c r="F22" s="970"/>
      <c r="G22" s="964" t="s">
        <v>329</v>
      </c>
      <c r="H22" s="222"/>
      <c r="I22" s="222"/>
      <c r="J22" s="222"/>
      <c r="K22" s="222"/>
      <c r="L22" s="222"/>
      <c r="M22" s="222"/>
      <c r="N22" s="222"/>
      <c r="O22" s="223"/>
      <c r="P22" s="929" t="s">
        <v>699</v>
      </c>
      <c r="Q22" s="222"/>
      <c r="R22" s="222"/>
      <c r="S22" s="222"/>
      <c r="T22" s="222"/>
      <c r="U22" s="222"/>
      <c r="V22" s="223"/>
      <c r="W22" s="929" t="s">
        <v>700</v>
      </c>
      <c r="X22" s="222"/>
      <c r="Y22" s="222"/>
      <c r="Z22" s="222"/>
      <c r="AA22" s="222"/>
      <c r="AB22" s="222"/>
      <c r="AC22" s="223"/>
      <c r="AD22" s="929" t="s">
        <v>328</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718</v>
      </c>
      <c r="H23" s="966"/>
      <c r="I23" s="966"/>
      <c r="J23" s="966"/>
      <c r="K23" s="966"/>
      <c r="L23" s="966"/>
      <c r="M23" s="966"/>
      <c r="N23" s="966"/>
      <c r="O23" s="967"/>
      <c r="P23" s="915">
        <v>59</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808</v>
      </c>
      <c r="H24" s="932"/>
      <c r="I24" s="932"/>
      <c r="J24" s="932"/>
      <c r="K24" s="932"/>
      <c r="L24" s="932"/>
      <c r="M24" s="932"/>
      <c r="N24" s="932"/>
      <c r="O24" s="933"/>
      <c r="P24" s="655">
        <v>1</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719</v>
      </c>
      <c r="H25" s="932"/>
      <c r="I25" s="932"/>
      <c r="J25" s="932"/>
      <c r="K25" s="932"/>
      <c r="L25" s="932"/>
      <c r="M25" s="932"/>
      <c r="N25" s="932"/>
      <c r="O25" s="933"/>
      <c r="P25" s="655">
        <v>0</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809</v>
      </c>
      <c r="H26" s="932"/>
      <c r="I26" s="932"/>
      <c r="J26" s="932"/>
      <c r="K26" s="932"/>
      <c r="L26" s="932"/>
      <c r="M26" s="932"/>
      <c r="N26" s="932"/>
      <c r="O26" s="933"/>
      <c r="P26" s="655">
        <v>0</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333</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330</v>
      </c>
      <c r="H29" s="938"/>
      <c r="I29" s="938"/>
      <c r="J29" s="938"/>
      <c r="K29" s="938"/>
      <c r="L29" s="938"/>
      <c r="M29" s="938"/>
      <c r="N29" s="938"/>
      <c r="O29" s="939"/>
      <c r="P29" s="655">
        <f>AK13</f>
        <v>60</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345</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383</v>
      </c>
      <c r="AF30" s="854"/>
      <c r="AG30" s="854"/>
      <c r="AH30" s="855"/>
      <c r="AI30" s="910" t="s">
        <v>405</v>
      </c>
      <c r="AJ30" s="910"/>
      <c r="AK30" s="910"/>
      <c r="AL30" s="853"/>
      <c r="AM30" s="910" t="s">
        <v>502</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4</v>
      </c>
      <c r="AR31" s="201"/>
      <c r="AS31" s="136" t="s">
        <v>233</v>
      </c>
      <c r="AT31" s="137"/>
      <c r="AU31" s="200" t="s">
        <v>717</v>
      </c>
      <c r="AV31" s="200"/>
      <c r="AW31" s="392" t="s">
        <v>179</v>
      </c>
      <c r="AX31" s="393"/>
    </row>
    <row r="32" spans="1:50" ht="23.25" customHeight="1" x14ac:dyDescent="0.15">
      <c r="A32" s="397"/>
      <c r="B32" s="395"/>
      <c r="C32" s="395"/>
      <c r="D32" s="395"/>
      <c r="E32" s="395"/>
      <c r="F32" s="396"/>
      <c r="G32" s="563" t="s">
        <v>821</v>
      </c>
      <c r="H32" s="564"/>
      <c r="I32" s="564"/>
      <c r="J32" s="564"/>
      <c r="K32" s="564"/>
      <c r="L32" s="564"/>
      <c r="M32" s="564"/>
      <c r="N32" s="564"/>
      <c r="O32" s="565"/>
      <c r="P32" s="108" t="s">
        <v>720</v>
      </c>
      <c r="Q32" s="108"/>
      <c r="R32" s="108"/>
      <c r="S32" s="108"/>
      <c r="T32" s="108"/>
      <c r="U32" s="108"/>
      <c r="V32" s="108"/>
      <c r="W32" s="108"/>
      <c r="X32" s="109"/>
      <c r="Y32" s="470" t="s">
        <v>12</v>
      </c>
      <c r="Z32" s="530"/>
      <c r="AA32" s="531"/>
      <c r="AB32" s="460" t="s">
        <v>721</v>
      </c>
      <c r="AC32" s="460"/>
      <c r="AD32" s="460"/>
      <c r="AE32" s="218">
        <v>19518624</v>
      </c>
      <c r="AF32" s="219"/>
      <c r="AG32" s="219"/>
      <c r="AH32" s="219"/>
      <c r="AI32" s="218">
        <v>20819842</v>
      </c>
      <c r="AJ32" s="219"/>
      <c r="AK32" s="219"/>
      <c r="AL32" s="219"/>
      <c r="AM32" s="218">
        <v>22762286</v>
      </c>
      <c r="AN32" s="219"/>
      <c r="AO32" s="219"/>
      <c r="AP32" s="219"/>
      <c r="AQ32" s="336" t="s">
        <v>717</v>
      </c>
      <c r="AR32" s="208"/>
      <c r="AS32" s="208"/>
      <c r="AT32" s="337"/>
      <c r="AU32" s="219" t="s">
        <v>717</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13000000</v>
      </c>
      <c r="AF33" s="219"/>
      <c r="AG33" s="219"/>
      <c r="AH33" s="219"/>
      <c r="AI33" s="218">
        <v>20000000</v>
      </c>
      <c r="AJ33" s="219"/>
      <c r="AK33" s="219"/>
      <c r="AL33" s="219"/>
      <c r="AM33" s="218">
        <v>21000000</v>
      </c>
      <c r="AN33" s="219"/>
      <c r="AO33" s="219"/>
      <c r="AP33" s="219"/>
      <c r="AQ33" s="336">
        <v>23000000</v>
      </c>
      <c r="AR33" s="208"/>
      <c r="AS33" s="208"/>
      <c r="AT33" s="337"/>
      <c r="AU33" s="219" t="s">
        <v>717</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150</v>
      </c>
      <c r="AF34" s="219"/>
      <c r="AG34" s="219"/>
      <c r="AH34" s="219"/>
      <c r="AI34" s="218">
        <v>104</v>
      </c>
      <c r="AJ34" s="219"/>
      <c r="AK34" s="219"/>
      <c r="AL34" s="219"/>
      <c r="AM34" s="218">
        <v>108</v>
      </c>
      <c r="AN34" s="219"/>
      <c r="AO34" s="219"/>
      <c r="AP34" s="219"/>
      <c r="AQ34" s="336" t="s">
        <v>717</v>
      </c>
      <c r="AR34" s="208"/>
      <c r="AS34" s="208"/>
      <c r="AT34" s="337"/>
      <c r="AU34" s="219" t="s">
        <v>717</v>
      </c>
      <c r="AV34" s="219"/>
      <c r="AW34" s="219"/>
      <c r="AX34" s="221"/>
    </row>
    <row r="35" spans="1:51" ht="23.25" customHeight="1" x14ac:dyDescent="0.15">
      <c r="A35" s="228" t="s">
        <v>374</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383</v>
      </c>
      <c r="AF37" s="247"/>
      <c r="AG37" s="247"/>
      <c r="AH37" s="247"/>
      <c r="AI37" s="247" t="s">
        <v>405</v>
      </c>
      <c r="AJ37" s="247"/>
      <c r="AK37" s="247"/>
      <c r="AL37" s="247"/>
      <c r="AM37" s="247" t="s">
        <v>502</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383</v>
      </c>
      <c r="AF44" s="247"/>
      <c r="AG44" s="247"/>
      <c r="AH44" s="247"/>
      <c r="AI44" s="247" t="s">
        <v>405</v>
      </c>
      <c r="AJ44" s="247"/>
      <c r="AK44" s="247"/>
      <c r="AL44" s="247"/>
      <c r="AM44" s="247" t="s">
        <v>502</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383</v>
      </c>
      <c r="AF51" s="247"/>
      <c r="AG51" s="247"/>
      <c r="AH51" s="247"/>
      <c r="AI51" s="247" t="s">
        <v>405</v>
      </c>
      <c r="AJ51" s="247"/>
      <c r="AK51" s="247"/>
      <c r="AL51" s="247"/>
      <c r="AM51" s="247" t="s">
        <v>502</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383</v>
      </c>
      <c r="AF58" s="247"/>
      <c r="AG58" s="247"/>
      <c r="AH58" s="247"/>
      <c r="AI58" s="247" t="s">
        <v>405</v>
      </c>
      <c r="AJ58" s="247"/>
      <c r="AK58" s="247"/>
      <c r="AL58" s="247"/>
      <c r="AM58" s="247" t="s">
        <v>502</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383</v>
      </c>
      <c r="AF65" s="247"/>
      <c r="AG65" s="247"/>
      <c r="AH65" s="247"/>
      <c r="AI65" s="247" t="s">
        <v>405</v>
      </c>
      <c r="AJ65" s="247"/>
      <c r="AK65" s="247"/>
      <c r="AL65" s="247"/>
      <c r="AM65" s="247" t="s">
        <v>502</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383</v>
      </c>
      <c r="AF73" s="247"/>
      <c r="AG73" s="247"/>
      <c r="AH73" s="247"/>
      <c r="AI73" s="247" t="s">
        <v>405</v>
      </c>
      <c r="AJ73" s="247"/>
      <c r="AK73" s="247"/>
      <c r="AL73" s="247"/>
      <c r="AM73" s="247" t="s">
        <v>502</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723</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t="s">
        <v>338</v>
      </c>
      <c r="AS79" s="273"/>
      <c r="AT79" s="274"/>
      <c r="AU79" s="274"/>
      <c r="AV79" s="274"/>
      <c r="AW79" s="274"/>
      <c r="AX79" s="963"/>
      <c r="AY79">
        <f>COUNTIF($AR$79,"☑")</f>
        <v>0</v>
      </c>
    </row>
    <row r="80" spans="1:51" ht="18.75" hidden="1" customHeight="1" x14ac:dyDescent="0.15">
      <c r="A80" s="859"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383</v>
      </c>
      <c r="AF85" s="247"/>
      <c r="AG85" s="247"/>
      <c r="AH85" s="247"/>
      <c r="AI85" s="247" t="s">
        <v>405</v>
      </c>
      <c r="AJ85" s="247"/>
      <c r="AK85" s="247"/>
      <c r="AL85" s="247"/>
      <c r="AM85" s="247" t="s">
        <v>502</v>
      </c>
      <c r="AN85" s="247"/>
      <c r="AO85" s="247"/>
      <c r="AP85" s="247"/>
      <c r="AQ85" s="158" t="s">
        <v>232</v>
      </c>
      <c r="AR85" s="133"/>
      <c r="AS85" s="133"/>
      <c r="AT85" s="134"/>
      <c r="AU85" s="532" t="s">
        <v>134</v>
      </c>
      <c r="AV85" s="532"/>
      <c r="AW85" s="532"/>
      <c r="AX85" s="533"/>
      <c r="AY85">
        <f t="shared" si="5"/>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5"/>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383</v>
      </c>
      <c r="AF90" s="247"/>
      <c r="AG90" s="247"/>
      <c r="AH90" s="247"/>
      <c r="AI90" s="247" t="s">
        <v>405</v>
      </c>
      <c r="AJ90" s="247"/>
      <c r="AK90" s="247"/>
      <c r="AL90" s="247"/>
      <c r="AM90" s="247" t="s">
        <v>502</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383</v>
      </c>
      <c r="AF95" s="247"/>
      <c r="AG95" s="247"/>
      <c r="AH95" s="247"/>
      <c r="AI95" s="247" t="s">
        <v>405</v>
      </c>
      <c r="AJ95" s="247"/>
      <c r="AK95" s="247"/>
      <c r="AL95" s="247"/>
      <c r="AM95" s="247" t="s">
        <v>502</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383</v>
      </c>
      <c r="AF100" s="539"/>
      <c r="AG100" s="539"/>
      <c r="AH100" s="540"/>
      <c r="AI100" s="538" t="s">
        <v>405</v>
      </c>
      <c r="AJ100" s="539"/>
      <c r="AK100" s="539"/>
      <c r="AL100" s="540"/>
      <c r="AM100" s="538" t="s">
        <v>502</v>
      </c>
      <c r="AN100" s="539"/>
      <c r="AO100" s="539"/>
      <c r="AP100" s="540"/>
      <c r="AQ100" s="317" t="s">
        <v>410</v>
      </c>
      <c r="AR100" s="318"/>
      <c r="AS100" s="318"/>
      <c r="AT100" s="319"/>
      <c r="AU100" s="317" t="s">
        <v>535</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v>26683</v>
      </c>
      <c r="AF101" s="282"/>
      <c r="AG101" s="282"/>
      <c r="AH101" s="282"/>
      <c r="AI101" s="282">
        <v>17102</v>
      </c>
      <c r="AJ101" s="282"/>
      <c r="AK101" s="282"/>
      <c r="AL101" s="282"/>
      <c r="AM101" s="282">
        <v>21980</v>
      </c>
      <c r="AN101" s="282"/>
      <c r="AO101" s="282"/>
      <c r="AP101" s="282"/>
      <c r="AQ101" s="282" t="s">
        <v>816</v>
      </c>
      <c r="AR101" s="282"/>
      <c r="AS101" s="282"/>
      <c r="AT101" s="282"/>
      <c r="AU101" s="218" t="s">
        <v>818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v>40000</v>
      </c>
      <c r="AF102" s="282"/>
      <c r="AG102" s="282"/>
      <c r="AH102" s="282"/>
      <c r="AI102" s="282">
        <v>40000</v>
      </c>
      <c r="AJ102" s="282"/>
      <c r="AK102" s="282"/>
      <c r="AL102" s="282"/>
      <c r="AM102" s="282">
        <v>30000</v>
      </c>
      <c r="AN102" s="282"/>
      <c r="AO102" s="282"/>
      <c r="AP102" s="282"/>
      <c r="AQ102" s="282">
        <v>30000</v>
      </c>
      <c r="AR102" s="282"/>
      <c r="AS102" s="282"/>
      <c r="AT102" s="282"/>
      <c r="AU102" s="225" t="s">
        <v>816</v>
      </c>
      <c r="AV102" s="226"/>
      <c r="AW102" s="226"/>
      <c r="AX102" s="321"/>
    </row>
    <row r="103" spans="1:60" ht="31.5" hidden="1"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383</v>
      </c>
      <c r="AF115" s="247"/>
      <c r="AG115" s="247"/>
      <c r="AH115" s="247"/>
      <c r="AI115" s="247" t="s">
        <v>405</v>
      </c>
      <c r="AJ115" s="247"/>
      <c r="AK115" s="247"/>
      <c r="AL115" s="247"/>
      <c r="AM115" s="247" t="s">
        <v>502</v>
      </c>
      <c r="AN115" s="247"/>
      <c r="AO115" s="247"/>
      <c r="AP115" s="247"/>
      <c r="AQ115" s="589" t="s">
        <v>536</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518</v>
      </c>
      <c r="AF116" s="282"/>
      <c r="AG116" s="282"/>
      <c r="AH116" s="282"/>
      <c r="AI116" s="282">
        <v>707</v>
      </c>
      <c r="AJ116" s="282"/>
      <c r="AK116" s="282"/>
      <c r="AL116" s="282"/>
      <c r="AM116" s="282">
        <v>614</v>
      </c>
      <c r="AN116" s="282"/>
      <c r="AO116" s="282"/>
      <c r="AP116" s="282"/>
      <c r="AQ116" s="218" t="s">
        <v>823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804</v>
      </c>
      <c r="AN117" s="550"/>
      <c r="AO117" s="550"/>
      <c r="AP117" s="550"/>
      <c r="AQ117" s="550" t="s">
        <v>824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383</v>
      </c>
      <c r="AF118" s="247"/>
      <c r="AG118" s="247"/>
      <c r="AH118" s="247"/>
      <c r="AI118" s="247" t="s">
        <v>405</v>
      </c>
      <c r="AJ118" s="247"/>
      <c r="AK118" s="247"/>
      <c r="AL118" s="247"/>
      <c r="AM118" s="247" t="s">
        <v>502</v>
      </c>
      <c r="AN118" s="247"/>
      <c r="AO118" s="247"/>
      <c r="AP118" s="247"/>
      <c r="AQ118" s="589" t="s">
        <v>536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730</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354</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383</v>
      </c>
      <c r="AF121" s="247"/>
      <c r="AG121" s="247"/>
      <c r="AH121" s="247"/>
      <c r="AI121" s="247" t="s">
        <v>405</v>
      </c>
      <c r="AJ121" s="247"/>
      <c r="AK121" s="247"/>
      <c r="AL121" s="247"/>
      <c r="AM121" s="247" t="s">
        <v>502</v>
      </c>
      <c r="AN121" s="247"/>
      <c r="AO121" s="247"/>
      <c r="AP121" s="247"/>
      <c r="AQ121" s="589" t="s">
        <v>536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533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383</v>
      </c>
      <c r="AF124" s="247"/>
      <c r="AG124" s="247"/>
      <c r="AH124" s="247"/>
      <c r="AI124" s="247" t="s">
        <v>405</v>
      </c>
      <c r="AJ124" s="247"/>
      <c r="AK124" s="247"/>
      <c r="AL124" s="247"/>
      <c r="AM124" s="247" t="s">
        <v>502</v>
      </c>
      <c r="AN124" s="247"/>
      <c r="AO124" s="247"/>
      <c r="AP124" s="247"/>
      <c r="AQ124" s="589" t="s">
        <v>536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731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383</v>
      </c>
      <c r="AF127" s="247"/>
      <c r="AG127" s="247"/>
      <c r="AH127" s="247"/>
      <c r="AI127" s="247" t="s">
        <v>405</v>
      </c>
      <c r="AJ127" s="247"/>
      <c r="AK127" s="247"/>
      <c r="AL127" s="247"/>
      <c r="AM127" s="247" t="s">
        <v>502</v>
      </c>
      <c r="AN127" s="247"/>
      <c r="AO127" s="247"/>
      <c r="AP127" s="247"/>
      <c r="AQ127" s="589" t="s">
        <v>536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732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398</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365</v>
      </c>
      <c r="AC134" s="206"/>
      <c r="AD134" s="206"/>
      <c r="AE134" s="207">
        <v>75</v>
      </c>
      <c r="AF134" s="208"/>
      <c r="AG134" s="208"/>
      <c r="AH134" s="208"/>
      <c r="AI134" s="207">
        <v>75</v>
      </c>
      <c r="AJ134" s="208"/>
      <c r="AK134" s="208"/>
      <c r="AL134" s="208"/>
      <c r="AM134" s="207">
        <v>85</v>
      </c>
      <c r="AN134" s="208"/>
      <c r="AO134" s="208"/>
      <c r="AP134" s="208"/>
      <c r="AQ134" s="207" t="s">
        <v>717</v>
      </c>
      <c r="AR134" s="208"/>
      <c r="AS134" s="208"/>
      <c r="AT134" s="208"/>
      <c r="AU134" s="207" t="s">
        <v>717</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365</v>
      </c>
      <c r="AC135" s="214"/>
      <c r="AD135" s="214"/>
      <c r="AE135" s="207" t="s">
        <v>717</v>
      </c>
      <c r="AF135" s="208"/>
      <c r="AG135" s="208"/>
      <c r="AH135" s="208"/>
      <c r="AI135" s="207" t="s">
        <v>717</v>
      </c>
      <c r="AJ135" s="208"/>
      <c r="AK135" s="208"/>
      <c r="AL135" s="208"/>
      <c r="AM135" s="207">
        <v>100</v>
      </c>
      <c r="AN135" s="208"/>
      <c r="AO135" s="208"/>
      <c r="AP135" s="208"/>
      <c r="AQ135" s="207" t="s">
        <v>717</v>
      </c>
      <c r="AR135" s="208"/>
      <c r="AS135" s="208"/>
      <c r="AT135" s="208"/>
      <c r="AU135" s="207">
        <v>100</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813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665</v>
      </c>
      <c r="D430" s="927"/>
      <c r="E430" s="175" t="s">
        <v>392</v>
      </c>
      <c r="F430" s="893"/>
      <c r="G430" s="894" t="s">
        <v>252</v>
      </c>
      <c r="H430" s="126"/>
      <c r="I430" s="126"/>
      <c r="J430" s="895" t="s">
        <v>717</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537</v>
      </c>
      <c r="AJ431" s="334"/>
      <c r="AK431" s="334"/>
      <c r="AL431" s="158"/>
      <c r="AM431" s="334" t="s">
        <v>538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717</v>
      </c>
      <c r="AN433" s="208"/>
      <c r="AO433" s="208"/>
      <c r="AP433" s="208"/>
      <c r="AQ433" s="336" t="s">
        <v>717</v>
      </c>
      <c r="AR433" s="208"/>
      <c r="AS433" s="208"/>
      <c r="AT433" s="337"/>
      <c r="AU433" s="208" t="s">
        <v>717</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717</v>
      </c>
      <c r="AN434" s="208"/>
      <c r="AO434" s="208"/>
      <c r="AP434" s="208"/>
      <c r="AQ434" s="336" t="s">
        <v>717</v>
      </c>
      <c r="AR434" s="208"/>
      <c r="AS434" s="208"/>
      <c r="AT434" s="337"/>
      <c r="AU434" s="208" t="s">
        <v>717</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717</v>
      </c>
      <c r="AF435" s="208"/>
      <c r="AG435" s="208"/>
      <c r="AH435" s="337"/>
      <c r="AI435" s="336" t="s">
        <v>717</v>
      </c>
      <c r="AJ435" s="208"/>
      <c r="AK435" s="208"/>
      <c r="AL435" s="208"/>
      <c r="AM435" s="336" t="s">
        <v>717</v>
      </c>
      <c r="AN435" s="208"/>
      <c r="AO435" s="208"/>
      <c r="AP435" s="208"/>
      <c r="AQ435" s="336" t="s">
        <v>717</v>
      </c>
      <c r="AR435" s="208"/>
      <c r="AS435" s="208"/>
      <c r="AT435" s="337"/>
      <c r="AU435" s="208" t="s">
        <v>717</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537</v>
      </c>
      <c r="AJ436" s="334"/>
      <c r="AK436" s="334"/>
      <c r="AL436" s="158"/>
      <c r="AM436" s="334" t="s">
        <v>538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537</v>
      </c>
      <c r="AJ441" s="334"/>
      <c r="AK441" s="334"/>
      <c r="AL441" s="158"/>
      <c r="AM441" s="334" t="s">
        <v>538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537</v>
      </c>
      <c r="AJ446" s="334"/>
      <c r="AK446" s="334"/>
      <c r="AL446" s="158"/>
      <c r="AM446" s="334" t="s">
        <v>538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537</v>
      </c>
      <c r="AJ451" s="334"/>
      <c r="AK451" s="334"/>
      <c r="AL451" s="158"/>
      <c r="AM451" s="334" t="s">
        <v>538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537</v>
      </c>
      <c r="AJ456" s="334"/>
      <c r="AK456" s="334"/>
      <c r="AL456" s="158"/>
      <c r="AM456" s="334" t="s">
        <v>538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717</v>
      </c>
      <c r="AN458" s="208"/>
      <c r="AO458" s="208"/>
      <c r="AP458" s="208"/>
      <c r="AQ458" s="336" t="s">
        <v>717</v>
      </c>
      <c r="AR458" s="208"/>
      <c r="AS458" s="208"/>
      <c r="AT458" s="337"/>
      <c r="AU458" s="208" t="s">
        <v>717</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717</v>
      </c>
      <c r="AN459" s="208"/>
      <c r="AO459" s="208"/>
      <c r="AP459" s="208"/>
      <c r="AQ459" s="336" t="s">
        <v>717</v>
      </c>
      <c r="AR459" s="208"/>
      <c r="AS459" s="208"/>
      <c r="AT459" s="337"/>
      <c r="AU459" s="208" t="s">
        <v>717</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717</v>
      </c>
      <c r="AF460" s="208"/>
      <c r="AG460" s="208"/>
      <c r="AH460" s="337"/>
      <c r="AI460" s="336" t="s">
        <v>717</v>
      </c>
      <c r="AJ460" s="208"/>
      <c r="AK460" s="208"/>
      <c r="AL460" s="208"/>
      <c r="AM460" s="336" t="s">
        <v>717</v>
      </c>
      <c r="AN460" s="208"/>
      <c r="AO460" s="208"/>
      <c r="AP460" s="208"/>
      <c r="AQ460" s="336" t="s">
        <v>717</v>
      </c>
      <c r="AR460" s="208"/>
      <c r="AS460" s="208"/>
      <c r="AT460" s="337"/>
      <c r="AU460" s="208" t="s">
        <v>717</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537</v>
      </c>
      <c r="AJ461" s="334"/>
      <c r="AK461" s="334"/>
      <c r="AL461" s="158"/>
      <c r="AM461" s="334" t="s">
        <v>538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537</v>
      </c>
      <c r="AJ466" s="334"/>
      <c r="AK466" s="334"/>
      <c r="AL466" s="158"/>
      <c r="AM466" s="334" t="s">
        <v>538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537</v>
      </c>
      <c r="AJ471" s="334"/>
      <c r="AK471" s="334"/>
      <c r="AL471" s="158"/>
      <c r="AM471" s="334" t="s">
        <v>538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537</v>
      </c>
      <c r="AJ476" s="334"/>
      <c r="AK476" s="334"/>
      <c r="AL476" s="158"/>
      <c r="AM476" s="334" t="s">
        <v>538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537</v>
      </c>
      <c r="AJ485" s="334"/>
      <c r="AK485" s="334"/>
      <c r="AL485" s="158"/>
      <c r="AM485" s="334" t="s">
        <v>538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537</v>
      </c>
      <c r="AJ490" s="334"/>
      <c r="AK490" s="334"/>
      <c r="AL490" s="158"/>
      <c r="AM490" s="334" t="s">
        <v>538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537</v>
      </c>
      <c r="AJ495" s="334"/>
      <c r="AK495" s="334"/>
      <c r="AL495" s="158"/>
      <c r="AM495" s="334" t="s">
        <v>538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537</v>
      </c>
      <c r="AJ500" s="334"/>
      <c r="AK500" s="334"/>
      <c r="AL500" s="158"/>
      <c r="AM500" s="334" t="s">
        <v>538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537</v>
      </c>
      <c r="AJ505" s="334"/>
      <c r="AK505" s="334"/>
      <c r="AL505" s="158"/>
      <c r="AM505" s="334" t="s">
        <v>538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537</v>
      </c>
      <c r="AJ510" s="334"/>
      <c r="AK510" s="334"/>
      <c r="AL510" s="158"/>
      <c r="AM510" s="334" t="s">
        <v>538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537</v>
      </c>
      <c r="AJ515" s="334"/>
      <c r="AK515" s="334"/>
      <c r="AL515" s="158"/>
      <c r="AM515" s="334" t="s">
        <v>538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537</v>
      </c>
      <c r="AJ520" s="334"/>
      <c r="AK520" s="334"/>
      <c r="AL520" s="158"/>
      <c r="AM520" s="334" t="s">
        <v>538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537</v>
      </c>
      <c r="AJ525" s="334"/>
      <c r="AK525" s="334"/>
      <c r="AL525" s="158"/>
      <c r="AM525" s="334" t="s">
        <v>538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537</v>
      </c>
      <c r="AJ530" s="334"/>
      <c r="AK530" s="334"/>
      <c r="AL530" s="158"/>
      <c r="AM530" s="334" t="s">
        <v>538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537</v>
      </c>
      <c r="AJ539" s="334"/>
      <c r="AK539" s="334"/>
      <c r="AL539" s="158"/>
      <c r="AM539" s="334" t="s">
        <v>538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537</v>
      </c>
      <c r="AJ544" s="334"/>
      <c r="AK544" s="334"/>
      <c r="AL544" s="158"/>
      <c r="AM544" s="334" t="s">
        <v>538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537</v>
      </c>
      <c r="AJ549" s="334"/>
      <c r="AK549" s="334"/>
      <c r="AL549" s="158"/>
      <c r="AM549" s="334" t="s">
        <v>538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537</v>
      </c>
      <c r="AJ554" s="334"/>
      <c r="AK554" s="334"/>
      <c r="AL554" s="158"/>
      <c r="AM554" s="334" t="s">
        <v>538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537</v>
      </c>
      <c r="AJ559" s="334"/>
      <c r="AK559" s="334"/>
      <c r="AL559" s="158"/>
      <c r="AM559" s="334" t="s">
        <v>538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537</v>
      </c>
      <c r="AJ564" s="334"/>
      <c r="AK564" s="334"/>
      <c r="AL564" s="158"/>
      <c r="AM564" s="334" t="s">
        <v>538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537</v>
      </c>
      <c r="AJ569" s="334"/>
      <c r="AK569" s="334"/>
      <c r="AL569" s="158"/>
      <c r="AM569" s="334" t="s">
        <v>538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537</v>
      </c>
      <c r="AJ574" s="334"/>
      <c r="AK574" s="334"/>
      <c r="AL574" s="158"/>
      <c r="AM574" s="334" t="s">
        <v>538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537</v>
      </c>
      <c r="AJ579" s="334"/>
      <c r="AK579" s="334"/>
      <c r="AL579" s="158"/>
      <c r="AM579" s="334" t="s">
        <v>538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537</v>
      </c>
      <c r="AJ584" s="334"/>
      <c r="AK584" s="334"/>
      <c r="AL584" s="158"/>
      <c r="AM584" s="334" t="s">
        <v>538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537</v>
      </c>
      <c r="AJ593" s="334"/>
      <c r="AK593" s="334"/>
      <c r="AL593" s="158"/>
      <c r="AM593" s="334" t="s">
        <v>538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537</v>
      </c>
      <c r="AJ598" s="334"/>
      <c r="AK598" s="334"/>
      <c r="AL598" s="158"/>
      <c r="AM598" s="334" t="s">
        <v>538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537</v>
      </c>
      <c r="AJ603" s="334"/>
      <c r="AK603" s="334"/>
      <c r="AL603" s="158"/>
      <c r="AM603" s="334" t="s">
        <v>538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537</v>
      </c>
      <c r="AJ608" s="334"/>
      <c r="AK608" s="334"/>
      <c r="AL608" s="158"/>
      <c r="AM608" s="334" t="s">
        <v>538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537</v>
      </c>
      <c r="AJ613" s="334"/>
      <c r="AK613" s="334"/>
      <c r="AL613" s="158"/>
      <c r="AM613" s="334" t="s">
        <v>538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537</v>
      </c>
      <c r="AJ618" s="334"/>
      <c r="AK618" s="334"/>
      <c r="AL618" s="158"/>
      <c r="AM618" s="334" t="s">
        <v>538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537</v>
      </c>
      <c r="AJ623" s="334"/>
      <c r="AK623" s="334"/>
      <c r="AL623" s="158"/>
      <c r="AM623" s="334" t="s">
        <v>538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537</v>
      </c>
      <c r="AJ628" s="334"/>
      <c r="AK628" s="334"/>
      <c r="AL628" s="158"/>
      <c r="AM628" s="334" t="s">
        <v>538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537</v>
      </c>
      <c r="AJ633" s="334"/>
      <c r="AK633" s="334"/>
      <c r="AL633" s="158"/>
      <c r="AM633" s="334" t="s">
        <v>538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537</v>
      </c>
      <c r="AJ638" s="334"/>
      <c r="AK638" s="334"/>
      <c r="AL638" s="158"/>
      <c r="AM638" s="334" t="s">
        <v>538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537</v>
      </c>
      <c r="AJ647" s="334"/>
      <c r="AK647" s="334"/>
      <c r="AL647" s="158"/>
      <c r="AM647" s="334" t="s">
        <v>538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537</v>
      </c>
      <c r="AJ652" s="334"/>
      <c r="AK652" s="334"/>
      <c r="AL652" s="158"/>
      <c r="AM652" s="334" t="s">
        <v>538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537</v>
      </c>
      <c r="AJ657" s="334"/>
      <c r="AK657" s="334"/>
      <c r="AL657" s="158"/>
      <c r="AM657" s="334" t="s">
        <v>538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537</v>
      </c>
      <c r="AJ662" s="334"/>
      <c r="AK662" s="334"/>
      <c r="AL662" s="158"/>
      <c r="AM662" s="334" t="s">
        <v>538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537</v>
      </c>
      <c r="AJ667" s="334"/>
      <c r="AK667" s="334"/>
      <c r="AL667" s="158"/>
      <c r="AM667" s="334" t="s">
        <v>538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537</v>
      </c>
      <c r="AJ672" s="334"/>
      <c r="AK672" s="334"/>
      <c r="AL672" s="158"/>
      <c r="AM672" s="334" t="s">
        <v>538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537</v>
      </c>
      <c r="AJ677" s="334"/>
      <c r="AK677" s="334"/>
      <c r="AL677" s="158"/>
      <c r="AM677" s="334" t="s">
        <v>538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537</v>
      </c>
      <c r="AJ682" s="334"/>
      <c r="AK682" s="334"/>
      <c r="AL682" s="158"/>
      <c r="AM682" s="334" t="s">
        <v>538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537</v>
      </c>
      <c r="AJ687" s="334"/>
      <c r="AK687" s="334"/>
      <c r="AL687" s="158"/>
      <c r="AM687" s="334" t="s">
        <v>538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537</v>
      </c>
      <c r="AJ692" s="334"/>
      <c r="AK692" s="334"/>
      <c r="AL692" s="158"/>
      <c r="AM692" s="334" t="s">
        <v>538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2"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745</v>
      </c>
      <c r="AH702" s="380"/>
      <c r="AI702" s="380"/>
      <c r="AJ702" s="380"/>
      <c r="AK702" s="380"/>
      <c r="AL702" s="380"/>
      <c r="AM702" s="380"/>
      <c r="AN702" s="380"/>
      <c r="AO702" s="380"/>
      <c r="AP702" s="380"/>
      <c r="AQ702" s="380"/>
      <c r="AR702" s="380"/>
      <c r="AS702" s="380"/>
      <c r="AT702" s="380"/>
      <c r="AU702" s="380"/>
      <c r="AV702" s="380"/>
      <c r="AW702" s="380"/>
      <c r="AX702" s="381"/>
    </row>
    <row r="703" spans="1:51" ht="42"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746</v>
      </c>
      <c r="AH703" s="105"/>
      <c r="AI703" s="105"/>
      <c r="AJ703" s="105"/>
      <c r="AK703" s="105"/>
      <c r="AL703" s="105"/>
      <c r="AM703" s="105"/>
      <c r="AN703" s="105"/>
      <c r="AO703" s="105"/>
      <c r="AP703" s="105"/>
      <c r="AQ703" s="105"/>
      <c r="AR703" s="105"/>
      <c r="AS703" s="105"/>
      <c r="AT703" s="105"/>
      <c r="AU703" s="105"/>
      <c r="AV703" s="105"/>
      <c r="AW703" s="105"/>
      <c r="AX703" s="106"/>
    </row>
    <row r="704" spans="1:51" ht="42"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744</v>
      </c>
      <c r="AE704" s="781"/>
      <c r="AF704" s="781"/>
      <c r="AG704" s="168" t="s">
        <v>747</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744</v>
      </c>
      <c r="AE705" s="713"/>
      <c r="AF705" s="713"/>
      <c r="AG705" s="128" t="s">
        <v>814</v>
      </c>
      <c r="AH705" s="108"/>
      <c r="AI705" s="108"/>
      <c r="AJ705" s="108"/>
      <c r="AK705" s="108"/>
      <c r="AL705" s="108"/>
      <c r="AM705" s="108"/>
      <c r="AN705" s="108"/>
      <c r="AO705" s="108"/>
      <c r="AP705" s="108"/>
      <c r="AQ705" s="108"/>
      <c r="AR705" s="108"/>
      <c r="AS705" s="108"/>
      <c r="AT705" s="108"/>
      <c r="AU705" s="108"/>
      <c r="AV705" s="108"/>
      <c r="AW705" s="108"/>
      <c r="AX705" s="129"/>
    </row>
    <row r="706" spans="1:50" ht="61.5" customHeight="1" x14ac:dyDescent="0.15">
      <c r="A706" s="640"/>
      <c r="B706" s="641"/>
      <c r="C706" s="792"/>
      <c r="D706" s="793"/>
      <c r="E706" s="728" t="s">
        <v>375</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61.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812</v>
      </c>
      <c r="AE708" s="603"/>
      <c r="AF708" s="603"/>
      <c r="AG708" s="740" t="s">
        <v>819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812</v>
      </c>
      <c r="AE710" s="323"/>
      <c r="AF710" s="323"/>
      <c r="AG710" s="104" t="s">
        <v>816</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812</v>
      </c>
      <c r="AE712" s="781"/>
      <c r="AF712" s="781"/>
      <c r="AG712" s="805" t="s">
        <v>816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343</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812</v>
      </c>
      <c r="AE713" s="323"/>
      <c r="AF713" s="661"/>
      <c r="AG713" s="104" t="s">
        <v>816</v>
      </c>
      <c r="AH713" s="105"/>
      <c r="AI713" s="105"/>
      <c r="AJ713" s="105"/>
      <c r="AK713" s="105"/>
      <c r="AL713" s="105"/>
      <c r="AM713" s="105"/>
      <c r="AN713" s="105"/>
      <c r="AO713" s="105"/>
      <c r="AP713" s="105"/>
      <c r="AQ713" s="105"/>
      <c r="AR713" s="105"/>
      <c r="AS713" s="105"/>
      <c r="AT713" s="105"/>
      <c r="AU713" s="105"/>
      <c r="AV713" s="105"/>
      <c r="AW713" s="105"/>
      <c r="AX713" s="106"/>
    </row>
    <row r="714" spans="1:50" ht="29.25"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744</v>
      </c>
      <c r="AE714" s="803"/>
      <c r="AF714" s="804"/>
      <c r="AG714" s="734" t="s">
        <v>751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752</v>
      </c>
      <c r="AH715" s="741"/>
      <c r="AI715" s="741"/>
      <c r="AJ715" s="741"/>
      <c r="AK715" s="741"/>
      <c r="AL715" s="741"/>
      <c r="AM715" s="741"/>
      <c r="AN715" s="741"/>
      <c r="AO715" s="741"/>
      <c r="AP715" s="741"/>
      <c r="AQ715" s="741"/>
      <c r="AR715" s="741"/>
      <c r="AS715" s="741"/>
      <c r="AT715" s="741"/>
      <c r="AU715" s="741"/>
      <c r="AV715" s="741"/>
      <c r="AW715" s="741"/>
      <c r="AX715" s="742"/>
    </row>
    <row r="716" spans="1:50" ht="40.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32.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755</v>
      </c>
      <c r="AE717" s="323"/>
      <c r="AF717" s="323"/>
      <c r="AG717" s="104" t="s">
        <v>822</v>
      </c>
      <c r="AH717" s="105"/>
      <c r="AI717" s="105"/>
      <c r="AJ717" s="105"/>
      <c r="AK717" s="105"/>
      <c r="AL717" s="105"/>
      <c r="AM717" s="105"/>
      <c r="AN717" s="105"/>
      <c r="AO717" s="105"/>
      <c r="AP717" s="105"/>
      <c r="AQ717" s="105"/>
      <c r="AR717" s="105"/>
      <c r="AS717" s="105"/>
      <c r="AT717" s="105"/>
      <c r="AU717" s="105"/>
      <c r="AV717" s="105"/>
      <c r="AW717" s="105"/>
      <c r="AX717" s="106"/>
    </row>
    <row r="718" spans="1:50" ht="55.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744</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812</v>
      </c>
      <c r="AE719" s="603"/>
      <c r="AF719" s="603"/>
      <c r="AG719" s="128" t="s">
        <v>819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9.25" customHeight="1" x14ac:dyDescent="0.15">
      <c r="A726" s="638" t="s">
        <v>48</v>
      </c>
      <c r="B726" s="797"/>
      <c r="C726" s="810" t="s">
        <v>53</v>
      </c>
      <c r="D726" s="832"/>
      <c r="E726" s="832"/>
      <c r="F726" s="833"/>
      <c r="G726" s="576" t="s">
        <v>805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9.25" customHeight="1" thickBot="1" x14ac:dyDescent="0.2">
      <c r="A727" s="798"/>
      <c r="B727" s="799"/>
      <c r="C727" s="746" t="s">
        <v>57</v>
      </c>
      <c r="D727" s="747"/>
      <c r="E727" s="747"/>
      <c r="F727" s="748"/>
      <c r="G727" s="574" t="s">
        <v>806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4"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807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666</v>
      </c>
      <c r="B737" s="211"/>
      <c r="C737" s="211"/>
      <c r="D737" s="212"/>
      <c r="E737" s="950" t="s">
        <v>736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390</v>
      </c>
      <c r="B738" s="361"/>
      <c r="C738" s="361"/>
      <c r="D738" s="361"/>
      <c r="E738" s="950" t="s">
        <v>737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389</v>
      </c>
      <c r="B739" s="361"/>
      <c r="C739" s="361"/>
      <c r="D739" s="361"/>
      <c r="E739" s="950" t="s">
        <v>738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388</v>
      </c>
      <c r="B740" s="361"/>
      <c r="C740" s="361"/>
      <c r="D740" s="361"/>
      <c r="E740" s="950" t="s">
        <v>739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387</v>
      </c>
      <c r="B741" s="361"/>
      <c r="C741" s="361"/>
      <c r="D741" s="361"/>
      <c r="E741" s="950" t="s">
        <v>740</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386</v>
      </c>
      <c r="B742" s="361"/>
      <c r="C742" s="361"/>
      <c r="D742" s="361"/>
      <c r="E742" s="950" t="s">
        <v>741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385</v>
      </c>
      <c r="B743" s="361"/>
      <c r="C743" s="361"/>
      <c r="D743" s="361"/>
      <c r="E743" s="950" t="s">
        <v>742</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384</v>
      </c>
      <c r="B744" s="361"/>
      <c r="C744" s="361"/>
      <c r="D744" s="361"/>
      <c r="E744" s="950" t="s">
        <v>743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383</v>
      </c>
      <c r="B745" s="361"/>
      <c r="C745" s="361"/>
      <c r="D745" s="361"/>
      <c r="E745" s="987" t="s">
        <v>743</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539</v>
      </c>
      <c r="B746" s="361"/>
      <c r="C746" s="361"/>
      <c r="D746" s="361"/>
      <c r="E746" s="956" t="s">
        <v>705</v>
      </c>
      <c r="F746" s="954"/>
      <c r="G746" s="954"/>
      <c r="H746" s="100" t="str">
        <f>IF(E746="","","-")</f>
        <v>-</v>
      </c>
      <c r="I746" s="954"/>
      <c r="J746" s="954"/>
      <c r="K746" s="100" t="str">
        <f>IF(I746="","","-")</f>
        <v/>
      </c>
      <c r="L746" s="955">
        <v>185</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502</v>
      </c>
      <c r="B747" s="361"/>
      <c r="C747" s="361"/>
      <c r="D747" s="361"/>
      <c r="E747" s="956" t="s">
        <v>705</v>
      </c>
      <c r="F747" s="954"/>
      <c r="G747" s="954"/>
      <c r="H747" s="100" t="str">
        <f>IF(E747="","","-")</f>
        <v>-</v>
      </c>
      <c r="I747" s="954"/>
      <c r="J747" s="954"/>
      <c r="K747" s="100" t="str">
        <f>IF(I747="","","-")</f>
        <v/>
      </c>
      <c r="L747" s="955">
        <v>191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377</v>
      </c>
      <c r="B748" s="613"/>
      <c r="C748" s="613"/>
      <c r="D748" s="613"/>
      <c r="E748" s="613"/>
      <c r="F748" s="614"/>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16.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9.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4.7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1.7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1.2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379</v>
      </c>
      <c r="B787" s="627"/>
      <c r="C787" s="627"/>
      <c r="D787" s="627"/>
      <c r="E787" s="627"/>
      <c r="F787" s="628"/>
      <c r="G787" s="593" t="s">
        <v>756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757</v>
      </c>
      <c r="H789" s="669"/>
      <c r="I789" s="669"/>
      <c r="J789" s="669"/>
      <c r="K789" s="670"/>
      <c r="L789" s="662" t="s">
        <v>760</v>
      </c>
      <c r="M789" s="663"/>
      <c r="N789" s="663"/>
      <c r="O789" s="663"/>
      <c r="P789" s="663"/>
      <c r="Q789" s="663"/>
      <c r="R789" s="663"/>
      <c r="S789" s="663"/>
      <c r="T789" s="663"/>
      <c r="U789" s="663"/>
      <c r="V789" s="663"/>
      <c r="W789" s="663"/>
      <c r="X789" s="664"/>
      <c r="Y789" s="382">
        <v>29.5</v>
      </c>
      <c r="Z789" s="383"/>
      <c r="AA789" s="383"/>
      <c r="AB789" s="800"/>
      <c r="AC789" s="668" t="s">
        <v>772</v>
      </c>
      <c r="AD789" s="669"/>
      <c r="AE789" s="669"/>
      <c r="AF789" s="669"/>
      <c r="AG789" s="670"/>
      <c r="AH789" s="662" t="s">
        <v>773</v>
      </c>
      <c r="AI789" s="663"/>
      <c r="AJ789" s="663"/>
      <c r="AK789" s="663"/>
      <c r="AL789" s="663"/>
      <c r="AM789" s="663"/>
      <c r="AN789" s="663"/>
      <c r="AO789" s="663"/>
      <c r="AP789" s="663"/>
      <c r="AQ789" s="663"/>
      <c r="AR789" s="663"/>
      <c r="AS789" s="663"/>
      <c r="AT789" s="664"/>
      <c r="AU789" s="382">
        <v>7.6</v>
      </c>
      <c r="AV789" s="383"/>
      <c r="AW789" s="383"/>
      <c r="AX789" s="384"/>
    </row>
    <row r="790" spans="1:51" ht="24.75" customHeight="1" x14ac:dyDescent="0.15">
      <c r="A790" s="629"/>
      <c r="B790" s="630"/>
      <c r="C790" s="630"/>
      <c r="D790" s="630"/>
      <c r="E790" s="630"/>
      <c r="F790" s="631"/>
      <c r="G790" s="604" t="s">
        <v>761</v>
      </c>
      <c r="H790" s="605"/>
      <c r="I790" s="605"/>
      <c r="J790" s="605"/>
      <c r="K790" s="606"/>
      <c r="L790" s="596" t="s">
        <v>762</v>
      </c>
      <c r="M790" s="597"/>
      <c r="N790" s="597"/>
      <c r="O790" s="597"/>
      <c r="P790" s="597"/>
      <c r="Q790" s="597"/>
      <c r="R790" s="597"/>
      <c r="S790" s="597"/>
      <c r="T790" s="597"/>
      <c r="U790" s="597"/>
      <c r="V790" s="597"/>
      <c r="W790" s="597"/>
      <c r="X790" s="598"/>
      <c r="Y790" s="599">
        <v>3.4</v>
      </c>
      <c r="Z790" s="600"/>
      <c r="AA790" s="600"/>
      <c r="AB790" s="610"/>
      <c r="AC790" s="604" t="s">
        <v>774</v>
      </c>
      <c r="AD790" s="605"/>
      <c r="AE790" s="605"/>
      <c r="AF790" s="605"/>
      <c r="AG790" s="606"/>
      <c r="AH790" s="596" t="s">
        <v>775</v>
      </c>
      <c r="AI790" s="597"/>
      <c r="AJ790" s="597"/>
      <c r="AK790" s="597"/>
      <c r="AL790" s="597"/>
      <c r="AM790" s="597"/>
      <c r="AN790" s="597"/>
      <c r="AO790" s="597"/>
      <c r="AP790" s="597"/>
      <c r="AQ790" s="597"/>
      <c r="AR790" s="597"/>
      <c r="AS790" s="597"/>
      <c r="AT790" s="598"/>
      <c r="AU790" s="599">
        <v>0.8</v>
      </c>
      <c r="AV790" s="600"/>
      <c r="AW790" s="600"/>
      <c r="AX790" s="601"/>
    </row>
    <row r="791" spans="1:51" ht="24.75" customHeight="1" x14ac:dyDescent="0.15">
      <c r="A791" s="629"/>
      <c r="B791" s="630"/>
      <c r="C791" s="630"/>
      <c r="D791" s="630"/>
      <c r="E791" s="630"/>
      <c r="F791" s="631"/>
      <c r="G791" s="604" t="s">
        <v>758</v>
      </c>
      <c r="H791" s="605"/>
      <c r="I791" s="605"/>
      <c r="J791" s="605"/>
      <c r="K791" s="606"/>
      <c r="L791" s="596" t="s">
        <v>767</v>
      </c>
      <c r="M791" s="597"/>
      <c r="N791" s="597"/>
      <c r="O791" s="597"/>
      <c r="P791" s="597"/>
      <c r="Q791" s="597"/>
      <c r="R791" s="597"/>
      <c r="S791" s="597"/>
      <c r="T791" s="597"/>
      <c r="U791" s="597"/>
      <c r="V791" s="597"/>
      <c r="W791" s="597"/>
      <c r="X791" s="598"/>
      <c r="Y791" s="599">
        <v>2.5</v>
      </c>
      <c r="Z791" s="600"/>
      <c r="AA791" s="600"/>
      <c r="AB791" s="610"/>
      <c r="AC791" s="604" t="s">
        <v>776</v>
      </c>
      <c r="AD791" s="605"/>
      <c r="AE791" s="605"/>
      <c r="AF791" s="605"/>
      <c r="AG791" s="606"/>
      <c r="AH791" s="596" t="s">
        <v>777</v>
      </c>
      <c r="AI791" s="597"/>
      <c r="AJ791" s="597"/>
      <c r="AK791" s="597"/>
      <c r="AL791" s="597"/>
      <c r="AM791" s="597"/>
      <c r="AN791" s="597"/>
      <c r="AO791" s="597"/>
      <c r="AP791" s="597"/>
      <c r="AQ791" s="597"/>
      <c r="AR791" s="597"/>
      <c r="AS791" s="597"/>
      <c r="AT791" s="598"/>
      <c r="AU791" s="599">
        <v>0.1</v>
      </c>
      <c r="AV791" s="600"/>
      <c r="AW791" s="600"/>
      <c r="AX791" s="601"/>
    </row>
    <row r="792" spans="1:51" ht="24.75" customHeight="1" x14ac:dyDescent="0.15">
      <c r="A792" s="629"/>
      <c r="B792" s="630"/>
      <c r="C792" s="630"/>
      <c r="D792" s="630"/>
      <c r="E792" s="630"/>
      <c r="F792" s="631"/>
      <c r="G792" s="604" t="s">
        <v>764</v>
      </c>
      <c r="H792" s="605"/>
      <c r="I792" s="605"/>
      <c r="J792" s="605"/>
      <c r="K792" s="606"/>
      <c r="L792" s="596" t="s">
        <v>768</v>
      </c>
      <c r="M792" s="597"/>
      <c r="N792" s="597"/>
      <c r="O792" s="597"/>
      <c r="P792" s="597"/>
      <c r="Q792" s="597"/>
      <c r="R792" s="597"/>
      <c r="S792" s="597"/>
      <c r="T792" s="597"/>
      <c r="U792" s="597"/>
      <c r="V792" s="597"/>
      <c r="W792" s="597"/>
      <c r="X792" s="598"/>
      <c r="Y792" s="599">
        <v>0.7</v>
      </c>
      <c r="Z792" s="600"/>
      <c r="AA792" s="600"/>
      <c r="AB792" s="610"/>
      <c r="AC792" s="604" t="s">
        <v>766</v>
      </c>
      <c r="AD792" s="605"/>
      <c r="AE792" s="605"/>
      <c r="AF792" s="605"/>
      <c r="AG792" s="606"/>
      <c r="AH792" s="596" t="s">
        <v>778</v>
      </c>
      <c r="AI792" s="597"/>
      <c r="AJ792" s="597"/>
      <c r="AK792" s="597"/>
      <c r="AL792" s="597"/>
      <c r="AM792" s="597"/>
      <c r="AN792" s="597"/>
      <c r="AO792" s="597"/>
      <c r="AP792" s="597"/>
      <c r="AQ792" s="597"/>
      <c r="AR792" s="597"/>
      <c r="AS792" s="597"/>
      <c r="AT792" s="598"/>
      <c r="AU792" s="599">
        <v>5</v>
      </c>
      <c r="AV792" s="600"/>
      <c r="AW792" s="600"/>
      <c r="AX792" s="601"/>
    </row>
    <row r="793" spans="1:51" ht="24.75" customHeight="1" x14ac:dyDescent="0.15">
      <c r="A793" s="629"/>
      <c r="B793" s="630"/>
      <c r="C793" s="630"/>
      <c r="D793" s="630"/>
      <c r="E793" s="630"/>
      <c r="F793" s="631"/>
      <c r="G793" s="604" t="s">
        <v>759</v>
      </c>
      <c r="H793" s="605"/>
      <c r="I793" s="605"/>
      <c r="J793" s="605"/>
      <c r="K793" s="606"/>
      <c r="L793" s="596" t="s">
        <v>763</v>
      </c>
      <c r="M793" s="597"/>
      <c r="N793" s="597"/>
      <c r="O793" s="597"/>
      <c r="P793" s="597"/>
      <c r="Q793" s="597"/>
      <c r="R793" s="597"/>
      <c r="S793" s="597"/>
      <c r="T793" s="597"/>
      <c r="U793" s="597"/>
      <c r="V793" s="597"/>
      <c r="W793" s="597"/>
      <c r="X793" s="598"/>
      <c r="Y793" s="599">
        <v>0.5</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t="s">
        <v>774</v>
      </c>
      <c r="H794" s="605"/>
      <c r="I794" s="605"/>
      <c r="J794" s="605"/>
      <c r="K794" s="606"/>
      <c r="L794" s="596" t="s">
        <v>769</v>
      </c>
      <c r="M794" s="597"/>
      <c r="N794" s="597"/>
      <c r="O794" s="597"/>
      <c r="P794" s="597"/>
      <c r="Q794" s="597"/>
      <c r="R794" s="597"/>
      <c r="S794" s="597"/>
      <c r="T794" s="597"/>
      <c r="U794" s="597"/>
      <c r="V794" s="597"/>
      <c r="W794" s="597"/>
      <c r="X794" s="598"/>
      <c r="Y794" s="599">
        <v>0.2</v>
      </c>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t="s">
        <v>765</v>
      </c>
      <c r="H795" s="605"/>
      <c r="I795" s="605"/>
      <c r="J795" s="605"/>
      <c r="K795" s="606"/>
      <c r="L795" s="596" t="s">
        <v>770</v>
      </c>
      <c r="M795" s="597"/>
      <c r="N795" s="597"/>
      <c r="O795" s="597"/>
      <c r="P795" s="597"/>
      <c r="Q795" s="597"/>
      <c r="R795" s="597"/>
      <c r="S795" s="597"/>
      <c r="T795" s="597"/>
      <c r="U795" s="597"/>
      <c r="V795" s="597"/>
      <c r="W795" s="597"/>
      <c r="X795" s="598"/>
      <c r="Y795" s="599">
        <v>0.2</v>
      </c>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t="s">
        <v>766</v>
      </c>
      <c r="H796" s="605"/>
      <c r="I796" s="605"/>
      <c r="J796" s="605"/>
      <c r="K796" s="606"/>
      <c r="L796" s="596" t="s">
        <v>778</v>
      </c>
      <c r="M796" s="597"/>
      <c r="N796" s="597"/>
      <c r="O796" s="597"/>
      <c r="P796" s="597"/>
      <c r="Q796" s="597"/>
      <c r="R796" s="597"/>
      <c r="S796" s="597"/>
      <c r="T796" s="597"/>
      <c r="U796" s="597"/>
      <c r="V796" s="597"/>
      <c r="W796" s="597"/>
      <c r="X796" s="598"/>
      <c r="Y796" s="599">
        <v>5.2</v>
      </c>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1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42.20000000000001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13.5</v>
      </c>
      <c r="AV799" s="827"/>
      <c r="AW799" s="827"/>
      <c r="AX799" s="829"/>
    </row>
    <row r="800" spans="1:51" ht="24.75" customHeight="1" x14ac:dyDescent="0.15">
      <c r="A800" s="629"/>
      <c r="B800" s="630"/>
      <c r="C800" s="630"/>
      <c r="D800" s="630"/>
      <c r="E800" s="630"/>
      <c r="F800" s="631"/>
      <c r="G800" s="593" t="s">
        <v>779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784</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772</v>
      </c>
      <c r="H802" s="669"/>
      <c r="I802" s="669"/>
      <c r="J802" s="669"/>
      <c r="K802" s="670"/>
      <c r="L802" s="662" t="s">
        <v>781</v>
      </c>
      <c r="M802" s="663"/>
      <c r="N802" s="663"/>
      <c r="O802" s="663"/>
      <c r="P802" s="663"/>
      <c r="Q802" s="663"/>
      <c r="R802" s="663"/>
      <c r="S802" s="663"/>
      <c r="T802" s="663"/>
      <c r="U802" s="663"/>
      <c r="V802" s="663"/>
      <c r="W802" s="663"/>
      <c r="X802" s="664"/>
      <c r="Y802" s="382">
        <v>5.8</v>
      </c>
      <c r="Z802" s="383"/>
      <c r="AA802" s="383"/>
      <c r="AB802" s="800"/>
      <c r="AC802" s="668" t="s">
        <v>772</v>
      </c>
      <c r="AD802" s="669"/>
      <c r="AE802" s="669"/>
      <c r="AF802" s="669"/>
      <c r="AG802" s="670"/>
      <c r="AH802" s="662" t="s">
        <v>785</v>
      </c>
      <c r="AI802" s="663"/>
      <c r="AJ802" s="663"/>
      <c r="AK802" s="663"/>
      <c r="AL802" s="663"/>
      <c r="AM802" s="663"/>
      <c r="AN802" s="663"/>
      <c r="AO802" s="663"/>
      <c r="AP802" s="663"/>
      <c r="AQ802" s="663"/>
      <c r="AR802" s="663"/>
      <c r="AS802" s="663"/>
      <c r="AT802" s="664"/>
      <c r="AU802" s="382">
        <v>2</v>
      </c>
      <c r="AV802" s="383"/>
      <c r="AW802" s="383"/>
      <c r="AX802" s="384"/>
      <c r="AY802">
        <f t="shared" ref="AY802:AY812" si="31">$AY$800</f>
        <v>2</v>
      </c>
    </row>
    <row r="803" spans="1:51" ht="24.75" customHeight="1" x14ac:dyDescent="0.15">
      <c r="A803" s="629"/>
      <c r="B803" s="630"/>
      <c r="C803" s="630"/>
      <c r="D803" s="630"/>
      <c r="E803" s="630"/>
      <c r="F803" s="631"/>
      <c r="G803" s="604" t="s">
        <v>780</v>
      </c>
      <c r="H803" s="605"/>
      <c r="I803" s="605"/>
      <c r="J803" s="605"/>
      <c r="K803" s="606"/>
      <c r="L803" s="596" t="s">
        <v>782</v>
      </c>
      <c r="M803" s="597"/>
      <c r="N803" s="597"/>
      <c r="O803" s="597"/>
      <c r="P803" s="597"/>
      <c r="Q803" s="597"/>
      <c r="R803" s="597"/>
      <c r="S803" s="597"/>
      <c r="T803" s="597"/>
      <c r="U803" s="597"/>
      <c r="V803" s="597"/>
      <c r="W803" s="597"/>
      <c r="X803" s="598"/>
      <c r="Y803" s="599">
        <v>0.2</v>
      </c>
      <c r="Z803" s="600"/>
      <c r="AA803" s="600"/>
      <c r="AB803" s="610"/>
      <c r="AC803" s="604" t="s">
        <v>787</v>
      </c>
      <c r="AD803" s="605"/>
      <c r="AE803" s="605"/>
      <c r="AF803" s="605"/>
      <c r="AG803" s="606"/>
      <c r="AH803" s="596" t="s">
        <v>786</v>
      </c>
      <c r="AI803" s="597"/>
      <c r="AJ803" s="597"/>
      <c r="AK803" s="597"/>
      <c r="AL803" s="597"/>
      <c r="AM803" s="597"/>
      <c r="AN803" s="597"/>
      <c r="AO803" s="597"/>
      <c r="AP803" s="597"/>
      <c r="AQ803" s="597"/>
      <c r="AR803" s="597"/>
      <c r="AS803" s="597"/>
      <c r="AT803" s="598"/>
      <c r="AU803" s="599">
        <v>0.1</v>
      </c>
      <c r="AV803" s="600"/>
      <c r="AW803" s="600"/>
      <c r="AX803" s="601"/>
      <c r="AY803">
        <f t="shared" si="31"/>
        <v>2</v>
      </c>
    </row>
    <row r="804" spans="1:51" ht="24.75" customHeight="1" x14ac:dyDescent="0.15">
      <c r="A804" s="629"/>
      <c r="B804" s="630"/>
      <c r="C804" s="630"/>
      <c r="D804" s="630"/>
      <c r="E804" s="630"/>
      <c r="F804" s="631"/>
      <c r="G804" s="604" t="s">
        <v>765</v>
      </c>
      <c r="H804" s="605"/>
      <c r="I804" s="605"/>
      <c r="J804" s="605"/>
      <c r="K804" s="606"/>
      <c r="L804" s="596" t="s">
        <v>783</v>
      </c>
      <c r="M804" s="597"/>
      <c r="N804" s="597"/>
      <c r="O804" s="597"/>
      <c r="P804" s="597"/>
      <c r="Q804" s="597"/>
      <c r="R804" s="597"/>
      <c r="S804" s="597"/>
      <c r="T804" s="597"/>
      <c r="U804" s="597"/>
      <c r="V804" s="597"/>
      <c r="W804" s="597"/>
      <c r="X804" s="598"/>
      <c r="Y804" s="599">
        <v>0.1</v>
      </c>
      <c r="Z804" s="600"/>
      <c r="AA804" s="600"/>
      <c r="AB804" s="610"/>
      <c r="AC804" s="604" t="s">
        <v>765</v>
      </c>
      <c r="AD804" s="605"/>
      <c r="AE804" s="605"/>
      <c r="AF804" s="605"/>
      <c r="AG804" s="606"/>
      <c r="AH804" s="596" t="s">
        <v>770</v>
      </c>
      <c r="AI804" s="597"/>
      <c r="AJ804" s="597"/>
      <c r="AK804" s="597"/>
      <c r="AL804" s="597"/>
      <c r="AM804" s="597"/>
      <c r="AN804" s="597"/>
      <c r="AO804" s="597"/>
      <c r="AP804" s="597"/>
      <c r="AQ804" s="597"/>
      <c r="AR804" s="597"/>
      <c r="AS804" s="597"/>
      <c r="AT804" s="598"/>
      <c r="AU804" s="599">
        <v>0.1</v>
      </c>
      <c r="AV804" s="600"/>
      <c r="AW804" s="600"/>
      <c r="AX804" s="601"/>
      <c r="AY804">
        <f t="shared" si="31"/>
        <v>2</v>
      </c>
    </row>
    <row r="805" spans="1:51" ht="24.75" customHeight="1" x14ac:dyDescent="0.15">
      <c r="A805" s="629"/>
      <c r="B805" s="630"/>
      <c r="C805" s="630"/>
      <c r="D805" s="630"/>
      <c r="E805" s="630"/>
      <c r="F805" s="631"/>
      <c r="G805" s="604" t="s">
        <v>766</v>
      </c>
      <c r="H805" s="605"/>
      <c r="I805" s="605"/>
      <c r="J805" s="605"/>
      <c r="K805" s="606"/>
      <c r="L805" s="596" t="s">
        <v>778</v>
      </c>
      <c r="M805" s="597"/>
      <c r="N805" s="597"/>
      <c r="O805" s="597"/>
      <c r="P805" s="597"/>
      <c r="Q805" s="597"/>
      <c r="R805" s="597"/>
      <c r="S805" s="597"/>
      <c r="T805" s="597"/>
      <c r="U805" s="597"/>
      <c r="V805" s="597"/>
      <c r="W805" s="597"/>
      <c r="X805" s="598"/>
      <c r="Y805" s="599">
        <v>1.2</v>
      </c>
      <c r="Z805" s="600"/>
      <c r="AA805" s="600"/>
      <c r="AB805" s="610"/>
      <c r="AC805" s="604" t="s">
        <v>766</v>
      </c>
      <c r="AD805" s="605"/>
      <c r="AE805" s="605"/>
      <c r="AF805" s="605"/>
      <c r="AG805" s="606"/>
      <c r="AH805" s="596" t="s">
        <v>778</v>
      </c>
      <c r="AI805" s="597"/>
      <c r="AJ805" s="597"/>
      <c r="AK805" s="597"/>
      <c r="AL805" s="597"/>
      <c r="AM805" s="597"/>
      <c r="AN805" s="597"/>
      <c r="AO805" s="597"/>
      <c r="AP805" s="597"/>
      <c r="AQ805" s="597"/>
      <c r="AR805" s="597"/>
      <c r="AS805" s="597"/>
      <c r="AT805" s="598"/>
      <c r="AU805" s="599">
        <v>0.6</v>
      </c>
      <c r="AV805" s="600"/>
      <c r="AW805" s="600"/>
      <c r="AX805" s="601"/>
      <c r="AY805">
        <f t="shared" si="31"/>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2</v>
      </c>
    </row>
    <row r="811" spans="1:51" ht="1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7.3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2.8000000000000003</v>
      </c>
      <c r="AV812" s="827"/>
      <c r="AW812" s="827"/>
      <c r="AX812" s="829"/>
      <c r="AY812">
        <f t="shared" si="31"/>
        <v>2</v>
      </c>
    </row>
    <row r="813" spans="1:51" ht="24.75" customHeight="1" x14ac:dyDescent="0.15">
      <c r="A813" s="629"/>
      <c r="B813" s="630"/>
      <c r="C813" s="630"/>
      <c r="D813" s="630"/>
      <c r="E813" s="630"/>
      <c r="F813" s="631"/>
      <c r="G813" s="593" t="s">
        <v>788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1</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1</v>
      </c>
    </row>
    <row r="815" spans="1:51" ht="24.75" customHeight="1" x14ac:dyDescent="0.15">
      <c r="A815" s="629"/>
      <c r="B815" s="630"/>
      <c r="C815" s="630"/>
      <c r="D815" s="630"/>
      <c r="E815" s="630"/>
      <c r="F815" s="631"/>
      <c r="G815" s="668" t="s">
        <v>772</v>
      </c>
      <c r="H815" s="669"/>
      <c r="I815" s="669"/>
      <c r="J815" s="669"/>
      <c r="K815" s="670"/>
      <c r="L815" s="662" t="s">
        <v>789</v>
      </c>
      <c r="M815" s="663"/>
      <c r="N815" s="663"/>
      <c r="O815" s="663"/>
      <c r="P815" s="663"/>
      <c r="Q815" s="663"/>
      <c r="R815" s="663"/>
      <c r="S815" s="663"/>
      <c r="T815" s="663"/>
      <c r="U815" s="663"/>
      <c r="V815" s="663"/>
      <c r="W815" s="663"/>
      <c r="X815" s="664"/>
      <c r="Y815" s="382">
        <v>0.8</v>
      </c>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1</v>
      </c>
    </row>
    <row r="816" spans="1:51" ht="24.75" customHeight="1" x14ac:dyDescent="0.15">
      <c r="A816" s="629"/>
      <c r="B816" s="630"/>
      <c r="C816" s="630"/>
      <c r="D816" s="630"/>
      <c r="E816" s="630"/>
      <c r="F816" s="631"/>
      <c r="G816" s="604" t="s">
        <v>80</v>
      </c>
      <c r="H816" s="605"/>
      <c r="I816" s="605"/>
      <c r="J816" s="605"/>
      <c r="K816" s="606"/>
      <c r="L816" s="596" t="s">
        <v>815</v>
      </c>
      <c r="M816" s="597"/>
      <c r="N816" s="597"/>
      <c r="O816" s="597"/>
      <c r="P816" s="597"/>
      <c r="Q816" s="597"/>
      <c r="R816" s="597"/>
      <c r="S816" s="597"/>
      <c r="T816" s="597"/>
      <c r="U816" s="597"/>
      <c r="V816" s="597"/>
      <c r="W816" s="597"/>
      <c r="X816" s="598"/>
      <c r="Y816" s="599">
        <v>1.3</v>
      </c>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1</v>
      </c>
    </row>
    <row r="817" spans="1:51" ht="24.75"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1</v>
      </c>
    </row>
    <row r="818" spans="1:51" ht="24.75"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1</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1</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1</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1</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1</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1</v>
      </c>
    </row>
    <row r="824" spans="1:51" ht="13.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1</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2.1</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1</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340</v>
      </c>
      <c r="AM839" s="276"/>
      <c r="AN839" s="276"/>
      <c r="AO839" s="102" t="s">
        <v>338</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361</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790</v>
      </c>
      <c r="D845" s="343"/>
      <c r="E845" s="343"/>
      <c r="F845" s="343"/>
      <c r="G845" s="343"/>
      <c r="H845" s="343"/>
      <c r="I845" s="343"/>
      <c r="J845" s="344">
        <v>6010505001148</v>
      </c>
      <c r="K845" s="345"/>
      <c r="L845" s="345"/>
      <c r="M845" s="345"/>
      <c r="N845" s="345"/>
      <c r="O845" s="345"/>
      <c r="P845" s="359" t="s">
        <v>791</v>
      </c>
      <c r="Q845" s="346"/>
      <c r="R845" s="346"/>
      <c r="S845" s="346"/>
      <c r="T845" s="346"/>
      <c r="U845" s="346"/>
      <c r="V845" s="346"/>
      <c r="W845" s="346"/>
      <c r="X845" s="346"/>
      <c r="Y845" s="347">
        <v>17.8</v>
      </c>
      <c r="Z845" s="348"/>
      <c r="AA845" s="348"/>
      <c r="AB845" s="349"/>
      <c r="AC845" s="350" t="s">
        <v>366</v>
      </c>
      <c r="AD845" s="351"/>
      <c r="AE845" s="351"/>
      <c r="AF845" s="351"/>
      <c r="AG845" s="351"/>
      <c r="AH845" s="366">
        <v>1</v>
      </c>
      <c r="AI845" s="367"/>
      <c r="AJ845" s="367"/>
      <c r="AK845" s="367"/>
      <c r="AL845" s="354">
        <v>99.8</v>
      </c>
      <c r="AM845" s="355"/>
      <c r="AN845" s="355"/>
      <c r="AO845" s="356"/>
      <c r="AP845" s="357" t="s">
        <v>810</v>
      </c>
      <c r="AQ845" s="357"/>
      <c r="AR845" s="357"/>
      <c r="AS845" s="357"/>
      <c r="AT845" s="357"/>
      <c r="AU845" s="357"/>
      <c r="AV845" s="357"/>
      <c r="AW845" s="357"/>
      <c r="AX845" s="357"/>
    </row>
    <row r="846" spans="1:51" ht="30" customHeight="1" x14ac:dyDescent="0.15">
      <c r="A846" s="370">
        <v>2</v>
      </c>
      <c r="B846" s="370">
        <v>1</v>
      </c>
      <c r="C846" s="343" t="s">
        <v>790</v>
      </c>
      <c r="D846" s="343"/>
      <c r="E846" s="343"/>
      <c r="F846" s="343"/>
      <c r="G846" s="343"/>
      <c r="H846" s="343"/>
      <c r="I846" s="343"/>
      <c r="J846" s="344">
        <v>6010505001148</v>
      </c>
      <c r="K846" s="345"/>
      <c r="L846" s="345"/>
      <c r="M846" s="345"/>
      <c r="N846" s="345"/>
      <c r="O846" s="345"/>
      <c r="P846" s="359" t="s">
        <v>792</v>
      </c>
      <c r="Q846" s="346"/>
      <c r="R846" s="346"/>
      <c r="S846" s="346"/>
      <c r="T846" s="346"/>
      <c r="U846" s="346"/>
      <c r="V846" s="346"/>
      <c r="W846" s="346"/>
      <c r="X846" s="346"/>
      <c r="Y846" s="347">
        <v>16.5</v>
      </c>
      <c r="Z846" s="348"/>
      <c r="AA846" s="348"/>
      <c r="AB846" s="349"/>
      <c r="AC846" s="350" t="s">
        <v>367</v>
      </c>
      <c r="AD846" s="351"/>
      <c r="AE846" s="351"/>
      <c r="AF846" s="351"/>
      <c r="AG846" s="351"/>
      <c r="AH846" s="366">
        <v>1</v>
      </c>
      <c r="AI846" s="367"/>
      <c r="AJ846" s="367"/>
      <c r="AK846" s="367"/>
      <c r="AL846" s="354">
        <v>77.099999999999994</v>
      </c>
      <c r="AM846" s="355"/>
      <c r="AN846" s="355"/>
      <c r="AO846" s="356"/>
      <c r="AP846" s="357" t="s">
        <v>810</v>
      </c>
      <c r="AQ846" s="357"/>
      <c r="AR846" s="357"/>
      <c r="AS846" s="357"/>
      <c r="AT846" s="357"/>
      <c r="AU846" s="357"/>
      <c r="AV846" s="357"/>
      <c r="AW846" s="357"/>
      <c r="AX846" s="357"/>
      <c r="AY846">
        <f>COUNTA($C$846)</f>
        <v>1</v>
      </c>
    </row>
    <row r="847" spans="1:51" ht="30" customHeight="1" x14ac:dyDescent="0.15">
      <c r="A847" s="370">
        <v>3</v>
      </c>
      <c r="B847" s="370">
        <v>1</v>
      </c>
      <c r="C847" s="343" t="s">
        <v>790</v>
      </c>
      <c r="D847" s="343"/>
      <c r="E847" s="343"/>
      <c r="F847" s="343"/>
      <c r="G847" s="343"/>
      <c r="H847" s="343"/>
      <c r="I847" s="343"/>
      <c r="J847" s="344">
        <v>6010505001148</v>
      </c>
      <c r="K847" s="345"/>
      <c r="L847" s="345"/>
      <c r="M847" s="345"/>
      <c r="N847" s="345"/>
      <c r="O847" s="345"/>
      <c r="P847" s="359" t="s">
        <v>793</v>
      </c>
      <c r="Q847" s="346"/>
      <c r="R847" s="346"/>
      <c r="S847" s="346"/>
      <c r="T847" s="346"/>
      <c r="U847" s="346"/>
      <c r="V847" s="346"/>
      <c r="W847" s="346"/>
      <c r="X847" s="346"/>
      <c r="Y847" s="347">
        <v>7.9</v>
      </c>
      <c r="Z847" s="348"/>
      <c r="AA847" s="348"/>
      <c r="AB847" s="349"/>
      <c r="AC847" s="350" t="s">
        <v>370</v>
      </c>
      <c r="AD847" s="351"/>
      <c r="AE847" s="351"/>
      <c r="AF847" s="351"/>
      <c r="AG847" s="351"/>
      <c r="AH847" s="352">
        <v>1</v>
      </c>
      <c r="AI847" s="353"/>
      <c r="AJ847" s="353"/>
      <c r="AK847" s="353"/>
      <c r="AL847" s="354">
        <v>74.8</v>
      </c>
      <c r="AM847" s="355"/>
      <c r="AN847" s="355"/>
      <c r="AO847" s="356"/>
      <c r="AP847" s="357" t="s">
        <v>810</v>
      </c>
      <c r="AQ847" s="357"/>
      <c r="AR847" s="357"/>
      <c r="AS847" s="357"/>
      <c r="AT847" s="357"/>
      <c r="AU847" s="357"/>
      <c r="AV847" s="357"/>
      <c r="AW847" s="357"/>
      <c r="AX847" s="357"/>
      <c r="AY847">
        <f>COUNTA($C$847)</f>
        <v>1</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361</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30" customHeight="1" x14ac:dyDescent="0.15">
      <c r="A878" s="370">
        <v>1</v>
      </c>
      <c r="B878" s="370">
        <v>1</v>
      </c>
      <c r="C878" s="358" t="s">
        <v>794</v>
      </c>
      <c r="D878" s="343"/>
      <c r="E878" s="343"/>
      <c r="F878" s="343"/>
      <c r="G878" s="343"/>
      <c r="H878" s="343"/>
      <c r="I878" s="343"/>
      <c r="J878" s="344">
        <v>6010901007401</v>
      </c>
      <c r="K878" s="345"/>
      <c r="L878" s="345"/>
      <c r="M878" s="345"/>
      <c r="N878" s="345"/>
      <c r="O878" s="345"/>
      <c r="P878" s="359" t="s">
        <v>799</v>
      </c>
      <c r="Q878" s="346"/>
      <c r="R878" s="346"/>
      <c r="S878" s="346"/>
      <c r="T878" s="346"/>
      <c r="U878" s="346"/>
      <c r="V878" s="346"/>
      <c r="W878" s="346"/>
      <c r="X878" s="346"/>
      <c r="Y878" s="347">
        <v>13.5</v>
      </c>
      <c r="Z878" s="348"/>
      <c r="AA878" s="348"/>
      <c r="AB878" s="349"/>
      <c r="AC878" s="350" t="s">
        <v>367</v>
      </c>
      <c r="AD878" s="351"/>
      <c r="AE878" s="351"/>
      <c r="AF878" s="351"/>
      <c r="AG878" s="351"/>
      <c r="AH878" s="366">
        <v>1</v>
      </c>
      <c r="AI878" s="367"/>
      <c r="AJ878" s="367"/>
      <c r="AK878" s="367"/>
      <c r="AL878" s="354">
        <v>96.4</v>
      </c>
      <c r="AM878" s="355"/>
      <c r="AN878" s="355"/>
      <c r="AO878" s="356"/>
      <c r="AP878" s="357" t="s">
        <v>810</v>
      </c>
      <c r="AQ878" s="357"/>
      <c r="AR878" s="357"/>
      <c r="AS878" s="357"/>
      <c r="AT878" s="357"/>
      <c r="AU878" s="357"/>
      <c r="AV878" s="357"/>
      <c r="AW878" s="357"/>
      <c r="AX878" s="357"/>
      <c r="AY878">
        <f>$AY$875</f>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361</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30" customHeight="1" x14ac:dyDescent="0.15">
      <c r="A911" s="370">
        <v>1</v>
      </c>
      <c r="B911" s="370">
        <v>1</v>
      </c>
      <c r="C911" s="358" t="s">
        <v>795</v>
      </c>
      <c r="D911" s="343"/>
      <c r="E911" s="343"/>
      <c r="F911" s="343"/>
      <c r="G911" s="343"/>
      <c r="H911" s="343"/>
      <c r="I911" s="343"/>
      <c r="J911" s="344">
        <v>9012405002215</v>
      </c>
      <c r="K911" s="345"/>
      <c r="L911" s="345"/>
      <c r="M911" s="345"/>
      <c r="N911" s="345"/>
      <c r="O911" s="345"/>
      <c r="P911" s="359" t="s">
        <v>801</v>
      </c>
      <c r="Q911" s="346"/>
      <c r="R911" s="346"/>
      <c r="S911" s="346"/>
      <c r="T911" s="346"/>
      <c r="U911" s="346"/>
      <c r="V911" s="346"/>
      <c r="W911" s="346"/>
      <c r="X911" s="346"/>
      <c r="Y911" s="347">
        <v>7.3</v>
      </c>
      <c r="Z911" s="348"/>
      <c r="AA911" s="348"/>
      <c r="AB911" s="349"/>
      <c r="AC911" s="350" t="s">
        <v>373</v>
      </c>
      <c r="AD911" s="351"/>
      <c r="AE911" s="351"/>
      <c r="AF911" s="351"/>
      <c r="AG911" s="351"/>
      <c r="AH911" s="366" t="s">
        <v>802</v>
      </c>
      <c r="AI911" s="367"/>
      <c r="AJ911" s="367"/>
      <c r="AK911" s="367"/>
      <c r="AL911" s="354" t="s">
        <v>803</v>
      </c>
      <c r="AM911" s="355"/>
      <c r="AN911" s="355"/>
      <c r="AO911" s="356"/>
      <c r="AP911" s="357" t="s">
        <v>810</v>
      </c>
      <c r="AQ911" s="357"/>
      <c r="AR911" s="357"/>
      <c r="AS911" s="357"/>
      <c r="AT911" s="357"/>
      <c r="AU911" s="357"/>
      <c r="AV911" s="357"/>
      <c r="AW911" s="357"/>
      <c r="AX911" s="357"/>
      <c r="AY911">
        <f>$AY$908</f>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361</v>
      </c>
      <c r="AI943" s="360"/>
      <c r="AJ943" s="360"/>
      <c r="AK943" s="360"/>
      <c r="AL943" s="360" t="s">
        <v>21</v>
      </c>
      <c r="AM943" s="360"/>
      <c r="AN943" s="360"/>
      <c r="AO943" s="364"/>
      <c r="AP943" s="365" t="s">
        <v>298</v>
      </c>
      <c r="AQ943" s="365"/>
      <c r="AR943" s="365"/>
      <c r="AS943" s="365"/>
      <c r="AT943" s="365"/>
      <c r="AU943" s="365"/>
      <c r="AV943" s="365"/>
      <c r="AW943" s="365"/>
      <c r="AX943" s="365"/>
      <c r="AY943">
        <f>$AY$941</f>
        <v>1</v>
      </c>
    </row>
    <row r="944" spans="1:51" ht="30" customHeight="1" x14ac:dyDescent="0.15">
      <c r="A944" s="370">
        <v>1</v>
      </c>
      <c r="B944" s="370">
        <v>1</v>
      </c>
      <c r="C944" s="358" t="s">
        <v>796</v>
      </c>
      <c r="D944" s="343"/>
      <c r="E944" s="343"/>
      <c r="F944" s="343"/>
      <c r="G944" s="343"/>
      <c r="H944" s="343"/>
      <c r="I944" s="343"/>
      <c r="J944" s="344">
        <v>9010001020285</v>
      </c>
      <c r="K944" s="345"/>
      <c r="L944" s="345"/>
      <c r="M944" s="345"/>
      <c r="N944" s="345"/>
      <c r="O944" s="345"/>
      <c r="P944" s="359" t="s">
        <v>800</v>
      </c>
      <c r="Q944" s="346"/>
      <c r="R944" s="346"/>
      <c r="S944" s="346"/>
      <c r="T944" s="346"/>
      <c r="U944" s="346"/>
      <c r="V944" s="346"/>
      <c r="W944" s="346"/>
      <c r="X944" s="346"/>
      <c r="Y944" s="347">
        <v>2.8</v>
      </c>
      <c r="Z944" s="348"/>
      <c r="AA944" s="348"/>
      <c r="AB944" s="349"/>
      <c r="AC944" s="350" t="s">
        <v>367</v>
      </c>
      <c r="AD944" s="351"/>
      <c r="AE944" s="351"/>
      <c r="AF944" s="351"/>
      <c r="AG944" s="351"/>
      <c r="AH944" s="366">
        <v>2</v>
      </c>
      <c r="AI944" s="367"/>
      <c r="AJ944" s="367"/>
      <c r="AK944" s="367"/>
      <c r="AL944" s="354">
        <v>68.099999999999994</v>
      </c>
      <c r="AM944" s="355"/>
      <c r="AN944" s="355"/>
      <c r="AO944" s="356"/>
      <c r="AP944" s="357" t="s">
        <v>810</v>
      </c>
      <c r="AQ944" s="357"/>
      <c r="AR944" s="357"/>
      <c r="AS944" s="357"/>
      <c r="AT944" s="357"/>
      <c r="AU944" s="357"/>
      <c r="AV944" s="357"/>
      <c r="AW944" s="357"/>
      <c r="AX944" s="357"/>
      <c r="AY944">
        <f>$AY$941</f>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361</v>
      </c>
      <c r="AI976" s="360"/>
      <c r="AJ976" s="360"/>
      <c r="AK976" s="360"/>
      <c r="AL976" s="360" t="s">
        <v>21</v>
      </c>
      <c r="AM976" s="360"/>
      <c r="AN976" s="360"/>
      <c r="AO976" s="364"/>
      <c r="AP976" s="365" t="s">
        <v>298</v>
      </c>
      <c r="AQ976" s="365"/>
      <c r="AR976" s="365"/>
      <c r="AS976" s="365"/>
      <c r="AT976" s="365"/>
      <c r="AU976" s="365"/>
      <c r="AV976" s="365"/>
      <c r="AW976" s="365"/>
      <c r="AX976" s="365"/>
      <c r="AY976">
        <f>$AY$974</f>
        <v>1</v>
      </c>
    </row>
    <row r="977" spans="1:51" ht="43.5" customHeight="1" x14ac:dyDescent="0.15">
      <c r="A977" s="370">
        <v>1</v>
      </c>
      <c r="B977" s="370">
        <v>1</v>
      </c>
      <c r="C977" s="358" t="s">
        <v>797</v>
      </c>
      <c r="D977" s="343"/>
      <c r="E977" s="343"/>
      <c r="F977" s="343"/>
      <c r="G977" s="343"/>
      <c r="H977" s="343"/>
      <c r="I977" s="343"/>
      <c r="J977" s="344">
        <v>7080001001009</v>
      </c>
      <c r="K977" s="345"/>
      <c r="L977" s="345"/>
      <c r="M977" s="345"/>
      <c r="N977" s="345"/>
      <c r="O977" s="345"/>
      <c r="P977" s="359" t="s">
        <v>798</v>
      </c>
      <c r="Q977" s="346"/>
      <c r="R977" s="346"/>
      <c r="S977" s="346"/>
      <c r="T977" s="346"/>
      <c r="U977" s="346"/>
      <c r="V977" s="346"/>
      <c r="W977" s="346"/>
      <c r="X977" s="346"/>
      <c r="Y977" s="347">
        <v>2.1</v>
      </c>
      <c r="Z977" s="348"/>
      <c r="AA977" s="348"/>
      <c r="AB977" s="349"/>
      <c r="AC977" s="350" t="s">
        <v>367</v>
      </c>
      <c r="AD977" s="351"/>
      <c r="AE977" s="351"/>
      <c r="AF977" s="351"/>
      <c r="AG977" s="351"/>
      <c r="AH977" s="366">
        <v>2</v>
      </c>
      <c r="AI977" s="367"/>
      <c r="AJ977" s="367"/>
      <c r="AK977" s="367"/>
      <c r="AL977" s="354">
        <v>31.9</v>
      </c>
      <c r="AM977" s="355"/>
      <c r="AN977" s="355"/>
      <c r="AO977" s="356"/>
      <c r="AP977" s="357" t="s">
        <v>820</v>
      </c>
      <c r="AQ977" s="357"/>
      <c r="AR977" s="357"/>
      <c r="AS977" s="357"/>
      <c r="AT977" s="357"/>
      <c r="AU977" s="357"/>
      <c r="AV977" s="357"/>
      <c r="AW977" s="357"/>
      <c r="AX977" s="357"/>
      <c r="AY977">
        <f>$AY$974</f>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361</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361</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361</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810</v>
      </c>
      <c r="F1110" s="369"/>
      <c r="G1110" s="369"/>
      <c r="H1110" s="369"/>
      <c r="I1110" s="369"/>
      <c r="J1110" s="344" t="s">
        <v>810</v>
      </c>
      <c r="K1110" s="345"/>
      <c r="L1110" s="345"/>
      <c r="M1110" s="345"/>
      <c r="N1110" s="345"/>
      <c r="O1110" s="345"/>
      <c r="P1110" s="359" t="s">
        <v>810</v>
      </c>
      <c r="Q1110" s="346"/>
      <c r="R1110" s="346"/>
      <c r="S1110" s="346"/>
      <c r="T1110" s="346"/>
      <c r="U1110" s="346"/>
      <c r="V1110" s="346"/>
      <c r="W1110" s="346"/>
      <c r="X1110" s="346"/>
      <c r="Y1110" s="347" t="s">
        <v>811</v>
      </c>
      <c r="Z1110" s="348"/>
      <c r="AA1110" s="348"/>
      <c r="AB1110" s="349"/>
      <c r="AC1110" s="350"/>
      <c r="AD1110" s="351"/>
      <c r="AE1110" s="351"/>
      <c r="AF1110" s="351"/>
      <c r="AG1110" s="351"/>
      <c r="AH1110" s="352" t="s">
        <v>811</v>
      </c>
      <c r="AI1110" s="353"/>
      <c r="AJ1110" s="353"/>
      <c r="AK1110" s="353"/>
      <c r="AL1110" s="354" t="s">
        <v>811</v>
      </c>
      <c r="AM1110" s="355"/>
      <c r="AN1110" s="355"/>
      <c r="AO1110" s="356"/>
      <c r="AP1110" s="357" t="s">
        <v>810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link="1"/>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90">
    <cfRule type="expression" dxfId="2793" priority="13889">
      <formula>IF(RIGHT(TEXT(Y790,"0.#"),1)=".",FALSE,TRUE)</formula>
    </cfRule>
    <cfRule type="expression" dxfId="2792" priority="13890">
      <formula>IF(RIGHT(TEXT(Y790,"0.#"),1)=".",TRUE,FALSE)</formula>
    </cfRule>
  </conditionalFormatting>
  <conditionalFormatting sqref="Y799">
    <cfRule type="expression" dxfId="2791" priority="13885">
      <formula>IF(RIGHT(TEXT(Y799,"0.#"),1)=".",FALSE,TRUE)</formula>
    </cfRule>
    <cfRule type="expression" dxfId="2790" priority="13886">
      <formula>IF(RIGHT(TEXT(Y799,"0.#"),1)=".",TRUE,FALSE)</formula>
    </cfRule>
  </conditionalFormatting>
  <conditionalFormatting sqref="Y830:Y837 Y828 Y817:Y824 Y815 Y804:Y811 Y802">
    <cfRule type="expression" dxfId="2789" priority="13667">
      <formula>IF(RIGHT(TEXT(Y802,"0.#"),1)=".",FALSE,TRUE)</formula>
    </cfRule>
    <cfRule type="expression" dxfId="2788" priority="13668">
      <formula>IF(RIGHT(TEXT(Y802,"0.#"),1)=".",TRUE,FALSE)</formula>
    </cfRule>
  </conditionalFormatting>
  <conditionalFormatting sqref="P16:AQ17 P15:AX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91:Y798 Y789">
    <cfRule type="expression" dxfId="2781" priority="13691">
      <formula>IF(RIGHT(TEXT(Y789,"0.#"),1)=".",FALSE,TRUE)</formula>
    </cfRule>
    <cfRule type="expression" dxfId="2780" priority="13692">
      <formula>IF(RIGHT(TEXT(Y789,"0.#"),1)=".",TRUE,FALSE)</formula>
    </cfRule>
  </conditionalFormatting>
  <conditionalFormatting sqref="AU790">
    <cfRule type="expression" dxfId="2779" priority="13689">
      <formula>IF(RIGHT(TEXT(AU790,"0.#"),1)=".",FALSE,TRUE)</formula>
    </cfRule>
    <cfRule type="expression" dxfId="2778" priority="13690">
      <formula>IF(RIGHT(TEXT(AU790,"0.#"),1)=".",TRUE,FALSE)</formula>
    </cfRule>
  </conditionalFormatting>
  <conditionalFormatting sqref="AU799">
    <cfRule type="expression" dxfId="2777" priority="13687">
      <formula>IF(RIGHT(TEXT(AU799,"0.#"),1)=".",FALSE,TRUE)</formula>
    </cfRule>
    <cfRule type="expression" dxfId="2776" priority="13688">
      <formula>IF(RIGHT(TEXT(AU799,"0.#"),1)=".",TRUE,FALSE)</formula>
    </cfRule>
  </conditionalFormatting>
  <conditionalFormatting sqref="AU791:AU798 AU789">
    <cfRule type="expression" dxfId="2775" priority="13685">
      <formula>IF(RIGHT(TEXT(AU789,"0.#"),1)=".",FALSE,TRUE)</formula>
    </cfRule>
    <cfRule type="expression" dxfId="2774" priority="13686">
      <formula>IF(RIGHT(TEXT(AU789,"0.#"),1)=".",TRUE,FALSE)</formula>
    </cfRule>
  </conditionalFormatting>
  <conditionalFormatting sqref="Y829 Y816 Y803">
    <cfRule type="expression" dxfId="2773" priority="13671">
      <formula>IF(RIGHT(TEXT(Y803,"0.#"),1)=".",FALSE,TRUE)</formula>
    </cfRule>
    <cfRule type="expression" dxfId="2772" priority="13672">
      <formula>IF(RIGHT(TEXT(Y803,"0.#"),1)=".",TRUE,FALSE)</formula>
    </cfRule>
  </conditionalFormatting>
  <conditionalFormatting sqref="Y838 Y825 Y812">
    <cfRule type="expression" dxfId="2771" priority="13669">
      <formula>IF(RIGHT(TEXT(Y812,"0.#"),1)=".",FALSE,TRUE)</formula>
    </cfRule>
    <cfRule type="expression" dxfId="2770" priority="13670">
      <formula>IF(RIGHT(TEXT(Y812,"0.#"),1)=".",TRUE,FALSE)</formula>
    </cfRule>
  </conditionalFormatting>
  <conditionalFormatting sqref="AU829 AU816 AU803">
    <cfRule type="expression" dxfId="2769" priority="13665">
      <formula>IF(RIGHT(TEXT(AU803,"0.#"),1)=".",FALSE,TRUE)</formula>
    </cfRule>
    <cfRule type="expression" dxfId="2768" priority="13666">
      <formula>IF(RIGHT(TEXT(AU803,"0.#"),1)=".",TRUE,FALSE)</formula>
    </cfRule>
  </conditionalFormatting>
  <conditionalFormatting sqref="AU838 AU825 AU812">
    <cfRule type="expression" dxfId="2767" priority="13663">
      <formula>IF(RIGHT(TEXT(AU812,"0.#"),1)=".",FALSE,TRUE)</formula>
    </cfRule>
    <cfRule type="expression" dxfId="2766" priority="13664">
      <formula>IF(RIGHT(TEXT(AU812,"0.#"),1)=".",TRUE,FALSE)</formula>
    </cfRule>
  </conditionalFormatting>
  <conditionalFormatting sqref="AU830:AU837 AU828 AU817:AU824 AU815 AU804:AU811 AU802">
    <cfRule type="expression" dxfId="2765" priority="13661">
      <formula>IF(RIGHT(TEXT(AU802,"0.#"),1)=".",FALSE,TRUE)</formula>
    </cfRule>
    <cfRule type="expression" dxfId="2764" priority="13662">
      <formula>IF(RIGHT(TEXT(AU802,"0.#"),1)=".",TRUE,FALSE)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E116 AQ116">
    <cfRule type="expression" dxfId="2593" priority="13169">
      <formula>IF(RIGHT(TEXT(AE116,"0.#"),1)=".",FALSE,TRUE)</formula>
    </cfRule>
    <cfRule type="expression" dxfId="2592" priority="13170">
      <formula>IF(RIGHT(TEXT(AE116,"0.#"),1)=".",TRUE,FALSE)</formula>
    </cfRule>
  </conditionalFormatting>
  <conditionalFormatting sqref="AI116">
    <cfRule type="expression" dxfId="2591" priority="13167">
      <formula>IF(RIGHT(TEXT(AI116,"0.#"),1)=".",FALSE,TRUE)</formula>
    </cfRule>
    <cfRule type="expression" dxfId="2590" priority="13168">
      <formula>IF(RIGHT(TEXT(AI116,"0.#"),1)=".",TRUE,FALSE)</formula>
    </cfRule>
  </conditionalFormatting>
  <conditionalFormatting sqref="AM116">
    <cfRule type="expression" dxfId="2589" priority="13165">
      <formula>IF(RIGHT(TEXT(AM116,"0.#"),1)=".",FALSE,TRUE)</formula>
    </cfRule>
    <cfRule type="expression" dxfId="2588" priority="13166">
      <formula>IF(RIGHT(TEXT(AM116,"0.#"),1)=".",TRUE,FALSE)</formula>
    </cfRule>
  </conditionalFormatting>
  <conditionalFormatting sqref="AE117">
    <cfRule type="expression" dxfId="2587" priority="13163">
      <formula>IF(RIGHT(TEXT(AE117,"0.#"),1)=".",FALSE,TRUE)</formula>
    </cfRule>
    <cfRule type="expression" dxfId="2586" priority="13164">
      <formula>IF(RIGHT(TEXT(AE117,"0.#"),1)=".",TRUE,FALSE)</formula>
    </cfRule>
  </conditionalFormatting>
  <conditionalFormatting sqref="AI117">
    <cfRule type="expression" dxfId="2585" priority="13161">
      <formula>IF(RIGHT(TEXT(AI117,"0.#"),1)=".",FALSE,TRUE)</formula>
    </cfRule>
    <cfRule type="expression" dxfId="2584" priority="13162">
      <formula>IF(RIGHT(TEXT(AI117,"0.#"),1)=".",TRUE,FALSE)</formula>
    </cfRule>
  </conditionalFormatting>
  <conditionalFormatting sqref="AQ117">
    <cfRule type="expression" dxfId="2583" priority="13157">
      <formula>IF(RIGHT(TEXT(AQ117,"0.#"),1)=".",FALSE,TRUE)</formula>
    </cfRule>
    <cfRule type="expression" dxfId="2582" priority="13158">
      <formula>IF(RIGHT(TEXT(AQ117,"0.#"),1)=".",TRUE,FALSE)</formula>
    </cfRule>
  </conditionalFormatting>
  <conditionalFormatting sqref="AE119 AQ119">
    <cfRule type="expression" dxfId="2581" priority="13155">
      <formula>IF(RIGHT(TEXT(AE119,"0.#"),1)=".",FALSE,TRUE)</formula>
    </cfRule>
    <cfRule type="expression" dxfId="2580" priority="13156">
      <formula>IF(RIGHT(TEXT(AE119,"0.#"),1)=".",TRUE,FALSE)</formula>
    </cfRule>
  </conditionalFormatting>
  <conditionalFormatting sqref="AI119">
    <cfRule type="expression" dxfId="2579" priority="13153">
      <formula>IF(RIGHT(TEXT(AI119,"0.#"),1)=".",FALSE,TRUE)</formula>
    </cfRule>
    <cfRule type="expression" dxfId="2578" priority="13154">
      <formula>IF(RIGHT(TEXT(AI119,"0.#"),1)=".",TRUE,FALSE)</formula>
    </cfRule>
  </conditionalFormatting>
  <conditionalFormatting sqref="AM119">
    <cfRule type="expression" dxfId="2577" priority="13151">
      <formula>IF(RIGHT(TEXT(AM119,"0.#"),1)=".",FALSE,TRUE)</formula>
    </cfRule>
    <cfRule type="expression" dxfId="2576" priority="13152">
      <formula>IF(RIGHT(TEXT(AM119,"0.#"),1)=".",TRUE,FALSE)</formula>
    </cfRule>
  </conditionalFormatting>
  <conditionalFormatting sqref="AQ120">
    <cfRule type="expression" dxfId="2575" priority="13143">
      <formula>IF(RIGHT(TEXT(AQ120,"0.#"),1)=".",FALSE,TRUE)</formula>
    </cfRule>
    <cfRule type="expression" dxfId="2574" priority="13144">
      <formula>IF(RIGHT(TEXT(AQ120,"0.#"),1)=".",TRUE,FALSE)</formula>
    </cfRule>
  </conditionalFormatting>
  <conditionalFormatting sqref="AE122 AQ122">
    <cfRule type="expression" dxfId="2573" priority="13141">
      <formula>IF(RIGHT(TEXT(AE122,"0.#"),1)=".",FALSE,TRUE)</formula>
    </cfRule>
    <cfRule type="expression" dxfId="2572" priority="13142">
      <formula>IF(RIGHT(TEXT(AE122,"0.#"),1)=".",TRUE,FALSE)</formula>
    </cfRule>
  </conditionalFormatting>
  <conditionalFormatting sqref="AI122">
    <cfRule type="expression" dxfId="2571" priority="13139">
      <formula>IF(RIGHT(TEXT(AI122,"0.#"),1)=".",FALSE,TRUE)</formula>
    </cfRule>
    <cfRule type="expression" dxfId="2570" priority="13140">
      <formula>IF(RIGHT(TEXT(AI122,"0.#"),1)=".",TRUE,FALSE)</formula>
    </cfRule>
  </conditionalFormatting>
  <conditionalFormatting sqref="AM122">
    <cfRule type="expression" dxfId="2569" priority="13137">
      <formula>IF(RIGHT(TEXT(AM122,"0.#"),1)=".",FALSE,TRUE)</formula>
    </cfRule>
    <cfRule type="expression" dxfId="2568" priority="13138">
      <formula>IF(RIGHT(TEXT(AM122,"0.#"),1)=".",TRUE,FALSE)</formula>
    </cfRule>
  </conditionalFormatting>
  <conditionalFormatting sqref="AQ123">
    <cfRule type="expression" dxfId="2567" priority="13129">
      <formula>IF(RIGHT(TEXT(AQ123,"0.#"),1)=".",FALSE,TRUE)</formula>
    </cfRule>
    <cfRule type="expression" dxfId="2566" priority="13130">
      <formula>IF(RIGHT(TEXT(AQ123,"0.#"),1)=".",TRUE,FALSE)</formula>
    </cfRule>
  </conditionalFormatting>
  <conditionalFormatting sqref="AE125 AQ125">
    <cfRule type="expression" dxfId="2565" priority="13127">
      <formula>IF(RIGHT(TEXT(AE125,"0.#"),1)=".",FALSE,TRUE)</formula>
    </cfRule>
    <cfRule type="expression" dxfId="2564" priority="13128">
      <formula>IF(RIGHT(TEXT(AE125,"0.#"),1)=".",TRUE,FALSE)</formula>
    </cfRule>
  </conditionalFormatting>
  <conditionalFormatting sqref="AI125">
    <cfRule type="expression" dxfId="2563" priority="13125">
      <formula>IF(RIGHT(TEXT(AI125,"0.#"),1)=".",FALSE,TRUE)</formula>
    </cfRule>
    <cfRule type="expression" dxfId="2562" priority="13126">
      <formula>IF(RIGHT(TEXT(AI125,"0.#"),1)=".",TRUE,FALSE)</formula>
    </cfRule>
  </conditionalFormatting>
  <conditionalFormatting sqref="AM125">
    <cfRule type="expression" dxfId="2561" priority="13123">
      <formula>IF(RIGHT(TEXT(AM125,"0.#"),1)=".",FALSE,TRUE)</formula>
    </cfRule>
    <cfRule type="expression" dxfId="2560" priority="13124">
      <formula>IF(RIGHT(TEXT(AM125,"0.#"),1)=".",TRUE,FALSE)</formula>
    </cfRule>
  </conditionalFormatting>
  <conditionalFormatting sqref="AQ126">
    <cfRule type="expression" dxfId="2559" priority="13115">
      <formula>IF(RIGHT(TEXT(AQ126,"0.#"),1)=".",FALSE,TRUE)</formula>
    </cfRule>
    <cfRule type="expression" dxfId="2558" priority="13116">
      <formula>IF(RIGHT(TEXT(AQ126,"0.#"),1)=".",TRUE,FALSE)</formula>
    </cfRule>
  </conditionalFormatting>
  <conditionalFormatting sqref="AE128 AQ128">
    <cfRule type="expression" dxfId="2557" priority="13113">
      <formula>IF(RIGHT(TEXT(AE128,"0.#"),1)=".",FALSE,TRUE)</formula>
    </cfRule>
    <cfRule type="expression" dxfId="2556" priority="13114">
      <formula>IF(RIGHT(TEXT(AE128,"0.#"),1)=".",TRUE,FALSE)</formula>
    </cfRule>
  </conditionalFormatting>
  <conditionalFormatting sqref="AI128">
    <cfRule type="expression" dxfId="2555" priority="13111">
      <formula>IF(RIGHT(TEXT(AI128,"0.#"),1)=".",FALSE,TRUE)</formula>
    </cfRule>
    <cfRule type="expression" dxfId="2554" priority="13112">
      <formula>IF(RIGHT(TEXT(AI128,"0.#"),1)=".",TRUE,FALSE)</formula>
    </cfRule>
  </conditionalFormatting>
  <conditionalFormatting sqref="AM128">
    <cfRule type="expression" dxfId="2553" priority="13109">
      <formula>IF(RIGHT(TEXT(AM128,"0.#"),1)=".",FALSE,TRUE)</formula>
    </cfRule>
    <cfRule type="expression" dxfId="2552" priority="13110">
      <formula>IF(RIGHT(TEXT(AM128,"0.#"),1)=".",TRUE,FALSE)</formula>
    </cfRule>
  </conditionalFormatting>
  <conditionalFormatting sqref="AQ129">
    <cfRule type="expression" dxfId="2551" priority="13101">
      <formula>IF(RIGHT(TEXT(AQ129,"0.#"),1)=".",FALSE,TRUE)</formula>
    </cfRule>
    <cfRule type="expression" dxfId="2550" priority="13102">
      <formula>IF(RIGHT(TEXT(AQ129,"0.#"),1)=".",TRUE,FALSE)</formula>
    </cfRule>
  </conditionalFormatting>
  <conditionalFormatting sqref="AE75">
    <cfRule type="expression" dxfId="2549" priority="13099">
      <formula>IF(RIGHT(TEXT(AE75,"0.#"),1)=".",FALSE,TRUE)</formula>
    </cfRule>
    <cfRule type="expression" dxfId="2548" priority="13100">
      <formula>IF(RIGHT(TEXT(AE75,"0.#"),1)=".",TRUE,FALSE)</formula>
    </cfRule>
  </conditionalFormatting>
  <conditionalFormatting sqref="AE76">
    <cfRule type="expression" dxfId="2547" priority="13097">
      <formula>IF(RIGHT(TEXT(AE76,"0.#"),1)=".",FALSE,TRUE)</formula>
    </cfRule>
    <cfRule type="expression" dxfId="2546" priority="13098">
      <formula>IF(RIGHT(TEXT(AE76,"0.#"),1)=".",TRUE,FALSE)</formula>
    </cfRule>
  </conditionalFormatting>
  <conditionalFormatting sqref="AE77">
    <cfRule type="expression" dxfId="2545" priority="13095">
      <formula>IF(RIGHT(TEXT(AE77,"0.#"),1)=".",FALSE,TRUE)</formula>
    </cfRule>
    <cfRule type="expression" dxfId="2544" priority="13096">
      <formula>IF(RIGHT(TEXT(AE77,"0.#"),1)=".",TRUE,FALSE)</formula>
    </cfRule>
  </conditionalFormatting>
  <conditionalFormatting sqref="AI77">
    <cfRule type="expression" dxfId="2543" priority="13093">
      <formula>IF(RIGHT(TEXT(AI77,"0.#"),1)=".",FALSE,TRUE)</formula>
    </cfRule>
    <cfRule type="expression" dxfId="2542" priority="13094">
      <formula>IF(RIGHT(TEXT(AI77,"0.#"),1)=".",TRUE,FALSE)</formula>
    </cfRule>
  </conditionalFormatting>
  <conditionalFormatting sqref="AI76">
    <cfRule type="expression" dxfId="2541" priority="13091">
      <formula>IF(RIGHT(TEXT(AI76,"0.#"),1)=".",FALSE,TRUE)</formula>
    </cfRule>
    <cfRule type="expression" dxfId="2540" priority="13092">
      <formula>IF(RIGHT(TEXT(AI76,"0.#"),1)=".",TRUE,FALSE)</formula>
    </cfRule>
  </conditionalFormatting>
  <conditionalFormatting sqref="AI75">
    <cfRule type="expression" dxfId="2539" priority="13089">
      <formula>IF(RIGHT(TEXT(AI75,"0.#"),1)=".",FALSE,TRUE)</formula>
    </cfRule>
    <cfRule type="expression" dxfId="2538" priority="13090">
      <formula>IF(RIGHT(TEXT(AI75,"0.#"),1)=".",TRUE,FALSE)</formula>
    </cfRule>
  </conditionalFormatting>
  <conditionalFormatting sqref="AM75">
    <cfRule type="expression" dxfId="2537" priority="13087">
      <formula>IF(RIGHT(TEXT(AM75,"0.#"),1)=".",FALSE,TRUE)</formula>
    </cfRule>
    <cfRule type="expression" dxfId="2536" priority="13088">
      <formula>IF(RIGHT(TEXT(AM75,"0.#"),1)=".",TRUE,FALSE)</formula>
    </cfRule>
  </conditionalFormatting>
  <conditionalFormatting sqref="AM76">
    <cfRule type="expression" dxfId="2535" priority="13085">
      <formula>IF(RIGHT(TEXT(AM76,"0.#"),1)=".",FALSE,TRUE)</formula>
    </cfRule>
    <cfRule type="expression" dxfId="2534" priority="13086">
      <formula>IF(RIGHT(TEXT(AM76,"0.#"),1)=".",TRUE,FALSE)</formula>
    </cfRule>
  </conditionalFormatting>
  <conditionalFormatting sqref="AM77">
    <cfRule type="expression" dxfId="2533" priority="13083">
      <formula>IF(RIGHT(TEXT(AM77,"0.#"),1)=".",FALSE,TRUE)</formula>
    </cfRule>
    <cfRule type="expression" dxfId="2532" priority="13084">
      <formula>IF(RIGHT(TEXT(AM77,"0.#"),1)=".",TRUE,FALSE)</formula>
    </cfRule>
  </conditionalFormatting>
  <conditionalFormatting sqref="AE134:AE135 AI134:AI135 AM134:AM135 AQ134:AQ135 AU134:AU135">
    <cfRule type="expression" dxfId="2531" priority="13069">
      <formula>IF(RIGHT(TEXT(AE134,"0.#"),1)=".",FALSE,TRUE)</formula>
    </cfRule>
    <cfRule type="expression" dxfId="2530" priority="13070">
      <formula>IF(RIGHT(TEXT(AE134,"0.#"),1)=".",TRUE,FALSE)</formula>
    </cfRule>
  </conditionalFormatting>
  <conditionalFormatting sqref="AE433">
    <cfRule type="expression" dxfId="2529" priority="13039">
      <formula>IF(RIGHT(TEXT(AE433,"0.#"),1)=".",FALSE,TRUE)</formula>
    </cfRule>
    <cfRule type="expression" dxfId="2528" priority="13040">
      <formula>IF(RIGHT(TEXT(AE433,"0.#"),1)=".",TRUE,FALSE)</formula>
    </cfRule>
  </conditionalFormatting>
  <conditionalFormatting sqref="AE434">
    <cfRule type="expression" dxfId="2527" priority="13037">
      <formula>IF(RIGHT(TEXT(AE434,"0.#"),1)=".",FALSE,TRUE)</formula>
    </cfRule>
    <cfRule type="expression" dxfId="2526" priority="13038">
      <formula>IF(RIGHT(TEXT(AE434,"0.#"),1)=".",TRUE,FALSE)</formula>
    </cfRule>
  </conditionalFormatting>
  <conditionalFormatting sqref="AE435">
    <cfRule type="expression" dxfId="2525" priority="13035">
      <formula>IF(RIGHT(TEXT(AE435,"0.#"),1)=".",FALSE,TRUE)</formula>
    </cfRule>
    <cfRule type="expression" dxfId="2524" priority="13036">
      <formula>IF(RIGHT(TEXT(AE435,"0.#"),1)=".",TRUE,FALSE)</formula>
    </cfRule>
  </conditionalFormatting>
  <conditionalFormatting sqref="AU433">
    <cfRule type="expression" dxfId="2523" priority="13015">
      <formula>IF(RIGHT(TEXT(AU433,"0.#"),1)=".",FALSE,TRUE)</formula>
    </cfRule>
    <cfRule type="expression" dxfId="2522" priority="13016">
      <formula>IF(RIGHT(TEXT(AU433,"0.#"),1)=".",TRUE,FALSE)</formula>
    </cfRule>
  </conditionalFormatting>
  <conditionalFormatting sqref="AU434">
    <cfRule type="expression" dxfId="2521" priority="13013">
      <formula>IF(RIGHT(TEXT(AU434,"0.#"),1)=".",FALSE,TRUE)</formula>
    </cfRule>
    <cfRule type="expression" dxfId="2520" priority="13014">
      <formula>IF(RIGHT(TEXT(AU434,"0.#"),1)=".",TRUE,FALSE)</formula>
    </cfRule>
  </conditionalFormatting>
  <conditionalFormatting sqref="AU435">
    <cfRule type="expression" dxfId="2519" priority="13011">
      <formula>IF(RIGHT(TEXT(AU435,"0.#"),1)=".",FALSE,TRUE)</formula>
    </cfRule>
    <cfRule type="expression" dxfId="2518" priority="13012">
      <formula>IF(RIGHT(TEXT(AU435,"0.#"),1)=".",TRUE,FALSE)</formula>
    </cfRule>
  </conditionalFormatting>
  <conditionalFormatting sqref="AI435">
    <cfRule type="expression" dxfId="2517" priority="12945">
      <formula>IF(RIGHT(TEXT(AI435,"0.#"),1)=".",FALSE,TRUE)</formula>
    </cfRule>
    <cfRule type="expression" dxfId="2516" priority="12946">
      <formula>IF(RIGHT(TEXT(AI435,"0.#"),1)=".",TRUE,FALSE)</formula>
    </cfRule>
  </conditionalFormatting>
  <conditionalFormatting sqref="AI433">
    <cfRule type="expression" dxfId="2515" priority="12949">
      <formula>IF(RIGHT(TEXT(AI433,"0.#"),1)=".",FALSE,TRUE)</formula>
    </cfRule>
    <cfRule type="expression" dxfId="2514" priority="12950">
      <formula>IF(RIGHT(TEXT(AI433,"0.#"),1)=".",TRUE,FALSE)</formula>
    </cfRule>
  </conditionalFormatting>
  <conditionalFormatting sqref="AI434">
    <cfRule type="expression" dxfId="2513" priority="12947">
      <formula>IF(RIGHT(TEXT(AI434,"0.#"),1)=".",FALSE,TRUE)</formula>
    </cfRule>
    <cfRule type="expression" dxfId="2512" priority="12948">
      <formula>IF(RIGHT(TEXT(AI434,"0.#"),1)=".",TRUE,FALSE)</formula>
    </cfRule>
  </conditionalFormatting>
  <conditionalFormatting sqref="AQ434">
    <cfRule type="expression" dxfId="2511" priority="12931">
      <formula>IF(RIGHT(TEXT(AQ434,"0.#"),1)=".",FALSE,TRUE)</formula>
    </cfRule>
    <cfRule type="expression" dxfId="2510" priority="12932">
      <formula>IF(RIGHT(TEXT(AQ434,"0.#"),1)=".",TRUE,FALSE)</formula>
    </cfRule>
  </conditionalFormatting>
  <conditionalFormatting sqref="AQ435">
    <cfRule type="expression" dxfId="2509" priority="12917">
      <formula>IF(RIGHT(TEXT(AQ435,"0.#"),1)=".",FALSE,TRUE)</formula>
    </cfRule>
    <cfRule type="expression" dxfId="2508" priority="12918">
      <formula>IF(RIGHT(TEXT(AQ435,"0.#"),1)=".",TRUE,FALSE)</formula>
    </cfRule>
  </conditionalFormatting>
  <conditionalFormatting sqref="AQ433">
    <cfRule type="expression" dxfId="2507" priority="12915">
      <formula>IF(RIGHT(TEXT(AQ433,"0.#"),1)=".",FALSE,TRUE)</formula>
    </cfRule>
    <cfRule type="expression" dxfId="2506" priority="12916">
      <formula>IF(RIGHT(TEXT(AQ433,"0.#"),1)=".",TRUE,FALSE)</formula>
    </cfRule>
  </conditionalFormatting>
  <conditionalFormatting sqref="AL847:AO874">
    <cfRule type="expression" dxfId="2505" priority="6639">
      <formula>IF(AND(AL847&gt;=0, RIGHT(TEXT(AL847,"0.#"),1)&lt;&gt;"."),TRUE,FALSE)</formula>
    </cfRule>
    <cfRule type="expression" dxfId="2504" priority="6640">
      <formula>IF(AND(AL847&gt;=0, RIGHT(TEXT(AL847,"0.#"),1)="."),TRUE,FALSE)</formula>
    </cfRule>
    <cfRule type="expression" dxfId="2503" priority="6641">
      <formula>IF(AND(AL847&lt;0, RIGHT(TEXT(AL847,"0.#"),1)&lt;&gt;"."),TRUE,FALSE)</formula>
    </cfRule>
    <cfRule type="expression" dxfId="2502" priority="6642">
      <formula>IF(AND(AL847&lt;0, RIGHT(TEXT(AL847,"0.#"),1)="."),TRUE,FALSE)</formula>
    </cfRule>
  </conditionalFormatting>
  <conditionalFormatting sqref="AQ53:AQ55">
    <cfRule type="expression" dxfId="2501" priority="4661">
      <formula>IF(RIGHT(TEXT(AQ53,"0.#"),1)=".",FALSE,TRUE)</formula>
    </cfRule>
    <cfRule type="expression" dxfId="2500" priority="4662">
      <formula>IF(RIGHT(TEXT(AQ53,"0.#"),1)=".",TRUE,FALSE)</formula>
    </cfRule>
  </conditionalFormatting>
  <conditionalFormatting sqref="AU53:AU55">
    <cfRule type="expression" dxfId="2499" priority="4659">
      <formula>IF(RIGHT(TEXT(AU53,"0.#"),1)=".",FALSE,TRUE)</formula>
    </cfRule>
    <cfRule type="expression" dxfId="2498" priority="4660">
      <formula>IF(RIGHT(TEXT(AU53,"0.#"),1)=".",TRUE,FALSE)</formula>
    </cfRule>
  </conditionalFormatting>
  <conditionalFormatting sqref="AQ60:AQ62">
    <cfRule type="expression" dxfId="2497" priority="4657">
      <formula>IF(RIGHT(TEXT(AQ60,"0.#"),1)=".",FALSE,TRUE)</formula>
    </cfRule>
    <cfRule type="expression" dxfId="2496" priority="4658">
      <formula>IF(RIGHT(TEXT(AQ60,"0.#"),1)=".",TRUE,FALSE)</formula>
    </cfRule>
  </conditionalFormatting>
  <conditionalFormatting sqref="AU60:AU62">
    <cfRule type="expression" dxfId="2495" priority="4655">
      <formula>IF(RIGHT(TEXT(AU60,"0.#"),1)=".",FALSE,TRUE)</formula>
    </cfRule>
    <cfRule type="expression" dxfId="2494" priority="4656">
      <formula>IF(RIGHT(TEXT(AU60,"0.#"),1)=".",TRUE,FALSE)</formula>
    </cfRule>
  </conditionalFormatting>
  <conditionalFormatting sqref="AQ75:AQ77">
    <cfRule type="expression" dxfId="2493" priority="4653">
      <formula>IF(RIGHT(TEXT(AQ75,"0.#"),1)=".",FALSE,TRUE)</formula>
    </cfRule>
    <cfRule type="expression" dxfId="2492" priority="4654">
      <formula>IF(RIGHT(TEXT(AQ75,"0.#"),1)=".",TRUE,FALSE)</formula>
    </cfRule>
  </conditionalFormatting>
  <conditionalFormatting sqref="AU75:AU77">
    <cfRule type="expression" dxfId="2491" priority="4651">
      <formula>IF(RIGHT(TEXT(AU75,"0.#"),1)=".",FALSE,TRUE)</formula>
    </cfRule>
    <cfRule type="expression" dxfId="2490" priority="4652">
      <formula>IF(RIGHT(TEXT(AU75,"0.#"),1)=".",TRUE,FALSE)</formula>
    </cfRule>
  </conditionalFormatting>
  <conditionalFormatting sqref="AQ87:AQ89">
    <cfRule type="expression" dxfId="2489" priority="4649">
      <formula>IF(RIGHT(TEXT(AQ87,"0.#"),1)=".",FALSE,TRUE)</formula>
    </cfRule>
    <cfRule type="expression" dxfId="2488" priority="4650">
      <formula>IF(RIGHT(TEXT(AQ87,"0.#"),1)=".",TRUE,FALSE)</formula>
    </cfRule>
  </conditionalFormatting>
  <conditionalFormatting sqref="AU87:AU89">
    <cfRule type="expression" dxfId="2487" priority="4647">
      <formula>IF(RIGHT(TEXT(AU87,"0.#"),1)=".",FALSE,TRUE)</formula>
    </cfRule>
    <cfRule type="expression" dxfId="2486" priority="4648">
      <formula>IF(RIGHT(TEXT(AU87,"0.#"),1)=".",TRUE,FALSE)</formula>
    </cfRule>
  </conditionalFormatting>
  <conditionalFormatting sqref="AQ92:AQ94">
    <cfRule type="expression" dxfId="2485" priority="4645">
      <formula>IF(RIGHT(TEXT(AQ92,"0.#"),1)=".",FALSE,TRUE)</formula>
    </cfRule>
    <cfRule type="expression" dxfId="2484" priority="4646">
      <formula>IF(RIGHT(TEXT(AQ92,"0.#"),1)=".",TRUE,FALSE)</formula>
    </cfRule>
  </conditionalFormatting>
  <conditionalFormatting sqref="AU92:AU94">
    <cfRule type="expression" dxfId="2483" priority="4643">
      <formula>IF(RIGHT(TEXT(AU92,"0.#"),1)=".",FALSE,TRUE)</formula>
    </cfRule>
    <cfRule type="expression" dxfId="2482" priority="4644">
      <formula>IF(RIGHT(TEXT(AU92,"0.#"),1)=".",TRUE,FALSE)</formula>
    </cfRule>
  </conditionalFormatting>
  <conditionalFormatting sqref="AQ97:AQ99">
    <cfRule type="expression" dxfId="2481" priority="4641">
      <formula>IF(RIGHT(TEXT(AQ97,"0.#"),1)=".",FALSE,TRUE)</formula>
    </cfRule>
    <cfRule type="expression" dxfId="2480" priority="4642">
      <formula>IF(RIGHT(TEXT(AQ97,"0.#"),1)=".",TRUE,FALSE)</formula>
    </cfRule>
  </conditionalFormatting>
  <conditionalFormatting sqref="AU97:AU99">
    <cfRule type="expression" dxfId="2479" priority="4639">
      <formula>IF(RIGHT(TEXT(AU97,"0.#"),1)=".",FALSE,TRUE)</formula>
    </cfRule>
    <cfRule type="expression" dxfId="2478" priority="4640">
      <formula>IF(RIGHT(TEXT(AU97,"0.#"),1)=".",TRUE,FALSE)</formula>
    </cfRule>
  </conditionalFormatting>
  <conditionalFormatting sqref="AE458">
    <cfRule type="expression" dxfId="2477" priority="4333">
      <formula>IF(RIGHT(TEXT(AE458,"0.#"),1)=".",FALSE,TRUE)</formula>
    </cfRule>
    <cfRule type="expression" dxfId="2476" priority="4334">
      <formula>IF(RIGHT(TEXT(AE458,"0.#"),1)=".",TRUE,FALSE)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M433">
    <cfRule type="expression" dxfId="711" priority="11">
      <formula>IF(RIGHT(TEXT(AM433,"0.#"),1)=".",FALSE,TRUE)</formula>
    </cfRule>
    <cfRule type="expression" dxfId="710" priority="12">
      <formula>IF(RIGHT(TEXT(AM433,"0.#"),1)=".",TRUE,FALSE)</formula>
    </cfRule>
  </conditionalFormatting>
  <conditionalFormatting sqref="AM434">
    <cfRule type="expression" dxfId="709" priority="9">
      <formula>IF(RIGHT(TEXT(AM434,"0.#"),1)=".",FALSE,TRUE)</formula>
    </cfRule>
    <cfRule type="expression" dxfId="708" priority="10">
      <formula>IF(RIGHT(TEXT(AM434,"0.#"),1)=".",TRUE,FALSE)</formula>
    </cfRule>
  </conditionalFormatting>
  <conditionalFormatting sqref="AM435">
    <cfRule type="expression" dxfId="707" priority="7">
      <formula>IF(RIGHT(TEXT(AM435,"0.#"),1)=".",FALSE,TRUE)</formula>
    </cfRule>
    <cfRule type="expression" dxfId="706" priority="8">
      <formula>IF(RIGHT(TEXT(AM435,"0.#"),1)=".",TRUE,FALSE)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M459">
    <cfRule type="expression" dxfId="703" priority="3">
      <formula>IF(RIGHT(TEXT(AM459,"0.#"),1)=".",FALSE,TRUE)</formula>
    </cfRule>
    <cfRule type="expression" dxfId="702" priority="4">
      <formula>IF(RIGHT(TEXT(AM459,"0.#"),1)=".",TRUE,FALSE)</formula>
    </cfRule>
  </conditionalFormatting>
  <conditionalFormatting sqref="AM460">
    <cfRule type="expression" dxfId="701" priority="1">
      <formula>IF(RIGHT(TEXT(AM460,"0.#"),1)=".",FALSE,TRUE)</formula>
    </cfRule>
    <cfRule type="expression" dxfId="700" priority="2">
      <formula>IF(RIGHT(TEXT(AM460,"0.#"),1)=".",TRUE,FALSE)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35" max="49" man="1"/>
    <brk id="786"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t="s">
        <v>744</v>
      </c>
      <c r="R2" s="13" t="str">
        <f>IF(Q2="","",P2)</f>
        <v>直接実施</v>
      </c>
      <c r="S2" s="13" t="str">
        <f>IF(R2="","",IF(S1&lt;&gt;"",CONCATENATE(S1,"、",R2),R2))</f>
        <v>直接実施</v>
      </c>
      <c r="T2" s="13"/>
      <c r="U2" s="101">
        <v>20</v>
      </c>
      <c r="W2" s="32" t="s">
        <v>178</v>
      </c>
      <c r="Y2" s="32" t="s">
        <v>68</v>
      </c>
      <c r="Z2" s="32" t="s">
        <v>68</v>
      </c>
      <c r="AA2" s="94" t="s">
        <v>404</v>
      </c>
      <c r="AB2" s="94" t="s">
        <v>635</v>
      </c>
      <c r="AC2" s="95" t="s">
        <v>135</v>
      </c>
      <c r="AD2" s="28"/>
      <c r="AE2" s="43" t="s">
        <v>174</v>
      </c>
      <c r="AF2" s="30"/>
      <c r="AG2" s="53" t="s">
        <v>366</v>
      </c>
      <c r="AI2" s="51" t="s">
        <v>399</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744</v>
      </c>
      <c r="R3" s="13" t="str">
        <f t="shared" ref="R3:R8" si="3">IF(Q3="","",P3)</f>
        <v>委託・請負</v>
      </c>
      <c r="S3" s="13" t="str">
        <f t="shared" ref="S3:S8" si="4">IF(R3="",S2,IF(S2&lt;&gt;"",CONCATENATE(S2,"、",R3),R3))</f>
        <v>直接実施、委託・請負</v>
      </c>
      <c r="T3" s="13"/>
      <c r="U3" s="32" t="s">
        <v>667</v>
      </c>
      <c r="W3" s="32" t="s">
        <v>150</v>
      </c>
      <c r="Y3" s="32" t="s">
        <v>69</v>
      </c>
      <c r="Z3" s="32" t="s">
        <v>542</v>
      </c>
      <c r="AA3" s="94" t="s">
        <v>504</v>
      </c>
      <c r="AB3" s="94" t="s">
        <v>636</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668</v>
      </c>
      <c r="W4" s="32" t="s">
        <v>151</v>
      </c>
      <c r="Y4" s="32" t="s">
        <v>411</v>
      </c>
      <c r="Z4" s="32" t="s">
        <v>543</v>
      </c>
      <c r="AA4" s="94" t="s">
        <v>505</v>
      </c>
      <c r="AB4" s="94" t="s">
        <v>637</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692</v>
      </c>
      <c r="Y5" s="32" t="s">
        <v>412</v>
      </c>
      <c r="Z5" s="32" t="s">
        <v>544</v>
      </c>
      <c r="AA5" s="94" t="s">
        <v>506</v>
      </c>
      <c r="AB5" s="94" t="s">
        <v>638</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380</v>
      </c>
      <c r="W6" s="32" t="s">
        <v>152</v>
      </c>
      <c r="Y6" s="32" t="s">
        <v>413</v>
      </c>
      <c r="Z6" s="32" t="s">
        <v>545</v>
      </c>
      <c r="AA6" s="94" t="s">
        <v>507</v>
      </c>
      <c r="AB6" s="94" t="s">
        <v>639</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414</v>
      </c>
      <c r="Z7" s="32" t="s">
        <v>546</v>
      </c>
      <c r="AA7" s="94" t="s">
        <v>508</v>
      </c>
      <c r="AB7" s="94" t="s">
        <v>640</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406</v>
      </c>
      <c r="W8" s="32" t="s">
        <v>154</v>
      </c>
      <c r="Y8" s="32" t="s">
        <v>415</v>
      </c>
      <c r="Z8" s="32" t="s">
        <v>547</v>
      </c>
      <c r="AA8" s="94" t="s">
        <v>509</v>
      </c>
      <c r="AB8" s="94" t="s">
        <v>641</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548</v>
      </c>
      <c r="AA9" s="94" t="s">
        <v>510</v>
      </c>
      <c r="AB9" s="94" t="s">
        <v>642</v>
      </c>
      <c r="AC9" s="31"/>
      <c r="AD9" s="31"/>
      <c r="AE9" s="31"/>
      <c r="AF9" s="30"/>
      <c r="AG9" s="53" t="s">
        <v>373</v>
      </c>
      <c r="AI9" s="81"/>
      <c r="AK9" s="51" t="str">
        <f t="shared" si="7"/>
        <v>H</v>
      </c>
      <c r="AP9" s="53" t="s">
        <v>373</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417</v>
      </c>
      <c r="Z10" s="32" t="s">
        <v>549</v>
      </c>
      <c r="AA10" s="94" t="s">
        <v>511</v>
      </c>
      <c r="AB10" s="94" t="s">
        <v>643</v>
      </c>
      <c r="AC10" s="31"/>
      <c r="AD10" s="31"/>
      <c r="AE10" s="31"/>
      <c r="AF10" s="30"/>
      <c r="AG10" s="53" t="s">
        <v>356</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418</v>
      </c>
      <c r="Z11" s="32" t="s">
        <v>550</v>
      </c>
      <c r="AA11" s="94" t="s">
        <v>512</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419</v>
      </c>
      <c r="Z12" s="32" t="s">
        <v>551</v>
      </c>
      <c r="AA12" s="94" t="s">
        <v>513</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552</v>
      </c>
      <c r="AA13" s="94" t="s">
        <v>514</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670</v>
      </c>
      <c r="W14" s="32" t="s">
        <v>160</v>
      </c>
      <c r="Y14" s="32" t="s">
        <v>421</v>
      </c>
      <c r="Z14" s="32" t="s">
        <v>553</v>
      </c>
      <c r="AA14" s="94" t="s">
        <v>515</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671</v>
      </c>
      <c r="W15" s="32" t="s">
        <v>161</v>
      </c>
      <c r="Y15" s="32" t="s">
        <v>422</v>
      </c>
      <c r="Z15" s="32" t="s">
        <v>554</v>
      </c>
      <c r="AA15" s="94" t="s">
        <v>516</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672</v>
      </c>
      <c r="W16" s="32" t="s">
        <v>162</v>
      </c>
      <c r="Y16" s="32" t="s">
        <v>423</v>
      </c>
      <c r="Z16" s="32" t="s">
        <v>555</v>
      </c>
      <c r="AA16" s="94" t="s">
        <v>517</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673</v>
      </c>
      <c r="W17" s="32" t="s">
        <v>163</v>
      </c>
      <c r="Y17" s="32" t="s">
        <v>424</v>
      </c>
      <c r="Z17" s="32" t="s">
        <v>556</v>
      </c>
      <c r="AA17" s="94" t="s">
        <v>518</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674</v>
      </c>
      <c r="W18" s="32" t="s">
        <v>164</v>
      </c>
      <c r="Y18" s="32" t="s">
        <v>425</v>
      </c>
      <c r="Z18" s="32" t="s">
        <v>557</v>
      </c>
      <c r="AA18" s="94" t="s">
        <v>519</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675</v>
      </c>
      <c r="W19" s="32" t="s">
        <v>165</v>
      </c>
      <c r="Y19" s="32" t="s">
        <v>426</v>
      </c>
      <c r="Z19" s="32" t="s">
        <v>558</v>
      </c>
      <c r="AA19" s="94" t="s">
        <v>520</v>
      </c>
      <c r="AB19" s="94" t="s">
        <v>652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676</v>
      </c>
      <c r="W20" s="32" t="s">
        <v>166</v>
      </c>
      <c r="Y20" s="32" t="s">
        <v>427</v>
      </c>
      <c r="Z20" s="32" t="s">
        <v>559</v>
      </c>
      <c r="AA20" s="94" t="s">
        <v>521</v>
      </c>
      <c r="AB20" s="94" t="s">
        <v>653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677</v>
      </c>
      <c r="W21" s="32" t="s">
        <v>167</v>
      </c>
      <c r="Y21" s="32" t="s">
        <v>428</v>
      </c>
      <c r="Z21" s="32" t="s">
        <v>560</v>
      </c>
      <c r="AA21" s="94" t="s">
        <v>522</v>
      </c>
      <c r="AB21" s="94" t="s">
        <v>654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678</v>
      </c>
      <c r="W22" s="32" t="s">
        <v>168</v>
      </c>
      <c r="Y22" s="32" t="s">
        <v>429</v>
      </c>
      <c r="Z22" s="32" t="s">
        <v>561</v>
      </c>
      <c r="AA22" s="94" t="s">
        <v>523</v>
      </c>
      <c r="AB22" s="94" t="s">
        <v>655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679</v>
      </c>
      <c r="W23" s="32" t="s">
        <v>695</v>
      </c>
      <c r="Y23" s="32" t="s">
        <v>430</v>
      </c>
      <c r="Z23" s="32" t="s">
        <v>562</v>
      </c>
      <c r="AA23" s="94" t="s">
        <v>524</v>
      </c>
      <c r="AB23" s="94" t="s">
        <v>656</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680</v>
      </c>
      <c r="Y24" s="32" t="s">
        <v>431</v>
      </c>
      <c r="Z24" s="32" t="s">
        <v>563</v>
      </c>
      <c r="AA24" s="94" t="s">
        <v>525</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681</v>
      </c>
      <c r="Y25" s="32" t="s">
        <v>432</v>
      </c>
      <c r="Z25" s="32" t="s">
        <v>564</v>
      </c>
      <c r="AA25" s="94" t="s">
        <v>526</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682</v>
      </c>
      <c r="Y26" s="32" t="s">
        <v>433</v>
      </c>
      <c r="Z26" s="32" t="s">
        <v>565</v>
      </c>
      <c r="AA26" s="94" t="s">
        <v>527</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683</v>
      </c>
      <c r="Y27" s="32" t="s">
        <v>434</v>
      </c>
      <c r="Z27" s="32" t="s">
        <v>566</v>
      </c>
      <c r="AA27" s="94" t="s">
        <v>528</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684</v>
      </c>
      <c r="Y28" s="32" t="s">
        <v>435</v>
      </c>
      <c r="Z28" s="32" t="s">
        <v>567</v>
      </c>
      <c r="AA28" s="94" t="s">
        <v>529</v>
      </c>
      <c r="AB28" s="94" t="s">
        <v>661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685</v>
      </c>
      <c r="Y29" s="32" t="s">
        <v>436</v>
      </c>
      <c r="Z29" s="32" t="s">
        <v>568</v>
      </c>
      <c r="AA29" s="94" t="s">
        <v>530</v>
      </c>
      <c r="AB29" s="94" t="s">
        <v>662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686</v>
      </c>
      <c r="Y30" s="32" t="s">
        <v>437</v>
      </c>
      <c r="Z30" s="32" t="s">
        <v>569</v>
      </c>
      <c r="AA30" s="94" t="s">
        <v>531</v>
      </c>
      <c r="AB30" s="94" t="s">
        <v>663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687</v>
      </c>
      <c r="Y31" s="32" t="s">
        <v>438</v>
      </c>
      <c r="Z31" s="32" t="s">
        <v>570</v>
      </c>
      <c r="AA31" s="94" t="s">
        <v>532</v>
      </c>
      <c r="AB31" s="94" t="s">
        <v>664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688</v>
      </c>
      <c r="Y32" s="32" t="s">
        <v>439</v>
      </c>
      <c r="Z32" s="32" t="s">
        <v>571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689</v>
      </c>
      <c r="Y33" s="32" t="s">
        <v>440</v>
      </c>
      <c r="Z33" s="32" t="s">
        <v>572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690</v>
      </c>
      <c r="Y34" s="32" t="s">
        <v>441</v>
      </c>
      <c r="Z34" s="32" t="s">
        <v>573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691</v>
      </c>
      <c r="Y36" s="32" t="s">
        <v>443</v>
      </c>
      <c r="Z36" s="32" t="s">
        <v>575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576</v>
      </c>
      <c r="AF37" s="30"/>
      <c r="AK37" s="51" t="str">
        <f t="shared" si="7"/>
        <v>j</v>
      </c>
    </row>
    <row r="38" spans="1:37" x14ac:dyDescent="0.15">
      <c r="A38" s="13"/>
      <c r="B38" s="13"/>
      <c r="F38" s="13"/>
      <c r="G38" s="19"/>
      <c r="K38" s="13"/>
      <c r="L38" s="13"/>
      <c r="O38" s="13"/>
      <c r="P38" s="13"/>
      <c r="Q38" s="19"/>
      <c r="T38" s="13"/>
      <c r="U38" s="32" t="s">
        <v>381</v>
      </c>
      <c r="Y38" s="32" t="s">
        <v>445</v>
      </c>
      <c r="Z38" s="32" t="s">
        <v>577</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578</v>
      </c>
      <c r="AF39" s="30"/>
      <c r="AK39" s="51" t="str">
        <f t="shared" si="7"/>
        <v>l</v>
      </c>
    </row>
    <row r="40" spans="1:37" x14ac:dyDescent="0.15">
      <c r="A40" s="13"/>
      <c r="B40" s="13"/>
      <c r="F40" s="13"/>
      <c r="G40" s="19"/>
      <c r="K40" s="13"/>
      <c r="L40" s="13"/>
      <c r="O40" s="13"/>
      <c r="P40" s="13"/>
      <c r="Q40" s="19"/>
      <c r="T40" s="13"/>
      <c r="Y40" s="32" t="s">
        <v>447</v>
      </c>
      <c r="Z40" s="32" t="s">
        <v>579</v>
      </c>
      <c r="AF40" s="30"/>
      <c r="AK40" s="51" t="str">
        <f t="shared" si="7"/>
        <v>m</v>
      </c>
    </row>
    <row r="41" spans="1:37" x14ac:dyDescent="0.15">
      <c r="A41" s="13"/>
      <c r="B41" s="13"/>
      <c r="F41" s="13"/>
      <c r="G41" s="19"/>
      <c r="K41" s="13"/>
      <c r="L41" s="13"/>
      <c r="O41" s="13"/>
      <c r="P41" s="13"/>
      <c r="Q41" s="19"/>
      <c r="T41" s="13"/>
      <c r="Y41" s="32" t="s">
        <v>448</v>
      </c>
      <c r="Z41" s="32" t="s">
        <v>580</v>
      </c>
      <c r="AF41" s="30"/>
      <c r="AK41" s="51" t="str">
        <f t="shared" si="7"/>
        <v>n</v>
      </c>
    </row>
    <row r="42" spans="1:37" x14ac:dyDescent="0.15">
      <c r="A42" s="13"/>
      <c r="B42" s="13"/>
      <c r="F42" s="13"/>
      <c r="G42" s="19"/>
      <c r="K42" s="13"/>
      <c r="L42" s="13"/>
      <c r="O42" s="13"/>
      <c r="P42" s="13"/>
      <c r="Q42" s="19"/>
      <c r="T42" s="13"/>
      <c r="Y42" s="32" t="s">
        <v>449</v>
      </c>
      <c r="Z42" s="32" t="s">
        <v>581</v>
      </c>
      <c r="AF42" s="30"/>
      <c r="AK42" s="51" t="str">
        <f t="shared" si="7"/>
        <v>o</v>
      </c>
    </row>
    <row r="43" spans="1:37" x14ac:dyDescent="0.15">
      <c r="A43" s="13"/>
      <c r="B43" s="13"/>
      <c r="F43" s="13"/>
      <c r="G43" s="19"/>
      <c r="K43" s="13"/>
      <c r="L43" s="13"/>
      <c r="O43" s="13"/>
      <c r="P43" s="13"/>
      <c r="Q43" s="19"/>
      <c r="T43" s="13"/>
      <c r="Y43" s="32" t="s">
        <v>450</v>
      </c>
      <c r="Z43" s="32" t="s">
        <v>582</v>
      </c>
      <c r="AF43" s="30"/>
      <c r="AK43" s="51" t="str">
        <f t="shared" si="7"/>
        <v>p</v>
      </c>
    </row>
    <row r="44" spans="1:37" x14ac:dyDescent="0.15">
      <c r="A44" s="13"/>
      <c r="B44" s="13"/>
      <c r="F44" s="13"/>
      <c r="G44" s="19"/>
      <c r="K44" s="13"/>
      <c r="L44" s="13"/>
      <c r="O44" s="13"/>
      <c r="P44" s="13"/>
      <c r="Q44" s="19"/>
      <c r="T44" s="13"/>
      <c r="Y44" s="32" t="s">
        <v>451</v>
      </c>
      <c r="Z44" s="32" t="s">
        <v>583</v>
      </c>
      <c r="AF44" s="30"/>
      <c r="AK44" s="51" t="str">
        <f t="shared" si="7"/>
        <v>q</v>
      </c>
    </row>
    <row r="45" spans="1:37" x14ac:dyDescent="0.15">
      <c r="A45" s="13"/>
      <c r="B45" s="13"/>
      <c r="F45" s="13"/>
      <c r="G45" s="19"/>
      <c r="K45" s="13"/>
      <c r="L45" s="13"/>
      <c r="O45" s="13"/>
      <c r="P45" s="13"/>
      <c r="Q45" s="19"/>
      <c r="T45" s="13"/>
      <c r="Y45" s="32" t="s">
        <v>452</v>
      </c>
      <c r="Z45" s="32" t="s">
        <v>584</v>
      </c>
      <c r="AF45" s="30"/>
      <c r="AK45" s="51" t="str">
        <f t="shared" si="7"/>
        <v>r</v>
      </c>
    </row>
    <row r="46" spans="1:37" x14ac:dyDescent="0.15">
      <c r="A46" s="13"/>
      <c r="B46" s="13"/>
      <c r="F46" s="13"/>
      <c r="G46" s="19"/>
      <c r="K46" s="13"/>
      <c r="L46" s="13"/>
      <c r="O46" s="13"/>
      <c r="P46" s="13"/>
      <c r="Q46" s="19"/>
      <c r="T46" s="13"/>
      <c r="Y46" s="32" t="s">
        <v>453</v>
      </c>
      <c r="Z46" s="32" t="s">
        <v>585</v>
      </c>
      <c r="AF46" s="30"/>
      <c r="AK46" s="51" t="str">
        <f t="shared" si="7"/>
        <v>s</v>
      </c>
    </row>
    <row r="47" spans="1:37" x14ac:dyDescent="0.15">
      <c r="A47" s="13"/>
      <c r="B47" s="13"/>
      <c r="F47" s="13"/>
      <c r="G47" s="19"/>
      <c r="K47" s="13"/>
      <c r="L47" s="13"/>
      <c r="O47" s="13"/>
      <c r="P47" s="13"/>
      <c r="Q47" s="19"/>
      <c r="T47" s="13"/>
      <c r="Y47" s="32" t="s">
        <v>454</v>
      </c>
      <c r="Z47" s="32" t="s">
        <v>586</v>
      </c>
      <c r="AF47" s="30"/>
      <c r="AK47" s="51" t="str">
        <f t="shared" si="7"/>
        <v>t</v>
      </c>
    </row>
    <row r="48" spans="1:37" x14ac:dyDescent="0.15">
      <c r="A48" s="13"/>
      <c r="B48" s="13"/>
      <c r="F48" s="13"/>
      <c r="G48" s="19"/>
      <c r="K48" s="13"/>
      <c r="L48" s="13"/>
      <c r="O48" s="13"/>
      <c r="P48" s="13"/>
      <c r="Q48" s="19"/>
      <c r="T48" s="13"/>
      <c r="Y48" s="32" t="s">
        <v>455</v>
      </c>
      <c r="Z48" s="32" t="s">
        <v>587</v>
      </c>
      <c r="AF48" s="30"/>
      <c r="AK48" s="51" t="str">
        <f t="shared" si="7"/>
        <v>u</v>
      </c>
    </row>
    <row r="49" spans="1:37" x14ac:dyDescent="0.15">
      <c r="A49" s="13"/>
      <c r="B49" s="13"/>
      <c r="F49" s="13"/>
      <c r="G49" s="19"/>
      <c r="K49" s="13"/>
      <c r="L49" s="13"/>
      <c r="O49" s="13"/>
      <c r="P49" s="13"/>
      <c r="Q49" s="19"/>
      <c r="T49" s="13"/>
      <c r="Y49" s="32" t="s">
        <v>456</v>
      </c>
      <c r="Z49" s="32" t="s">
        <v>588</v>
      </c>
      <c r="AF49" s="30"/>
      <c r="AK49" s="51" t="str">
        <f t="shared" si="7"/>
        <v>v</v>
      </c>
    </row>
    <row r="50" spans="1:37" x14ac:dyDescent="0.15">
      <c r="A50" s="13"/>
      <c r="B50" s="13"/>
      <c r="F50" s="13"/>
      <c r="G50" s="19"/>
      <c r="K50" s="13"/>
      <c r="L50" s="13"/>
      <c r="O50" s="13"/>
      <c r="P50" s="13"/>
      <c r="Q50" s="19"/>
      <c r="T50" s="13"/>
      <c r="Y50" s="32" t="s">
        <v>457</v>
      </c>
      <c r="Z50" s="32" t="s">
        <v>589</v>
      </c>
      <c r="AF50" s="30"/>
    </row>
    <row r="51" spans="1:37" x14ac:dyDescent="0.15">
      <c r="A51" s="13"/>
      <c r="B51" s="13"/>
      <c r="F51" s="13"/>
      <c r="G51" s="19"/>
      <c r="K51" s="13"/>
      <c r="L51" s="13"/>
      <c r="O51" s="13"/>
      <c r="P51" s="13"/>
      <c r="Q51" s="19"/>
      <c r="T51" s="13"/>
      <c r="Y51" s="32" t="s">
        <v>458</v>
      </c>
      <c r="Z51" s="32" t="s">
        <v>590</v>
      </c>
      <c r="AF51" s="30"/>
    </row>
    <row r="52" spans="1:37" x14ac:dyDescent="0.15">
      <c r="A52" s="13"/>
      <c r="B52" s="13"/>
      <c r="F52" s="13"/>
      <c r="G52" s="19"/>
      <c r="K52" s="13"/>
      <c r="L52" s="13"/>
      <c r="O52" s="13"/>
      <c r="P52" s="13"/>
      <c r="Q52" s="19"/>
      <c r="T52" s="13"/>
      <c r="Y52" s="32" t="s">
        <v>459</v>
      </c>
      <c r="Z52" s="32" t="s">
        <v>591</v>
      </c>
      <c r="AF52" s="30"/>
    </row>
    <row r="53" spans="1:37" x14ac:dyDescent="0.15">
      <c r="A53" s="13"/>
      <c r="B53" s="13"/>
      <c r="F53" s="13"/>
      <c r="G53" s="19"/>
      <c r="K53" s="13"/>
      <c r="L53" s="13"/>
      <c r="O53" s="13"/>
      <c r="P53" s="13"/>
      <c r="Q53" s="19"/>
      <c r="T53" s="13"/>
      <c r="Y53" s="32" t="s">
        <v>460</v>
      </c>
      <c r="Z53" s="32" t="s">
        <v>592</v>
      </c>
      <c r="AF53" s="30"/>
    </row>
    <row r="54" spans="1:37" x14ac:dyDescent="0.15">
      <c r="A54" s="13"/>
      <c r="B54" s="13"/>
      <c r="F54" s="13"/>
      <c r="G54" s="19"/>
      <c r="K54" s="13"/>
      <c r="L54" s="13"/>
      <c r="O54" s="13"/>
      <c r="P54" s="20"/>
      <c r="Q54" s="19"/>
      <c r="T54" s="13"/>
      <c r="Y54" s="32" t="s">
        <v>461</v>
      </c>
      <c r="Z54" s="32" t="s">
        <v>593</v>
      </c>
      <c r="AF54" s="30"/>
    </row>
    <row r="55" spans="1:37" x14ac:dyDescent="0.15">
      <c r="A55" s="13"/>
      <c r="B55" s="13"/>
      <c r="F55" s="13"/>
      <c r="G55" s="19"/>
      <c r="K55" s="13"/>
      <c r="L55" s="13"/>
      <c r="O55" s="13"/>
      <c r="P55" s="13"/>
      <c r="Q55" s="19"/>
      <c r="T55" s="13"/>
      <c r="Y55" s="32" t="s">
        <v>462</v>
      </c>
      <c r="Z55" s="32" t="s">
        <v>594</v>
      </c>
      <c r="AF55" s="30"/>
    </row>
    <row r="56" spans="1:37" x14ac:dyDescent="0.15">
      <c r="A56" s="13"/>
      <c r="B56" s="13"/>
      <c r="F56" s="13"/>
      <c r="G56" s="19"/>
      <c r="K56" s="13"/>
      <c r="L56" s="13"/>
      <c r="O56" s="13"/>
      <c r="P56" s="13"/>
      <c r="Q56" s="19"/>
      <c r="T56" s="13"/>
      <c r="Y56" s="32" t="s">
        <v>463</v>
      </c>
      <c r="Z56" s="32" t="s">
        <v>595</v>
      </c>
      <c r="AF56" s="30"/>
    </row>
    <row r="57" spans="1:37" x14ac:dyDescent="0.15">
      <c r="A57" s="13"/>
      <c r="B57" s="13"/>
      <c r="F57" s="13"/>
      <c r="G57" s="19"/>
      <c r="K57" s="13"/>
      <c r="L57" s="13"/>
      <c r="O57" s="13"/>
      <c r="P57" s="13"/>
      <c r="Q57" s="19"/>
      <c r="T57" s="13"/>
      <c r="Y57" s="32" t="s">
        <v>464</v>
      </c>
      <c r="Z57" s="32" t="s">
        <v>596</v>
      </c>
      <c r="AF57" s="30"/>
    </row>
    <row r="58" spans="1:37" x14ac:dyDescent="0.15">
      <c r="A58" s="13"/>
      <c r="B58" s="13"/>
      <c r="F58" s="13"/>
      <c r="G58" s="19"/>
      <c r="K58" s="13"/>
      <c r="L58" s="13"/>
      <c r="O58" s="13"/>
      <c r="P58" s="13"/>
      <c r="Q58" s="19"/>
      <c r="T58" s="13"/>
      <c r="Y58" s="32" t="s">
        <v>465</v>
      </c>
      <c r="Z58" s="32" t="s">
        <v>597</v>
      </c>
      <c r="AF58" s="30"/>
    </row>
    <row r="59" spans="1:37" x14ac:dyDescent="0.15">
      <c r="A59" s="13"/>
      <c r="B59" s="13"/>
      <c r="F59" s="13"/>
      <c r="G59" s="19"/>
      <c r="K59" s="13"/>
      <c r="L59" s="13"/>
      <c r="O59" s="13"/>
      <c r="P59" s="13"/>
      <c r="Q59" s="19"/>
      <c r="T59" s="13"/>
      <c r="Y59" s="32" t="s">
        <v>466</v>
      </c>
      <c r="Z59" s="32" t="s">
        <v>598</v>
      </c>
      <c r="AF59" s="30"/>
    </row>
    <row r="60" spans="1:37" x14ac:dyDescent="0.15">
      <c r="A60" s="13"/>
      <c r="B60" s="13"/>
      <c r="F60" s="13"/>
      <c r="G60" s="19"/>
      <c r="K60" s="13"/>
      <c r="L60" s="13"/>
      <c r="O60" s="13"/>
      <c r="P60" s="13"/>
      <c r="Q60" s="19"/>
      <c r="T60" s="13"/>
      <c r="Y60" s="32" t="s">
        <v>467</v>
      </c>
      <c r="Z60" s="32" t="s">
        <v>599</v>
      </c>
      <c r="AF60" s="30"/>
    </row>
    <row r="61" spans="1:37" x14ac:dyDescent="0.15">
      <c r="A61" s="13"/>
      <c r="B61" s="13"/>
      <c r="F61" s="13"/>
      <c r="G61" s="19"/>
      <c r="K61" s="13"/>
      <c r="L61" s="13"/>
      <c r="O61" s="13"/>
      <c r="P61" s="13"/>
      <c r="Q61" s="19"/>
      <c r="T61" s="13"/>
      <c r="Y61" s="32" t="s">
        <v>468</v>
      </c>
      <c r="Z61" s="32" t="s">
        <v>600</v>
      </c>
      <c r="AF61" s="30"/>
    </row>
    <row r="62" spans="1:37" x14ac:dyDescent="0.15">
      <c r="A62" s="13"/>
      <c r="B62" s="13"/>
      <c r="F62" s="13"/>
      <c r="G62" s="19"/>
      <c r="K62" s="13"/>
      <c r="L62" s="13"/>
      <c r="O62" s="13"/>
      <c r="P62" s="13"/>
      <c r="Q62" s="19"/>
      <c r="T62" s="13"/>
      <c r="Y62" s="32" t="s">
        <v>469</v>
      </c>
      <c r="Z62" s="32" t="s">
        <v>601</v>
      </c>
      <c r="AF62" s="30"/>
    </row>
    <row r="63" spans="1:37" x14ac:dyDescent="0.15">
      <c r="A63" s="13"/>
      <c r="B63" s="13"/>
      <c r="F63" s="13"/>
      <c r="G63" s="19"/>
      <c r="K63" s="13"/>
      <c r="L63" s="13"/>
      <c r="O63" s="13"/>
      <c r="P63" s="13"/>
      <c r="Q63" s="19"/>
      <c r="T63" s="13"/>
      <c r="Y63" s="32" t="s">
        <v>470</v>
      </c>
      <c r="Z63" s="32" t="s">
        <v>602</v>
      </c>
      <c r="AF63" s="30"/>
    </row>
    <row r="64" spans="1:37" x14ac:dyDescent="0.15">
      <c r="A64" s="13"/>
      <c r="B64" s="13"/>
      <c r="F64" s="13"/>
      <c r="G64" s="19"/>
      <c r="K64" s="13"/>
      <c r="L64" s="13"/>
      <c r="O64" s="13"/>
      <c r="P64" s="13"/>
      <c r="Q64" s="19"/>
      <c r="T64" s="13"/>
      <c r="Y64" s="32" t="s">
        <v>471</v>
      </c>
      <c r="Z64" s="32" t="s">
        <v>603</v>
      </c>
      <c r="AF64" s="30"/>
    </row>
    <row r="65" spans="1:32" x14ac:dyDescent="0.15">
      <c r="A65" s="13"/>
      <c r="B65" s="13"/>
      <c r="F65" s="13"/>
      <c r="G65" s="19"/>
      <c r="K65" s="13"/>
      <c r="L65" s="13"/>
      <c r="O65" s="13"/>
      <c r="P65" s="13"/>
      <c r="Q65" s="19"/>
      <c r="T65" s="13"/>
      <c r="Y65" s="32" t="s">
        <v>472</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473</v>
      </c>
      <c r="Z67" s="32" t="s">
        <v>606</v>
      </c>
      <c r="AF67" s="30"/>
    </row>
    <row r="68" spans="1:32" x14ac:dyDescent="0.15">
      <c r="A68" s="13"/>
      <c r="B68" s="13"/>
      <c r="F68" s="13"/>
      <c r="G68" s="19"/>
      <c r="K68" s="13"/>
      <c r="L68" s="13"/>
      <c r="O68" s="13"/>
      <c r="P68" s="13"/>
      <c r="Q68" s="19"/>
      <c r="T68" s="13"/>
      <c r="Y68" s="32" t="s">
        <v>474</v>
      </c>
      <c r="Z68" s="32" t="s">
        <v>607</v>
      </c>
      <c r="AF68" s="30"/>
    </row>
    <row r="69" spans="1:32" x14ac:dyDescent="0.15">
      <c r="A69" s="13"/>
      <c r="B69" s="13"/>
      <c r="F69" s="13"/>
      <c r="G69" s="19"/>
      <c r="K69" s="13"/>
      <c r="L69" s="13"/>
      <c r="O69" s="13"/>
      <c r="P69" s="13"/>
      <c r="Q69" s="19"/>
      <c r="T69" s="13"/>
      <c r="Y69" s="32" t="s">
        <v>475</v>
      </c>
      <c r="Z69" s="32" t="s">
        <v>608</v>
      </c>
      <c r="AF69" s="30"/>
    </row>
    <row r="70" spans="1:32" x14ac:dyDescent="0.15">
      <c r="A70" s="13"/>
      <c r="B70" s="13"/>
      <c r="Y70" s="32" t="s">
        <v>476</v>
      </c>
      <c r="Z70" s="32" t="s">
        <v>609</v>
      </c>
    </row>
    <row r="71" spans="1:32" x14ac:dyDescent="0.15">
      <c r="Y71" s="32" t="s">
        <v>477</v>
      </c>
      <c r="Z71" s="32" t="s">
        <v>610</v>
      </c>
    </row>
    <row r="72" spans="1:32" x14ac:dyDescent="0.15">
      <c r="Y72" s="32" t="s">
        <v>478</v>
      </c>
      <c r="Z72" s="32" t="s">
        <v>611</v>
      </c>
    </row>
    <row r="73" spans="1:32" x14ac:dyDescent="0.15">
      <c r="Y73" s="32" t="s">
        <v>479</v>
      </c>
      <c r="Z73" s="32" t="s">
        <v>612</v>
      </c>
    </row>
    <row r="74" spans="1:32" x14ac:dyDescent="0.15">
      <c r="Y74" s="32" t="s">
        <v>480</v>
      </c>
      <c r="Z74" s="32" t="s">
        <v>613</v>
      </c>
    </row>
    <row r="75" spans="1:32" x14ac:dyDescent="0.15">
      <c r="Y75" s="32" t="s">
        <v>481</v>
      </c>
      <c r="Z75" s="32" t="s">
        <v>614</v>
      </c>
    </row>
    <row r="76" spans="1:32" x14ac:dyDescent="0.15">
      <c r="Y76" s="32" t="s">
        <v>482</v>
      </c>
      <c r="Z76" s="32" t="s">
        <v>615</v>
      </c>
    </row>
    <row r="77" spans="1:32" x14ac:dyDescent="0.15">
      <c r="Y77" s="32" t="s">
        <v>483</v>
      </c>
      <c r="Z77" s="32" t="s">
        <v>616</v>
      </c>
    </row>
    <row r="78" spans="1:32" x14ac:dyDescent="0.15">
      <c r="Y78" s="32" t="s">
        <v>484</v>
      </c>
      <c r="Z78" s="32" t="s">
        <v>617</v>
      </c>
    </row>
    <row r="79" spans="1:32" x14ac:dyDescent="0.15">
      <c r="Y79" s="32" t="s">
        <v>485</v>
      </c>
      <c r="Z79" s="32" t="s">
        <v>618</v>
      </c>
    </row>
    <row r="80" spans="1:32" x14ac:dyDescent="0.15">
      <c r="Y80" s="32" t="s">
        <v>486</v>
      </c>
      <c r="Z80" s="32" t="s">
        <v>619</v>
      </c>
    </row>
    <row r="81" spans="25:26" x14ac:dyDescent="0.15">
      <c r="Y81" s="32" t="s">
        <v>487</v>
      </c>
      <c r="Z81" s="32" t="s">
        <v>620</v>
      </c>
    </row>
    <row r="82" spans="25:26" x14ac:dyDescent="0.15">
      <c r="Y82" s="32" t="s">
        <v>488</v>
      </c>
      <c r="Z82" s="32" t="s">
        <v>621</v>
      </c>
    </row>
    <row r="83" spans="25:26" x14ac:dyDescent="0.15">
      <c r="Y83" s="32" t="s">
        <v>489</v>
      </c>
      <c r="Z83" s="32" t="s">
        <v>622</v>
      </c>
    </row>
    <row r="84" spans="25:26" x14ac:dyDescent="0.15">
      <c r="Y84" s="32" t="s">
        <v>490</v>
      </c>
      <c r="Z84" s="32" t="s">
        <v>623</v>
      </c>
    </row>
    <row r="85" spans="25:26" x14ac:dyDescent="0.15">
      <c r="Y85" s="32" t="s">
        <v>491</v>
      </c>
      <c r="Z85" s="32" t="s">
        <v>624</v>
      </c>
    </row>
    <row r="86" spans="25:26" x14ac:dyDescent="0.15">
      <c r="Y86" s="32" t="s">
        <v>492</v>
      </c>
      <c r="Z86" s="32" t="s">
        <v>625</v>
      </c>
    </row>
    <row r="87" spans="25:26" x14ac:dyDescent="0.15">
      <c r="Y87" s="32" t="s">
        <v>493</v>
      </c>
      <c r="Z87" s="32" t="s">
        <v>626</v>
      </c>
    </row>
    <row r="88" spans="25:26" x14ac:dyDescent="0.15">
      <c r="Y88" s="32" t="s">
        <v>494</v>
      </c>
      <c r="Z88" s="32" t="s">
        <v>627</v>
      </c>
    </row>
    <row r="89" spans="25:26" x14ac:dyDescent="0.15">
      <c r="Y89" s="32" t="s">
        <v>495</v>
      </c>
      <c r="Z89" s="32" t="s">
        <v>628</v>
      </c>
    </row>
    <row r="90" spans="25:26" x14ac:dyDescent="0.15">
      <c r="Y90" s="32" t="s">
        <v>496</v>
      </c>
      <c r="Z90" s="32" t="s">
        <v>629</v>
      </c>
    </row>
    <row r="91" spans="25:26" x14ac:dyDescent="0.15">
      <c r="Y91" s="32" t="s">
        <v>497</v>
      </c>
      <c r="Z91" s="32" t="s">
        <v>630</v>
      </c>
    </row>
    <row r="92" spans="25:26" x14ac:dyDescent="0.15">
      <c r="Y92" s="32" t="s">
        <v>498</v>
      </c>
      <c r="Z92" s="32" t="s">
        <v>631</v>
      </c>
    </row>
    <row r="93" spans="25:26" x14ac:dyDescent="0.15">
      <c r="Y93" s="32" t="s">
        <v>499</v>
      </c>
      <c r="Z93" s="32" t="s">
        <v>632</v>
      </c>
    </row>
    <row r="94" spans="25:26" x14ac:dyDescent="0.15">
      <c r="Y94" s="32" t="s">
        <v>500</v>
      </c>
      <c r="Z94" s="32" t="s">
        <v>633</v>
      </c>
    </row>
    <row r="95" spans="25:26" x14ac:dyDescent="0.15">
      <c r="Y95" s="32" t="s">
        <v>501</v>
      </c>
      <c r="Z95" s="32" t="s">
        <v>634</v>
      </c>
    </row>
    <row r="96" spans="25:26" x14ac:dyDescent="0.15">
      <c r="Y96" s="32" t="s">
        <v>403</v>
      </c>
      <c r="Z96" s="32" t="s">
        <v>635</v>
      </c>
    </row>
    <row r="97" spans="25:26" x14ac:dyDescent="0.15">
      <c r="Y97" s="32" t="s">
        <v>502</v>
      </c>
      <c r="Z97" s="32" t="s">
        <v>636</v>
      </c>
    </row>
    <row r="98" spans="25:26" x14ac:dyDescent="0.15">
      <c r="Y98" s="32" t="s">
        <v>503</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383</v>
      </c>
      <c r="AF2" s="1026"/>
      <c r="AG2" s="1026"/>
      <c r="AH2" s="1026"/>
      <c r="AI2" s="1026" t="s">
        <v>405</v>
      </c>
      <c r="AJ2" s="1026"/>
      <c r="AK2" s="1026"/>
      <c r="AL2" s="556"/>
      <c r="AM2" s="1026" t="s">
        <v>502</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383</v>
      </c>
      <c r="AF9" s="1026"/>
      <c r="AG9" s="1026"/>
      <c r="AH9" s="1026"/>
      <c r="AI9" s="1026" t="s">
        <v>405</v>
      </c>
      <c r="AJ9" s="1026"/>
      <c r="AK9" s="1026"/>
      <c r="AL9" s="556"/>
      <c r="AM9" s="1026" t="s">
        <v>502</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383</v>
      </c>
      <c r="AF16" s="1026"/>
      <c r="AG16" s="1026"/>
      <c r="AH16" s="1026"/>
      <c r="AI16" s="1026" t="s">
        <v>405</v>
      </c>
      <c r="AJ16" s="1026"/>
      <c r="AK16" s="1026"/>
      <c r="AL16" s="556"/>
      <c r="AM16" s="1026" t="s">
        <v>502</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383</v>
      </c>
      <c r="AF23" s="1026"/>
      <c r="AG23" s="1026"/>
      <c r="AH23" s="1026"/>
      <c r="AI23" s="1026" t="s">
        <v>405</v>
      </c>
      <c r="AJ23" s="1026"/>
      <c r="AK23" s="1026"/>
      <c r="AL23" s="556"/>
      <c r="AM23" s="1026" t="s">
        <v>502</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383</v>
      </c>
      <c r="AF30" s="1026"/>
      <c r="AG30" s="1026"/>
      <c r="AH30" s="1026"/>
      <c r="AI30" s="1026" t="s">
        <v>405</v>
      </c>
      <c r="AJ30" s="1026"/>
      <c r="AK30" s="1026"/>
      <c r="AL30" s="556"/>
      <c r="AM30" s="1026" t="s">
        <v>502</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383</v>
      </c>
      <c r="AF37" s="1026"/>
      <c r="AG37" s="1026"/>
      <c r="AH37" s="1026"/>
      <c r="AI37" s="1026" t="s">
        <v>405</v>
      </c>
      <c r="AJ37" s="1026"/>
      <c r="AK37" s="1026"/>
      <c r="AL37" s="556"/>
      <c r="AM37" s="1026" t="s">
        <v>502</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383</v>
      </c>
      <c r="AF44" s="1026"/>
      <c r="AG44" s="1026"/>
      <c r="AH44" s="1026"/>
      <c r="AI44" s="1026" t="s">
        <v>405</v>
      </c>
      <c r="AJ44" s="1026"/>
      <c r="AK44" s="1026"/>
      <c r="AL44" s="556"/>
      <c r="AM44" s="1026" t="s">
        <v>502</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383</v>
      </c>
      <c r="AF51" s="1026"/>
      <c r="AG51" s="1026"/>
      <c r="AH51" s="1026"/>
      <c r="AI51" s="1026" t="s">
        <v>405</v>
      </c>
      <c r="AJ51" s="1026"/>
      <c r="AK51" s="1026"/>
      <c r="AL51" s="556"/>
      <c r="AM51" s="1026" t="s">
        <v>502</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383</v>
      </c>
      <c r="AF58" s="1026"/>
      <c r="AG58" s="1026"/>
      <c r="AH58" s="1026"/>
      <c r="AI58" s="1026" t="s">
        <v>405</v>
      </c>
      <c r="AJ58" s="1026"/>
      <c r="AK58" s="1026"/>
      <c r="AL58" s="556"/>
      <c r="AM58" s="1026" t="s">
        <v>502</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383</v>
      </c>
      <c r="AF65" s="1026"/>
      <c r="AG65" s="1026"/>
      <c r="AH65" s="1026"/>
      <c r="AI65" s="1026" t="s">
        <v>405</v>
      </c>
      <c r="AJ65" s="1026"/>
      <c r="AK65" s="1026"/>
      <c r="AL65" s="556"/>
      <c r="AM65" s="1026" t="s">
        <v>502</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360</v>
      </c>
      <c r="H2" s="594"/>
      <c r="I2" s="594"/>
      <c r="J2" s="594"/>
      <c r="K2" s="594"/>
      <c r="L2" s="594"/>
      <c r="M2" s="594"/>
      <c r="N2" s="594"/>
      <c r="O2" s="594"/>
      <c r="P2" s="594"/>
      <c r="Q2" s="594"/>
      <c r="R2" s="594"/>
      <c r="S2" s="594"/>
      <c r="T2" s="594"/>
      <c r="U2" s="594"/>
      <c r="V2" s="594"/>
      <c r="W2" s="594"/>
      <c r="X2" s="594"/>
      <c r="Y2" s="594"/>
      <c r="Z2" s="594"/>
      <c r="AA2" s="594"/>
      <c r="AB2" s="595"/>
      <c r="AC2" s="593" t="s">
        <v>362</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2021-05-26T09:00:47Z</cp:lastPrinted>
  <dcterms:created xsi:type="dcterms:W3CDTF">2012-03-13T00:50:25Z</dcterms:created>
  <dcterms:modified xsi:type="dcterms:W3CDTF">2021-06-17T05:09:23Z</dcterms:modified>
</cp:coreProperties>
</file>