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3900" yWindow="0" windowWidth="19005" windowHeight="9420"/>
  </bookViews>
  <sheets>
    <sheet name="行政事業レビューシート" sheetId="3" r:id="rId1"/>
    <sheet name="入力規則等" sheetId="4" r:id="rId2"/>
  </sheets>
  <definedNames>
    <definedName name="_xlnm.Print_Area" localSheetId="0">行政事業レビューシート!$A$1:$AX$1137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<sst xmlns="http://schemas.openxmlformats.org/spreadsheetml/2006/main" count="2326" uniqueCount="710">
  <si>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</si>
  <si>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</si>
  <si>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</si>
  <si>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</si>
  <si>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</si>
  <si>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</si>
  <si>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</si>
  <si>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</si>
  <si>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</si>
  <si>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</si>
  <si>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</si>
  <si>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</si>
  <si>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</si>
  <si>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</si>
  <si>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</si>
  <si>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</si>
  <si>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</si>
  <si>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</si>
  <si>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</si>
  <si>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</si>
  <si>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</si>
  <si>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</si>
  <si>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</si>
  <si>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</si>
  <si>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</si>
  <si>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</si>
  <si>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</si>
  <si>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</si>
  <si>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</si>
  <si>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</si>
  <si>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</si>
  <si>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</si>
  <si>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</si>
  <si>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</si>
  <si>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</si>
  <si>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</si>
  <si>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</si>
  <si>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</si>
  <si>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</si>
  <si>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</si>
  <si>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</si>
  <si>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</si>
  <si>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</si>
  <si>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</si>
  <si>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</si>
  <si>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</si>
  <si>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</si>
  <si>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</si>
  <si>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</si>
  <si>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</si>
  <si>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</si>
  <si>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</si>
  <si>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</si>
  <si>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</si>
  <si>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</si>
  <si>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</si>
  <si>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</si>
  <si>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</si>
  <si>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</si>
  <si>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</si>
  <si>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</si>
  <si>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</si>
  <si>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</si>
  <si>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</si>
  <si>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</si>
  <si>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</si>
  <si>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</si>
  <si>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</si>
  <si>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</si>
  <si>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</si>
  <si>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</si>
  <si>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</si>
  <si>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</si>
  <si>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</si>
  <si>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</si>
  <si>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</si>
  <si>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</si>
  <si>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</si>
  <si>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</si>
  <si>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</si>
  <si>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</si>
  <si>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</si>
  <si>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</si>
  <si>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</si>
  <si>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</si>
  <si>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</si>
  <si>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</si>
  <si>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</si>
  <si>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</si>
  <si>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</si>
  <si>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</si>
  <si>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</si>
  <si>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</si>
  <si>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</si>
  <si>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</si>
  <si>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</si>
  <si>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</si>
  <si>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</si>
  <si>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</si>
  <si>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</si>
  <si>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</si>
  <si>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</si>
  <si>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</si>
  <si>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</si>
  <si>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</si>
  <si>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</si>
  <si>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</si>
  <si>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</si>
  <si>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</si>
  <si>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</si>
  <si>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</si>
  <si>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</si>
  <si>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</si>
  <si>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</si>
  <si>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</si>
  <si>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</si>
  <si>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</si>
  <si>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</si>
  <si>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</si>
  <si>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</si>
  <si>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</si>
  <si>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</si>
  <si>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</si>
  <si>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</si>
  <si>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</si>
  <si>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</si>
  <si>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</si>
  <si>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</si>
  <si>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</si>
  <si>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</si>
  <si>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</si>
  <si>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</si>
  <si>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</si>
  <si>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</si>
  <si>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</si>
  <si>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</si>
  <si>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</si>
  <si>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</si>
  <si>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</si>
  <si>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</si>
  <si>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</si>
  <si>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</si>
  <si>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</si>
  <si>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</si>
  <si>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</si>
  <si>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</si>
  <si>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</si>
  <si>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</si>
  <si>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</si>
  <si>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</si>
  <si>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</si>
  <si>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</si>
  <si>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</si>
  <si>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</si>
  <si>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</si>
  <si>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</si>
  <si>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</si>
  <si>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</si>
  <si>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</si>
  <si>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</si>
  <si>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</si>
  <si>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</si>
  <si>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</si>
  <si>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</si>
  <si>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</si>
  <si>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</si>
  <si>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</si>
  <si>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</si>
  <si>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</si>
  <si>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</si>
  <si>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</si>
  <si>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</si>
  <si>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</si>
  <si>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</si>
  <si>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</si>
  <si>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</si>
  <si>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</si>
  <si>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</si>
  <si>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</si>
  <si>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</si>
  <si>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</si>
  <si>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</si>
  <si>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</si>
  <si>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</si>
  <si>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</si>
  <si>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</si>
  <si>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</si>
  <si>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</si>
  <si>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</si>
  <si>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</si>
  <si>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</si>
  <si>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</si>
  <si>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</si>
  <si>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</si>
  <si>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</si>
  <si>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</si>
  <si>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</si>
  <si>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</si>
  <si>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</si>
  <si>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</si>
  <si>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</si>
  <si>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</si>
  <si>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</si>
  <si>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</si>
  <si>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</si>
  <si>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</si>
  <si>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</si>
  <si>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</si>
  <si>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</si>
  <si>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</si>
  <si>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</si>
  <si>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</si>
  <si>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</si>
  <si>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</si>
  <si>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</si>
  <si>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</si>
  <si>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</si>
  <si>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</si>
  <si>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</si>
  <si>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</si>
  <si>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</si>
  <si>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</si>
  <si>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</si>
  <si>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</si>
  <si>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</si>
  <si>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</si>
  <si>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</si>
  <si>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</si>
  <si>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</si>
  <si>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</si>
  <si>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</si>
  <si>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</si>
  <si>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</si>
  <si>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</si>
  <si>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</si>
  <si>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</si>
  <si>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</si>
  <si>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</si>
  <si>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</si>
  <si>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</si>
  <si>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</si>
  <si>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</si>
  <si>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</si>
  <si>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</si>
  <si>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</si>
  <si>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</si>
  <si>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</si>
  <si>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</si>
  <si>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</si>
  <si>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</si>
  <si>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</si>
  <si>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</si>
  <si>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</si>
  <si>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</si>
  <si>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</si>
  <si>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</si>
  <si>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</si>
  <si>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</si>
  <si>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</si>
  <si>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</si>
  <si>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</si>
  <si>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</si>
  <si>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</si>
  <si>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</si>
  <si>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</si>
  <si>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</si>
  <si>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</si>
  <si>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</si>
  <si>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</si>
  <si>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</si>
  <si>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</si>
  <si>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</si>
  <si>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</si>
  <si>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</si>
  <si>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</si>
  <si>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</si>
  <si>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</si>
  <si>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</si>
  <si>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</si>
  <si>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</si>
  <si>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</si>
  <si>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</si>
  <si>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</si>
  <si>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</si>
  <si>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</si>
  <si>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</si>
  <si>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</si>
  <si>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</si>
  <si>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</si>
  <si>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</si>
  <si>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</si>
  <si>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</si>
  <si>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</si>
  <si>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</si>
  <si>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</si>
  <si>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</si>
  <si>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</si>
  <si>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</si>
  <si>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</si>
  <si>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</si>
  <si>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</si>
  <si>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</si>
  <si>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</si>
  <si>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</si>
  <si>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</si>
  <si>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</si>
  <si>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</si>
  <si>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</si>
  <si>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</si>
  <si>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</si>
  <si>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</si>
  <si>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</si>
  <si>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</si>
  <si>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</si>
  <si>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</si>
  <si>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</si>
  <si>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</si>
  <si>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</si>
  <si>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</si>
  <si>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</si>
  <si>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</si>
  <si>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</si>
  <si>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</si>
  <si>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</si>
  <si>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</si>
  <si>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</si>
  <si>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</si>
  <si>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</si>
  <si>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</si>
  <si>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</si>
  <si>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</si>
  <si>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</si>
  <si>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</si>
  <si>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</si>
  <si>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</si>
  <si>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</si>
  <si>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</si>
  <si>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</si>
  <si>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</si>
  <si>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</si>
  <si>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</si>
  <si>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</si>
  <si>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</si>
  <si>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</si>
  <si>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</si>
  <si>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</si>
  <si>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</si>
  <si>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</si>
  <si>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</si>
  <si>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</si>
  <si>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</si>
  <si>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</si>
  <si>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</si>
  <si>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</si>
  <si>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</si>
  <si>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</si>
  <si>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</si>
  <si>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</si>
  <si>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</si>
  <si>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</si>
  <si>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</si>
  <si>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</si>
  <si>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</si>
  <si>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</si>
  <si>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</si>
  <si>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</si>
  <si>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</si>
  <si>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</si>
  <si>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</si>
  <si>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</si>
  <si>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</si>
  <si>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</si>
  <si>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</si>
  <si>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</si>
  <si>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</si>
  <si>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</si>
  <si>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</si>
  <si>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</si>
  <si>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</si>
  <si>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</si>
  <si>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</si>
  <si>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</si>
  <si>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</si>
  <si>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</si>
  <si>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</si>
  <si>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</si>
  <si>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</si>
  <si>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</si>
  <si>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</si>
  <si>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</si>
  <si>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</si>
  <si>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</si>
  <si>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</si>
  <si>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</si>
  <si>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</si>
  <si>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</si>
  <si>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</si>
  <si>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</si>
  <si>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</si>
  <si>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</si>
  <si>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</si>
  <si>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</si>
  <si>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</si>
  <si>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</si>
  <si>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</si>
  <si>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</si>
  <si>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</si>
  <si>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</si>
  <si>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</si>
  <si>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</si>
  <si>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</si>
  <si>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</si>
  <si>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</si>
  <si>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</si>
  <si>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</si>
  <si>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</si>
  <si>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</si>
  <si>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</si>
  <si>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</si>
  <si>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</si>
  <si>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</si>
  <si>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</si>
  <si>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</si>
  <si>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</si>
  <si>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</si>
  <si>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</si>
  <si>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</si>
  <si>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</si>
  <si>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</si>
  <si>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</si>
  <si>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</si>
  <si>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</si>
  <si>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</si>
  <si>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</si>
  <si>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</si>
  <si>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</si>
  <si>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</si>
  <si>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</si>
  <si>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</si>
  <si>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</si>
  <si>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</si>
  <si>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</si>
  <si>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</si>
  <si>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</si>
  <si>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</si>
  <si>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</si>
  <si>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</si>
  <si>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</si>
  <si>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</si>
  <si>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</si>
  <si>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</si>
  <si>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</si>
  <si>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</si>
  <si>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</si>
  <si>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</si>
  <si>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</si>
  <si>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</si>
  <si>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</si>
  <si>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</si>
  <si>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</si>
  <si>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</si>
  <si>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</si>
  <si>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</si>
  <si>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</si>
  <si>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</si>
  <si>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</si>
  <si>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</si>
  <si>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</si>
  <si>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</si>
  <si>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</si>
  <si>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</si>
  <si>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</si>
  <si>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</si>
  <si>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</si>
  <si>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</si>
  <si>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</si>
  <si>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</si>
  <si>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</si>
  <si>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</si>
  <si>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</si>
  <si>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</si>
  <si>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</si>
  <si>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</si>
  <si>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</si>
  <si>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</si>
  <si>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</si>
  <si>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</si>
  <si>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</si>
  <si>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</si>
  <si>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</si>
  <si>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</si>
  <si>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</si>
  <si>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</si>
  <si>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</si>
  <si>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</si>
  <si>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</si>
  <si>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</si>
  <si>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</si>
  <si>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</si>
  <si>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</si>
  <si>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</si>
  <si>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</si>
  <si>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</si>
  <si>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</si>
  <si>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</si>
  <si>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</si>
  <si>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</si>
  <si>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</si>
  <si>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</si>
  <si>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</si>
  <si>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</si>
  <si>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</si>
  <si>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</si>
  <si>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</si>
  <si>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</si>
  <si>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</si>
  <si>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</si>
  <si>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</si>
  <si>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</si>
  <si>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</si>
  <si>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</si>
  <si>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</si>
  <si>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</si>
  <si>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</si>
  <si>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</si>
  <si>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</si>
  <si>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</si>
  <si>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</si>
  <si>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</si>
  <si>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</si>
  <si>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</si>
  <si>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</si>
  <si>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</si>
  <si>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</si>
  <si>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</si>
  <si>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</si>
  <si>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</si>
  <si>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</si>
  <si>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</si>
  <si>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</si>
  <si>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</si>
  <si>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</si>
  <si>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</si>
  <si>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</si>
  <si>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</si>
  <si>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</si>
  <si>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</si>
  <si>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</si>
  <si>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</si>
  <si>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</si>
  <si>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</si>
  <si>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</si>
  <si>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</si>
  <si>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</si>
  <si>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</si>
  <si>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</si>
  <si>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</si>
  <si>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</si>
  <si>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</si>
  <si>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</si>
  <si>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</si>
  <si>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</si>
  <si>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</si>
  <si>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</si>
  <si>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</si>
  <si>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</si>
  <si>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</si>
  <si>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</si>
  <si>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</si>
  <si>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</si>
  <si>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</si>
  <si>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</si>
  <si>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</si>
  <si>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</si>
  <si>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</si>
  <si>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</si>
  <si>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</si>
  <si>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</si>
  <si>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</si>
  <si>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</si>
  <si>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</si>
  <si>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</si>
  <si>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</si>
  <si>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</si>
  <si>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</si>
  <si>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</si>
  <si>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</si>
  <si>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</si>
  <si>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</si>
  <si>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</si>
  <si>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</si>
  <si>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</si>
  <si>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</si>
  <si>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</si>
  <si>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</si>
  <si>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</si>
  <si>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</si>
  <si>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</si>
  <si>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</si>
  <si>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</si>
  <si>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</si>
  <si>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</si>
  <si>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</si>
  <si>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</si>
  <si>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</si>
  <si>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</si>
  <si>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</si>
  <si>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</si>
  <si>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</si>
  <si>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</si>
  <si>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</si>
  <si>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</si>
  <si>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</si>
  <si>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</si>
  <si>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</si>
  <si>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</si>
  <si>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</si>
  <si>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</si>
  <si>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</si>
  <si>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</si>
  <si>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</si>
  <si>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</si>
  <si>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</si>
  <si>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</si>
  <si>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</si>
  <si>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</si>
  <si>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</si>
  <si>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</si>
  <si>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</si>
  <si>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</si>
  <si>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電子マニフェスト普及拡大事業</t>
  </si>
  <si>
    <t>環境再生・資源循環局</t>
  </si>
  <si>
    <t>廃棄物規制課長
神谷 洋一</t>
  </si>
  <si>
    <t>平成16年度</t>
  </si>
  <si>
    <t>終了予定なし</t>
  </si>
  <si>
    <t>廃棄物規制課</t>
  </si>
  <si>
    <t>・廃棄物の処理及び清掃に関する法律第12条の５等
・特定産業廃棄物に起因する支障の除去等に関する特別措置法の一部を改正する法律案に対する参議院環境委員会附帯決議、同　衆議院環境委員会附帯決議</t>
  </si>
  <si>
    <t>・第四次循環型社会形成推進基本計画
・電子マニフェスト普及拡大に向けたロードマップ
・廃棄物処理制度の見直しの方向性（意見具申）</t>
  </si>
  <si>
    <t>-</t>
  </si>
  <si>
    <t>環境保全調査等委託費</t>
  </si>
  <si>
    <t>・令和４年度までに、利用割合を70%まで引き上げる。
　</t>
  </si>
  <si>
    <t>電子マニフェストの利用割合</t>
  </si>
  <si>
    <t>第四次循環型社会形成推進基本計画（平成30年6月閣議決定）</t>
  </si>
  <si>
    <t>●●</t>
    <phoneticPr fontId="5"/>
  </si>
  <si>
    <t>電子マニフェスト導入説明会、操作体験セミナーの開催回数</t>
  </si>
  <si>
    <t>回</t>
  </si>
  <si>
    <t>Ｘ：電子マニフェスト普及啓発活動に係る執行額（千円）
／Ｙ：（説明会＋セミナー等）実施回数（回）　　　　　　　　　　　　　　</t>
    <phoneticPr fontId="5"/>
  </si>
  <si>
    <t>千円</t>
  </si>
  <si>
    <t>　　Ｘ　/　Ｙ</t>
    <phoneticPr fontId="5"/>
  </si>
  <si>
    <t>6,067／30</t>
  </si>
  <si>
    <t>5,822／25</t>
  </si>
  <si>
    <t>廃棄物・リサイクル対策の推進</t>
    <phoneticPr fontId="5"/>
  </si>
  <si>
    <t>産業廃棄物対策（排出抑制・リサイクル・適正処理等）</t>
  </si>
  <si>
    <t>電子マニフェストの普及率</t>
  </si>
  <si>
    <t>135</t>
  </si>
  <si>
    <t>127</t>
  </si>
  <si>
    <t>171</t>
  </si>
  <si>
    <t>169</t>
  </si>
  <si>
    <t>162</t>
  </si>
  <si>
    <t>175</t>
  </si>
  <si>
    <t>○</t>
  </si>
  <si>
    <t>-</t>
    <phoneticPr fontId="5"/>
  </si>
  <si>
    <t>-</t>
    <phoneticPr fontId="5"/>
  </si>
  <si>
    <t>-</t>
    <phoneticPr fontId="5"/>
  </si>
  <si>
    <t>・電子マニフェストシステムの機能強化：産業廃棄物行政情報システムとのデータ連携及び電子マニフェストデータとの照合・警告機能実装にかかる改修を行う。
・電子マニフェスト普及啓発事業：電子マニフェスト未加入業者に対する加入促進を目的として電子マニフェスト導入説明会を開催し、紙マニフェストから電子マニフェストへの移行を促すほか、業種別事例集を作成する。</t>
    <rPh sb="19" eb="28">
      <t>サンギョウハイキブツギョウセイジョウホウ</t>
    </rPh>
    <rPh sb="37" eb="39">
      <t>レンケイ</t>
    </rPh>
    <rPh sb="39" eb="40">
      <t>オヨ</t>
    </rPh>
    <rPh sb="41" eb="43">
      <t>デンシ</t>
    </rPh>
    <rPh sb="54" eb="56">
      <t>ショウゴウ</t>
    </rPh>
    <rPh sb="57" eb="59">
      <t>ケイコク</t>
    </rPh>
    <rPh sb="59" eb="61">
      <t>キノウ</t>
    </rPh>
    <rPh sb="61" eb="63">
      <t>ジッソウ</t>
    </rPh>
    <rPh sb="162" eb="165">
      <t>ギョウシュベツ</t>
    </rPh>
    <rPh sb="165" eb="168">
      <t>ジレイシュウ</t>
    </rPh>
    <rPh sb="169" eb="171">
      <t>サクセイ</t>
    </rPh>
    <phoneticPr fontId="5"/>
  </si>
  <si>
    <t>電子マニフェストは、紙マニフェストに比べ、排出事業者及び処理業者にとっては、事務処理の効率化、情報管理の合理化等、都道府県等にとっては、監視業務の合理化、不適正処理の原因究明の迅速化等のメリットがある。平成30年6月に閣議決定された第四次循環型社会形成推進基本計画において、電子マニフェストの普及率を令和４年（2022年）度までに70％とする目標が定められたことから、電子マニフェストへの加入促進を推進し、普及率を向上させる。</t>
    <phoneticPr fontId="5"/>
  </si>
  <si>
    <t>-</t>
    <phoneticPr fontId="5"/>
  </si>
  <si>
    <t>電子マニフェストの普及に伴い、排出事業者・処理業者の情報管理の合理化・効率化、廃棄物処理システムの透明化、都道府県等の監視業務の合理化、不適正処理の原因究明の迅速化が推進され、もって産業廃棄物の適正処理を図ることが可能となるもの。</t>
    <phoneticPr fontId="5"/>
  </si>
  <si>
    <t>無</t>
  </si>
  <si>
    <t>有</t>
  </si>
  <si>
    <t>不法投棄等の不適正処理の防止に資する電子マニフェストの普及促進が求められている。</t>
    <phoneticPr fontId="5"/>
  </si>
  <si>
    <t>全国で利用される電子マニフェストのシステム等に関わる業務であり、国が事業を実施する必要がある。</t>
    <phoneticPr fontId="5"/>
  </si>
  <si>
    <t>電子マニフェストの普及促進に向けた成果目標を達成するためには、利便性の高いシステムの構築や説明会等が必要である。</t>
    <phoneticPr fontId="5"/>
  </si>
  <si>
    <t>電子マニフェストシステムの改修に関する業務については、電子マニフェストシステムを停止することなく改修する必要があり、緊急時に直ちに対応可能な者が履行する必要がある。この点、公益財団法人日本産業廃棄物処理振興センターは、廃棄物処理法の規定により全国唯一の情報処理センターとして指定され、全国で唯一電子マニフェストシステムの運営、管理等の業務を行っており、同システムを詳細かつ根幹部分まで理解している者である。普及啓発に関する業務についても、同様のことがいえる。こうしたことから、同センターは、法令の規定により、契約の相手方が一に定められているものに準ずるものであると認められるため、競争性のない随意契約によらざるを得ない。</t>
    <phoneticPr fontId="5"/>
  </si>
  <si>
    <t>‐</t>
  </si>
  <si>
    <t>事業者にコスト等について確認を行いつつ事業を実施した。</t>
    <phoneticPr fontId="5"/>
  </si>
  <si>
    <t>事業者に費目・使途について確認を行いつつ事業を実施した。</t>
    <phoneticPr fontId="5"/>
  </si>
  <si>
    <t>事業の内容について、随時見直しを行っている。</t>
    <phoneticPr fontId="5"/>
  </si>
  <si>
    <t>事業は、利用者の利便性向上や周知に最も効果的かつ低コストな手段・方法で実施している。</t>
    <rPh sb="0" eb="2">
      <t>ジギョウ</t>
    </rPh>
    <rPh sb="4" eb="7">
      <t>リヨウシャ</t>
    </rPh>
    <rPh sb="8" eb="11">
      <t>リベンセイ</t>
    </rPh>
    <rPh sb="11" eb="13">
      <t>コウジョウ</t>
    </rPh>
    <rPh sb="14" eb="16">
      <t>シュウチ</t>
    </rPh>
    <rPh sb="17" eb="18">
      <t>モット</t>
    </rPh>
    <rPh sb="19" eb="22">
      <t>コウカテキ</t>
    </rPh>
    <rPh sb="24" eb="25">
      <t>テイ</t>
    </rPh>
    <rPh sb="29" eb="31">
      <t>シュダン</t>
    </rPh>
    <rPh sb="32" eb="34">
      <t>ホウホウ</t>
    </rPh>
    <rPh sb="35" eb="37">
      <t>ジッシ</t>
    </rPh>
    <phoneticPr fontId="5"/>
  </si>
  <si>
    <t>活動実績は、当初見込みと同程度である。</t>
    <rPh sb="0" eb="2">
      <t>カツドウ</t>
    </rPh>
    <rPh sb="2" eb="4">
      <t>ジッセキ</t>
    </rPh>
    <rPh sb="6" eb="8">
      <t>トウショ</t>
    </rPh>
    <rPh sb="8" eb="10">
      <t>ミコ</t>
    </rPh>
    <rPh sb="12" eb="15">
      <t>ドウテイド</t>
    </rPh>
    <phoneticPr fontId="5"/>
  </si>
  <si>
    <t>強化されたシステムは、電子マニフェストの利用者に活用されており、その利用割合は年々上昇している。</t>
    <rPh sb="0" eb="2">
      <t>キョウカ</t>
    </rPh>
    <rPh sb="11" eb="13">
      <t>デンシ</t>
    </rPh>
    <rPh sb="20" eb="23">
      <t>リヨウシャ</t>
    </rPh>
    <rPh sb="24" eb="26">
      <t>カツヨウ</t>
    </rPh>
    <rPh sb="34" eb="36">
      <t>リヨウ</t>
    </rPh>
    <rPh sb="36" eb="38">
      <t>ワリアイ</t>
    </rPh>
    <rPh sb="39" eb="41">
      <t>ネンネン</t>
    </rPh>
    <rPh sb="41" eb="43">
      <t>ジョウショウ</t>
    </rPh>
    <phoneticPr fontId="5"/>
  </si>
  <si>
    <t>目標の達成に向け、引き続き、都道府県等と協力して、電子マニフェスト導入説明会の開催等による電子マニフェストへの加入促進のための施策を推進するとともに、電子マニフェストシステムの改修を行い、利便性を高めることにより普及率を向上させる。</t>
    <rPh sb="0" eb="2">
      <t>モクヒョウ</t>
    </rPh>
    <rPh sb="3" eb="5">
      <t>タッセイ</t>
    </rPh>
    <rPh sb="6" eb="7">
      <t>ム</t>
    </rPh>
    <rPh sb="9" eb="10">
      <t>ヒ</t>
    </rPh>
    <rPh sb="11" eb="12">
      <t>ツヅ</t>
    </rPh>
    <rPh sb="14" eb="18">
      <t>トドウフケン</t>
    </rPh>
    <rPh sb="18" eb="19">
      <t>トウ</t>
    </rPh>
    <rPh sb="20" eb="22">
      <t>キョウリョク</t>
    </rPh>
    <rPh sb="25" eb="27">
      <t>デンシ</t>
    </rPh>
    <rPh sb="33" eb="35">
      <t>ドウニュウ</t>
    </rPh>
    <rPh sb="35" eb="38">
      <t>セツメイカイ</t>
    </rPh>
    <rPh sb="39" eb="41">
      <t>カイサイ</t>
    </rPh>
    <rPh sb="41" eb="42">
      <t>トウ</t>
    </rPh>
    <rPh sb="45" eb="47">
      <t>デンシ</t>
    </rPh>
    <rPh sb="55" eb="57">
      <t>カニュウ</t>
    </rPh>
    <rPh sb="57" eb="59">
      <t>ソクシン</t>
    </rPh>
    <rPh sb="63" eb="65">
      <t>セサク</t>
    </rPh>
    <rPh sb="66" eb="68">
      <t>スイシン</t>
    </rPh>
    <rPh sb="75" eb="77">
      <t>デンシ</t>
    </rPh>
    <rPh sb="88" eb="90">
      <t>カイシュウ</t>
    </rPh>
    <rPh sb="91" eb="92">
      <t>オコナ</t>
    </rPh>
    <rPh sb="94" eb="97">
      <t>リベンセイ</t>
    </rPh>
    <rPh sb="98" eb="99">
      <t>タカ</t>
    </rPh>
    <rPh sb="106" eb="109">
      <t>フキュウリツ</t>
    </rPh>
    <rPh sb="110" eb="112">
      <t>コウジョウ</t>
    </rPh>
    <phoneticPr fontId="5"/>
  </si>
  <si>
    <t>平成30年6月に閣議決定された第四次循環型社会形成推進基本計画で、令和４年（2022年）までに電子マニフェストの普及率を70％にするとの目標が設定され、平成30年10月に策定した「電子マニフェスト普及拡大に向けたロードマップ」等に基づき、電子マニフェストシステムの機能強化及び電子マニフェスト普及啓発に係る各種施策を推進した結果、令和2年度末時点で65％まで上昇した。</t>
    <rPh sb="0" eb="2">
      <t>ヘイセイ</t>
    </rPh>
    <rPh sb="4" eb="5">
      <t>ネン</t>
    </rPh>
    <rPh sb="6" eb="7">
      <t>ガツ</t>
    </rPh>
    <rPh sb="8" eb="10">
      <t>カクギ</t>
    </rPh>
    <rPh sb="10" eb="12">
      <t>ケッテイ</t>
    </rPh>
    <rPh sb="15" eb="31">
      <t>ダイヨジジュンカンガタシャカイケイセイスイシンキホンケイカク</t>
    </rPh>
    <rPh sb="33" eb="35">
      <t>レイワ</t>
    </rPh>
    <rPh sb="36" eb="37">
      <t>ネン</t>
    </rPh>
    <rPh sb="42" eb="43">
      <t>ネン</t>
    </rPh>
    <rPh sb="47" eb="49">
      <t>デンシ</t>
    </rPh>
    <rPh sb="56" eb="59">
      <t>フキュウリツ</t>
    </rPh>
    <rPh sb="68" eb="70">
      <t>モクヒョウ</t>
    </rPh>
    <rPh sb="71" eb="73">
      <t>セッテイ</t>
    </rPh>
    <rPh sb="76" eb="78">
      <t>ヘイセイ</t>
    </rPh>
    <rPh sb="80" eb="81">
      <t>ネン</t>
    </rPh>
    <rPh sb="83" eb="84">
      <t>ガツ</t>
    </rPh>
    <rPh sb="85" eb="87">
      <t>サクテイ</t>
    </rPh>
    <rPh sb="90" eb="92">
      <t>デンシ</t>
    </rPh>
    <rPh sb="98" eb="100">
      <t>フキュウ</t>
    </rPh>
    <rPh sb="100" eb="102">
      <t>カクダイ</t>
    </rPh>
    <rPh sb="103" eb="104">
      <t>ム</t>
    </rPh>
    <rPh sb="113" eb="114">
      <t>トウ</t>
    </rPh>
    <rPh sb="115" eb="116">
      <t>モト</t>
    </rPh>
    <rPh sb="119" eb="121">
      <t>デンシ</t>
    </rPh>
    <rPh sb="132" eb="134">
      <t>キノウ</t>
    </rPh>
    <rPh sb="134" eb="136">
      <t>キョウカ</t>
    </rPh>
    <rPh sb="136" eb="137">
      <t>オヨ</t>
    </rPh>
    <rPh sb="138" eb="140">
      <t>デンシ</t>
    </rPh>
    <rPh sb="146" eb="148">
      <t>フキュウ</t>
    </rPh>
    <rPh sb="148" eb="150">
      <t>ケイハツ</t>
    </rPh>
    <rPh sb="151" eb="152">
      <t>カカ</t>
    </rPh>
    <rPh sb="153" eb="155">
      <t>カクシュ</t>
    </rPh>
    <rPh sb="155" eb="157">
      <t>セサク</t>
    </rPh>
    <rPh sb="158" eb="160">
      <t>スイシン</t>
    </rPh>
    <rPh sb="162" eb="164">
      <t>ケッカ</t>
    </rPh>
    <rPh sb="165" eb="167">
      <t>レイワ</t>
    </rPh>
    <rPh sb="168" eb="170">
      <t>ネンド</t>
    </rPh>
    <rPh sb="170" eb="171">
      <t>マツ</t>
    </rPh>
    <rPh sb="171" eb="173">
      <t>ジテン</t>
    </rPh>
    <rPh sb="179" eb="181">
      <t>ジョウショウ</t>
    </rPh>
    <phoneticPr fontId="5"/>
  </si>
  <si>
    <t>＜公開プロセスの結果＞
○実施年度…H28年度
○レビュー番号…162
○事業名…ＩＴを活用した循環型地域づくり基盤整備事業
○評価結果
　事業全体の抜本的改善
　（事業全体の抜本的改善：３人、事業内容の一部改善：３人）
○とりまとめコメント
　事業開始から10年以上経過したにも関わらず、普及率が50％未満と低く、普及率向上に向けた様々な対策をすべきであり、電子マニュフェストについては、いずれかの時期に義務化すべき。アプリの検討をする際に現場の声を聞き、簡易なやり方を検討すべき。データ等についてはきめ細やかな検証を行うべき。
普及率の向上のためにも一度抜本的な見直しをすべき。
○対応状況の概要
　食品廃棄物の不適正転売事案を踏まえ、不正防止の徹底に向け、平成２８年度に電子マニフェストシステムの不正検知機能の強化を行った。また、情報処理センターにおいては、少量排出事業者の経済的負担の軽減を図るため、平成２９年４月から電子マニフェスト使用料金の引き下げを行った。
更に、公開プロセスの指摘を踏まえ、平成２９年６月に廃棄物処理法を改正し、特定の産業廃棄物を多量に排出する事業者に対し、電子マニフェストの使用を義務付けることとした。
循環型社会形成推進基本計画　https://www.env.go.jp/recycle/circul/keikaku.html
電子マニフェスト普及拡大に向けたロードマップ　http://www.env.go.jp/recycle/waste/index.html
廃棄物処理制度の見直しの方向性　http://www.env.go.jp/council/toshin/t03-h2802.pdf</t>
    <phoneticPr fontId="5"/>
  </si>
  <si>
    <t>A.　（公財）日本産業廃棄物処理振興センター</t>
    <phoneticPr fontId="5"/>
  </si>
  <si>
    <t>B.　日本アイ・ビー・エム株式会社</t>
    <phoneticPr fontId="5"/>
  </si>
  <si>
    <t>業務委託費</t>
    <rPh sb="0" eb="2">
      <t>ギョウム</t>
    </rPh>
    <rPh sb="2" eb="5">
      <t>イタクヒ</t>
    </rPh>
    <phoneticPr fontId="5"/>
  </si>
  <si>
    <t>システム開発等</t>
    <rPh sb="4" eb="6">
      <t>カイハツ</t>
    </rPh>
    <rPh sb="6" eb="7">
      <t>トウ</t>
    </rPh>
    <phoneticPr fontId="5"/>
  </si>
  <si>
    <t>消費税</t>
    <rPh sb="0" eb="3">
      <t>ショウヒゼイ</t>
    </rPh>
    <phoneticPr fontId="5"/>
  </si>
  <si>
    <t>外注費</t>
    <rPh sb="0" eb="3">
      <t>ガイチュウヒ</t>
    </rPh>
    <phoneticPr fontId="5"/>
  </si>
  <si>
    <t>システム機構構築</t>
    <rPh sb="4" eb="6">
      <t>キコウ</t>
    </rPh>
    <rPh sb="6" eb="8">
      <t>コウチク</t>
    </rPh>
    <phoneticPr fontId="5"/>
  </si>
  <si>
    <t>人件費</t>
    <rPh sb="0" eb="3">
      <t>ジンケンヒ</t>
    </rPh>
    <phoneticPr fontId="5"/>
  </si>
  <si>
    <t>企画等</t>
    <rPh sb="0" eb="2">
      <t>キカク</t>
    </rPh>
    <rPh sb="2" eb="3">
      <t>トウ</t>
    </rPh>
    <phoneticPr fontId="5"/>
  </si>
  <si>
    <t>借料損料、旅費、一般管理費、印刷製本費等</t>
    <rPh sb="0" eb="2">
      <t>シャクリョウ</t>
    </rPh>
    <rPh sb="2" eb="4">
      <t>ソンリョウ</t>
    </rPh>
    <rPh sb="5" eb="7">
      <t>リョヒ</t>
    </rPh>
    <rPh sb="8" eb="10">
      <t>イッパン</t>
    </rPh>
    <rPh sb="10" eb="13">
      <t>カンリヒ</t>
    </rPh>
    <rPh sb="14" eb="16">
      <t>インサツ</t>
    </rPh>
    <rPh sb="16" eb="18">
      <t>セイホン</t>
    </rPh>
    <rPh sb="18" eb="19">
      <t>ヒ</t>
    </rPh>
    <rPh sb="19" eb="20">
      <t>トウ</t>
    </rPh>
    <phoneticPr fontId="5"/>
  </si>
  <si>
    <t>（公財）日本産業廃棄物処理振興センター</t>
    <rPh sb="1" eb="3">
      <t>コウザイ</t>
    </rPh>
    <rPh sb="4" eb="15">
      <t>ニホンサンギョウハイキブツショリシンコウ</t>
    </rPh>
    <phoneticPr fontId="5"/>
  </si>
  <si>
    <t>システム機能強化・普及啓発事業</t>
    <rPh sb="4" eb="6">
      <t>キノウ</t>
    </rPh>
    <rPh sb="6" eb="8">
      <t>キョウカ</t>
    </rPh>
    <rPh sb="9" eb="11">
      <t>フキュウ</t>
    </rPh>
    <rPh sb="11" eb="13">
      <t>ケイハツ</t>
    </rPh>
    <rPh sb="13" eb="15">
      <t>ジギョウ</t>
    </rPh>
    <phoneticPr fontId="5"/>
  </si>
  <si>
    <t>日本アイ・ビー・エム株式会社</t>
    <rPh sb="0" eb="2">
      <t>ニホン</t>
    </rPh>
    <rPh sb="10" eb="12">
      <t>カブシキ</t>
    </rPh>
    <rPh sb="12" eb="14">
      <t>カイシャ</t>
    </rPh>
    <phoneticPr fontId="5"/>
  </si>
  <si>
    <t>一部システムの開発、設計等</t>
    <rPh sb="0" eb="2">
      <t>イチブ</t>
    </rPh>
    <rPh sb="7" eb="9">
      <t>カイハツ</t>
    </rPh>
    <rPh sb="10" eb="12">
      <t>セッケイ</t>
    </rPh>
    <rPh sb="12" eb="13">
      <t>トウ</t>
    </rPh>
    <phoneticPr fontId="5"/>
  </si>
  <si>
    <t>電子マニフェストの利用割合は年々上昇しており、令和２年度末時点で65％となった。</t>
    <rPh sb="0" eb="2">
      <t>デンシ</t>
    </rPh>
    <rPh sb="9" eb="11">
      <t>リヨウ</t>
    </rPh>
    <rPh sb="11" eb="13">
      <t>ワリアイ</t>
    </rPh>
    <rPh sb="14" eb="16">
      <t>ネンネン</t>
    </rPh>
    <rPh sb="16" eb="18">
      <t>ジョウショウ</t>
    </rPh>
    <rPh sb="23" eb="25">
      <t>レイワ</t>
    </rPh>
    <rPh sb="26" eb="28">
      <t>ネンド</t>
    </rPh>
    <rPh sb="28" eb="29">
      <t>マツ</t>
    </rPh>
    <rPh sb="29" eb="31">
      <t>ジテン</t>
    </rPh>
    <phoneticPr fontId="5"/>
  </si>
  <si>
    <t>-</t>
    <phoneticPr fontId="5"/>
  </si>
  <si>
    <t>-</t>
    <phoneticPr fontId="5"/>
  </si>
  <si>
    <t>-</t>
    <phoneticPr fontId="5"/>
  </si>
  <si>
    <t>3,504/13</t>
    <phoneticPr fontId="5"/>
  </si>
  <si>
    <t>-</t>
    <phoneticPr fontId="5"/>
  </si>
  <si>
    <t>-</t>
    <phoneticPr fontId="5"/>
  </si>
  <si>
    <t>-</t>
    <phoneticPr fontId="5"/>
  </si>
  <si>
    <t>-</t>
    <phoneticPr fontId="5"/>
  </si>
  <si>
    <t>-</t>
    <phoneticPr fontId="5"/>
  </si>
  <si>
    <t>-</t>
    <phoneticPr fontId="5"/>
  </si>
  <si>
    <t>予定していた電子マニフェストシステムの機能構築について、追加調整を行う必要が生じたため。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</si>
</sst>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196453</xdr:colOff>
      <xdr:row>752</xdr:row>
      <xdr:rowOff>325250</xdr:rowOff>
    </xdr:from>
    <xdr:to>
      <xdr:col>16</xdr:col>
      <xdr:colOff>202406</xdr:colOff>
      <xdr:row>754</xdr:row>
      <xdr:rowOff>285750</xdr:rowOff>
    </xdr:to>
    <xdr:cxnSp macro="">
      <xdr:nvCxnSpPr>
        <xdr:cNvPr id="2" name="直線矢印コネクタ 1"/>
        <xdr:cNvCxnSpPr/>
      </xdr:nvCxnSpPr>
      <xdr:spPr>
        <a:xfrm>
          <a:off x="3107293" y="45549950"/>
          <a:ext cx="0" cy="67678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17860</xdr:colOff>
      <xdr:row>760</xdr:row>
      <xdr:rowOff>226219</xdr:rowOff>
    </xdr:from>
    <xdr:to>
      <xdr:col>17</xdr:col>
      <xdr:colOff>23812</xdr:colOff>
      <xdr:row>762</xdr:row>
      <xdr:rowOff>202406</xdr:rowOff>
    </xdr:to>
    <xdr:cxnSp macro="">
      <xdr:nvCxnSpPr>
        <xdr:cNvPr id="3" name="直線矢印コネクタ 2"/>
        <xdr:cNvCxnSpPr/>
      </xdr:nvCxnSpPr>
      <xdr:spPr>
        <a:xfrm>
          <a:off x="3126820" y="48308419"/>
          <a:ext cx="5952" cy="68484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201704</xdr:colOff>
      <xdr:row>749</xdr:row>
      <xdr:rowOff>11205</xdr:rowOff>
    </xdr:from>
    <xdr:to>
      <xdr:col>23</xdr:col>
      <xdr:colOff>22411</xdr:colOff>
      <xdr:row>750</xdr:row>
      <xdr:rowOff>313764</xdr:rowOff>
    </xdr:to>
    <xdr:sp macro="" textlink="">
      <xdr:nvSpPr>
        <xdr:cNvPr id="4" name="正方形/長方形 3"/>
        <xdr:cNvSpPr/>
      </xdr:nvSpPr>
      <xdr:spPr>
        <a:xfrm>
          <a:off x="2015264" y="44169105"/>
          <a:ext cx="2213387" cy="66069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ja-JP" altLang="en-US" sz="1200" b="0">
              <a:solidFill>
                <a:sysClr val="windowText" lastClr="000000"/>
              </a:solidFill>
            </a:rPr>
            <a:t>７０百万円</a:t>
          </a:r>
          <a:endParaRPr kumimoji="1" lang="en-US" altLang="ja-JP" sz="1200" b="0">
            <a:solidFill>
              <a:sysClr val="windowText" lastClr="000000"/>
            </a:solidFill>
          </a:endParaRPr>
        </a:p>
      </xdr:txBody>
    </xdr:sp>
    <xdr:clientData/>
  </xdr:twoCellAnchor>
  <xdr:twoCellAnchor>
    <xdr:from>
      <xdr:col>11</xdr:col>
      <xdr:colOff>17227</xdr:colOff>
      <xdr:row>763</xdr:row>
      <xdr:rowOff>141199</xdr:rowOff>
    </xdr:from>
    <xdr:to>
      <xdr:col>23</xdr:col>
      <xdr:colOff>119062</xdr:colOff>
      <xdr:row>764</xdr:row>
      <xdr:rowOff>488156</xdr:rowOff>
    </xdr:to>
    <xdr:sp macro="" textlink="">
      <xdr:nvSpPr>
        <xdr:cNvPr id="5" name="正方形/長方形 4"/>
        <xdr:cNvSpPr/>
      </xdr:nvSpPr>
      <xdr:spPr>
        <a:xfrm>
          <a:off x="2028907" y="49290199"/>
          <a:ext cx="2296395" cy="70509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Ｂ</a:t>
          </a:r>
          <a:r>
            <a:rPr kumimoji="1" lang="en-US" altLang="ja-JP" sz="1200" b="0">
              <a:solidFill>
                <a:sysClr val="windowText" lastClr="000000"/>
              </a:solidFill>
            </a:rPr>
            <a:t>.</a:t>
          </a:r>
          <a:r>
            <a:rPr kumimoji="1" lang="ja-JP" altLang="en-US" sz="1200" b="0">
              <a:solidFill>
                <a:sysClr val="windowText" lastClr="000000"/>
              </a:solidFill>
            </a:rPr>
            <a:t>日本アイ・ビー・エム株式会社</a:t>
          </a:r>
        </a:p>
        <a:p>
          <a:pPr algn="ctr"/>
          <a:r>
            <a:rPr kumimoji="1" lang="ja-JP" altLang="en-US" sz="1200" b="0">
              <a:solidFill>
                <a:sysClr val="windowText" lastClr="000000"/>
              </a:solidFill>
            </a:rPr>
            <a:t>４６百万円</a:t>
          </a:r>
          <a:endParaRPr kumimoji="1" lang="en-US" altLang="ja-JP" sz="1200" b="0">
            <a:solidFill>
              <a:sysClr val="windowText" lastClr="000000"/>
            </a:solidFill>
          </a:endParaRPr>
        </a:p>
      </xdr:txBody>
    </xdr:sp>
    <xdr:clientData/>
  </xdr:twoCellAnchor>
  <xdr:twoCellAnchor>
    <xdr:from>
      <xdr:col>10</xdr:col>
      <xdr:colOff>197291</xdr:colOff>
      <xdr:row>755</xdr:row>
      <xdr:rowOff>309568</xdr:rowOff>
    </xdr:from>
    <xdr:to>
      <xdr:col>23</xdr:col>
      <xdr:colOff>17298</xdr:colOff>
      <xdr:row>758</xdr:row>
      <xdr:rowOff>25562</xdr:rowOff>
    </xdr:to>
    <xdr:sp macro="" textlink="">
      <xdr:nvSpPr>
        <xdr:cNvPr id="6" name="正方形/長方形 5"/>
        <xdr:cNvSpPr/>
      </xdr:nvSpPr>
      <xdr:spPr>
        <a:xfrm>
          <a:off x="2010851" y="46601068"/>
          <a:ext cx="2212687" cy="79041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Ａ．（公財）日本産業廃棄物処理振興センター</a:t>
          </a:r>
        </a:p>
        <a:p>
          <a:pPr algn="ctr"/>
          <a:r>
            <a:rPr kumimoji="1" lang="ja-JP" altLang="en-US" sz="1200" b="0">
              <a:solidFill>
                <a:sysClr val="windowText" lastClr="000000"/>
              </a:solidFill>
            </a:rPr>
            <a:t>７０百万円</a:t>
          </a:r>
          <a:endParaRPr kumimoji="1" lang="en-US" altLang="ja-JP" sz="1200" b="0">
            <a:solidFill>
              <a:sysClr val="windowText" lastClr="000000"/>
            </a:solidFill>
          </a:endParaRPr>
        </a:p>
      </xdr:txBody>
    </xdr:sp>
    <xdr:clientData/>
  </xdr:twoCellAnchor>
  <xdr:twoCellAnchor>
    <xdr:from>
      <xdr:col>11</xdr:col>
      <xdr:colOff>22410</xdr:colOff>
      <xdr:row>750</xdr:row>
      <xdr:rowOff>347382</xdr:rowOff>
    </xdr:from>
    <xdr:to>
      <xdr:col>23</xdr:col>
      <xdr:colOff>44823</xdr:colOff>
      <xdr:row>752</xdr:row>
      <xdr:rowOff>324970</xdr:rowOff>
    </xdr:to>
    <xdr:sp macro="" textlink="">
      <xdr:nvSpPr>
        <xdr:cNvPr id="7" name="大かっこ 6"/>
        <xdr:cNvSpPr>
          <a:spLocks noChangeArrowheads="1"/>
        </xdr:cNvSpPr>
      </xdr:nvSpPr>
      <xdr:spPr bwMode="auto">
        <a:xfrm>
          <a:off x="2034090" y="44863422"/>
          <a:ext cx="2216973" cy="68624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本事業が滞りなく確実・高品質に、かつ、効率的に業務が実施されるよう受託者を管理・監督</a:t>
          </a:r>
          <a:endParaRPr lang="ja-JP" sz="1050" kern="100">
            <a:solidFill>
              <a:sysClr val="windowText" lastClr="000000"/>
            </a:solidFill>
            <a:effectLst/>
            <a:latin typeface="+mn-ea"/>
            <a:ea typeface="+mn-ea"/>
            <a:cs typeface="Times New Roman"/>
          </a:endParaRPr>
        </a:p>
      </xdr:txBody>
    </xdr:sp>
    <xdr:clientData/>
  </xdr:twoCellAnchor>
  <xdr:twoCellAnchor>
    <xdr:from>
      <xdr:col>11</xdr:col>
      <xdr:colOff>24731</xdr:colOff>
      <xdr:row>758</xdr:row>
      <xdr:rowOff>154782</xdr:rowOff>
    </xdr:from>
    <xdr:to>
      <xdr:col>23</xdr:col>
      <xdr:colOff>42523</xdr:colOff>
      <xdr:row>760</xdr:row>
      <xdr:rowOff>184548</xdr:rowOff>
    </xdr:to>
    <xdr:sp macro="" textlink="">
      <xdr:nvSpPr>
        <xdr:cNvPr id="8" name="大かっこ 7"/>
        <xdr:cNvSpPr>
          <a:spLocks noChangeArrowheads="1"/>
        </xdr:cNvSpPr>
      </xdr:nvSpPr>
      <xdr:spPr bwMode="auto">
        <a:xfrm>
          <a:off x="2036411" y="47520702"/>
          <a:ext cx="2212352" cy="74604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電子マニフェスト普及拡大事業</a:t>
          </a:r>
        </a:p>
        <a:p>
          <a:pPr algn="just">
            <a:lnSpc>
              <a:spcPts val="1000"/>
            </a:lnSpc>
            <a:spcAft>
              <a:spcPts val="0"/>
            </a:spcAft>
          </a:pPr>
          <a:r>
            <a:rPr lang="ja-JP" altLang="en-US" sz="1100" kern="100">
              <a:solidFill>
                <a:sysClr val="windowText" lastClr="000000"/>
              </a:solidFill>
              <a:effectLst/>
              <a:latin typeface="+mn-ea"/>
              <a:ea typeface="+mn-ea"/>
              <a:cs typeface="Times New Roman"/>
            </a:rPr>
            <a:t>①電子マニフェストシステムの機能強化</a:t>
          </a:r>
        </a:p>
        <a:p>
          <a:pPr algn="just">
            <a:lnSpc>
              <a:spcPts val="1000"/>
            </a:lnSpc>
            <a:spcAft>
              <a:spcPts val="0"/>
            </a:spcAft>
          </a:pPr>
          <a:r>
            <a:rPr lang="ja-JP" altLang="en-US" sz="1100" kern="100">
              <a:solidFill>
                <a:sysClr val="windowText" lastClr="000000"/>
              </a:solidFill>
              <a:effectLst/>
              <a:latin typeface="+mn-ea"/>
              <a:ea typeface="+mn-ea"/>
              <a:cs typeface="Times New Roman"/>
            </a:rPr>
            <a:t>②電子マニフェスト普及啓発事業</a:t>
          </a:r>
          <a:endParaRPr lang="ja-JP" sz="1050" kern="100">
            <a:solidFill>
              <a:sysClr val="windowText" lastClr="000000"/>
            </a:solidFill>
            <a:effectLst/>
            <a:latin typeface="+mn-ea"/>
            <a:ea typeface="+mn-ea"/>
            <a:cs typeface="Times New Roman"/>
          </a:endParaRPr>
        </a:p>
      </xdr:txBody>
    </xdr:sp>
    <xdr:clientData/>
  </xdr:twoCellAnchor>
  <xdr:twoCellAnchor>
    <xdr:from>
      <xdr:col>13</xdr:col>
      <xdr:colOff>13796</xdr:colOff>
      <xdr:row>754</xdr:row>
      <xdr:rowOff>253541</xdr:rowOff>
    </xdr:from>
    <xdr:to>
      <xdr:col>21</xdr:col>
      <xdr:colOff>108857</xdr:colOff>
      <xdr:row>756</xdr:row>
      <xdr:rowOff>9617</xdr:rowOff>
    </xdr:to>
    <xdr:sp macro="" textlink="">
      <xdr:nvSpPr>
        <xdr:cNvPr id="9" name="正方形/長方形 8"/>
        <xdr:cNvSpPr/>
      </xdr:nvSpPr>
      <xdr:spPr>
        <a:xfrm>
          <a:off x="2391236" y="46194521"/>
          <a:ext cx="1558101" cy="46473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12</xdr:col>
      <xdr:colOff>108857</xdr:colOff>
      <xdr:row>762</xdr:row>
      <xdr:rowOff>94278</xdr:rowOff>
    </xdr:from>
    <xdr:to>
      <xdr:col>21</xdr:col>
      <xdr:colOff>142875</xdr:colOff>
      <xdr:row>763</xdr:row>
      <xdr:rowOff>201587</xdr:rowOff>
    </xdr:to>
    <xdr:sp macro="" textlink="">
      <xdr:nvSpPr>
        <xdr:cNvPr id="10" name="正方形/長方形 9"/>
        <xdr:cNvSpPr/>
      </xdr:nvSpPr>
      <xdr:spPr>
        <a:xfrm>
          <a:off x="2303417" y="48885138"/>
          <a:ext cx="1679938" cy="46544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11</xdr:col>
      <xdr:colOff>30603</xdr:colOff>
      <xdr:row>764</xdr:row>
      <xdr:rowOff>570596</xdr:rowOff>
    </xdr:from>
    <xdr:to>
      <xdr:col>23</xdr:col>
      <xdr:colOff>53016</xdr:colOff>
      <xdr:row>765</xdr:row>
      <xdr:rowOff>583405</xdr:rowOff>
    </xdr:to>
    <xdr:sp macro="" textlink="">
      <xdr:nvSpPr>
        <xdr:cNvPr id="11" name="大かっこ 10"/>
        <xdr:cNvSpPr>
          <a:spLocks noChangeArrowheads="1"/>
        </xdr:cNvSpPr>
      </xdr:nvSpPr>
      <xdr:spPr bwMode="auto">
        <a:xfrm>
          <a:off x="2042283" y="50077736"/>
          <a:ext cx="2216973" cy="67574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一部システムの開発、設計等</a:t>
          </a:r>
          <a:endParaRPr lang="ja-JP" sz="1050" kern="100">
            <a:solidFill>
              <a:sysClr val="windowText" lastClr="000000"/>
            </a:solidFill>
            <a:effectLst/>
            <a:latin typeface="+mn-ea"/>
            <a:ea typeface="+mn-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0">
        <v>2021</v>
      </c>
      <c r="AE2" s="930"/>
      <c r="AF2" s="930"/>
      <c r="AG2" s="930"/>
      <c r="AH2" s="930"/>
      <c r="AI2" s="83" t="s">
        <v>323</v>
      </c>
      <c r="AJ2" s="930" t="s">
        <v>627</v>
      </c>
      <c r="AK2" s="930"/>
      <c r="AL2" s="930"/>
      <c r="AM2" s="930"/>
      <c r="AN2" s="83" t="s">
        <v>323</v>
      </c>
      <c r="AO2" s="930">
        <v>20</v>
      </c>
      <c r="AP2" s="930"/>
      <c r="AQ2" s="930"/>
      <c r="AR2" s="84" t="s">
        <v>626</v>
      </c>
      <c r="AS2" s="936">
        <v>178</v>
      </c>
      <c r="AT2" s="936"/>
      <c r="AU2" s="936"/>
      <c r="AV2" s="83" t="str">
        <f>IF(AW2="","","-")</f>
        <v/>
      </c>
      <c r="AW2" s="896"/>
      <c r="AX2" s="896"/>
    </row>
    <row r="3" spans="1:50" ht="21" customHeight="1" thickBot="1" x14ac:dyDescent="0.2">
      <c r="A3" s="848" t="s">
        <v>619</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629</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630</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631</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633</v>
      </c>
      <c r="H5" s="821"/>
      <c r="I5" s="821"/>
      <c r="J5" s="821"/>
      <c r="K5" s="821"/>
      <c r="L5" s="821"/>
      <c r="M5" s="822" t="s">
        <v>65</v>
      </c>
      <c r="N5" s="823"/>
      <c r="O5" s="823"/>
      <c r="P5" s="823"/>
      <c r="Q5" s="823"/>
      <c r="R5" s="824"/>
      <c r="S5" s="825" t="s">
        <v>634</v>
      </c>
      <c r="T5" s="821"/>
      <c r="U5" s="821"/>
      <c r="V5" s="821"/>
      <c r="W5" s="821"/>
      <c r="X5" s="826"/>
      <c r="Y5" s="682" t="s">
        <v>3</v>
      </c>
      <c r="Z5" s="528"/>
      <c r="AA5" s="528"/>
      <c r="AB5" s="528"/>
      <c r="AC5" s="528"/>
      <c r="AD5" s="529"/>
      <c r="AE5" s="683" t="s">
        <v>635</v>
      </c>
      <c r="AF5" s="683"/>
      <c r="AG5" s="683"/>
      <c r="AH5" s="683"/>
      <c r="AI5" s="683"/>
      <c r="AJ5" s="683"/>
      <c r="AK5" s="683"/>
      <c r="AL5" s="683"/>
      <c r="AM5" s="683"/>
      <c r="AN5" s="683"/>
      <c r="AO5" s="683"/>
      <c r="AP5" s="684"/>
      <c r="AQ5" s="685" t="s">
        <v>632</v>
      </c>
      <c r="AR5" s="686"/>
      <c r="AS5" s="686"/>
      <c r="AT5" s="686"/>
      <c r="AU5" s="686"/>
      <c r="AV5" s="686"/>
      <c r="AW5" s="686"/>
      <c r="AX5" s="687"/>
    </row>
    <row r="6" spans="1:50" ht="39" customHeight="1" x14ac:dyDescent="0.15">
      <c r="A6" s="690" t="s">
        <v>4</v>
      </c>
      <c r="B6" s="691"/>
      <c r="C6" s="691"/>
      <c r="D6" s="691"/>
      <c r="E6" s="691"/>
      <c r="F6" s="691"/>
      <c r="G6" s="375" t="str">
        <f>入力規則等!F39</f>
        <v>一般会計</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66" customHeight="1" x14ac:dyDescent="0.15">
      <c r="A7" s="480" t="s">
        <v>22</v>
      </c>
      <c r="B7" s="481"/>
      <c r="C7" s="481"/>
      <c r="D7" s="481"/>
      <c r="E7" s="481"/>
      <c r="F7" s="482"/>
      <c r="G7" s="483" t="s">
        <v>636</v>
      </c>
      <c r="H7" s="484"/>
      <c r="I7" s="484"/>
      <c r="J7" s="484"/>
      <c r="K7" s="484"/>
      <c r="L7" s="484"/>
      <c r="M7" s="484"/>
      <c r="N7" s="484"/>
      <c r="O7" s="484"/>
      <c r="P7" s="484"/>
      <c r="Q7" s="484"/>
      <c r="R7" s="484"/>
      <c r="S7" s="484"/>
      <c r="T7" s="484"/>
      <c r="U7" s="484"/>
      <c r="V7" s="484"/>
      <c r="W7" s="484"/>
      <c r="X7" s="485"/>
      <c r="Y7" s="908" t="s">
        <v>306</v>
      </c>
      <c r="Z7" s="425"/>
      <c r="AA7" s="425"/>
      <c r="AB7" s="425"/>
      <c r="AC7" s="425"/>
      <c r="AD7" s="909"/>
      <c r="AE7" s="897" t="s">
        <v>637</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0" t="s">
        <v>208</v>
      </c>
      <c r="B8" s="481"/>
      <c r="C8" s="481"/>
      <c r="D8" s="481"/>
      <c r="E8" s="481"/>
      <c r="F8" s="482"/>
      <c r="G8" s="931" t="str">
        <f>入力規則等!A27</f>
        <v>-</v>
      </c>
      <c r="H8" s="704"/>
      <c r="I8" s="704"/>
      <c r="J8" s="704"/>
      <c r="K8" s="704"/>
      <c r="L8" s="704"/>
      <c r="M8" s="704"/>
      <c r="N8" s="704"/>
      <c r="O8" s="704"/>
      <c r="P8" s="704"/>
      <c r="Q8" s="704"/>
      <c r="R8" s="704"/>
      <c r="S8" s="704"/>
      <c r="T8" s="704"/>
      <c r="U8" s="704"/>
      <c r="V8" s="704"/>
      <c r="W8" s="704"/>
      <c r="X8" s="932"/>
      <c r="Y8" s="827" t="s">
        <v>209</v>
      </c>
      <c r="Z8" s="828"/>
      <c r="AA8" s="828"/>
      <c r="AB8" s="828"/>
      <c r="AC8" s="828"/>
      <c r="AD8" s="829"/>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0" t="s">
        <v>23</v>
      </c>
      <c r="B9" s="831"/>
      <c r="C9" s="831"/>
      <c r="D9" s="831"/>
      <c r="E9" s="831"/>
      <c r="F9" s="831"/>
      <c r="G9" s="832" t="s">
        <v>665</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67.349999999999994" customHeight="1" x14ac:dyDescent="0.15">
      <c r="A10" s="644" t="s">
        <v>29</v>
      </c>
      <c r="B10" s="645"/>
      <c r="C10" s="645"/>
      <c r="D10" s="645"/>
      <c r="E10" s="645"/>
      <c r="F10" s="645"/>
      <c r="G10" s="738" t="s">
        <v>664</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9" t="s">
        <v>24</v>
      </c>
      <c r="B12" s="950"/>
      <c r="C12" s="950"/>
      <c r="D12" s="950"/>
      <c r="E12" s="950"/>
      <c r="F12" s="951"/>
      <c r="G12" s="744"/>
      <c r="H12" s="745"/>
      <c r="I12" s="745"/>
      <c r="J12" s="745"/>
      <c r="K12" s="745"/>
      <c r="L12" s="745"/>
      <c r="M12" s="745"/>
      <c r="N12" s="745"/>
      <c r="O12" s="745"/>
      <c r="P12" s="432" t="s">
        <v>307</v>
      </c>
      <c r="Q12" s="427"/>
      <c r="R12" s="427"/>
      <c r="S12" s="427"/>
      <c r="T12" s="427"/>
      <c r="U12" s="427"/>
      <c r="V12" s="428"/>
      <c r="W12" s="432" t="s">
        <v>329</v>
      </c>
      <c r="X12" s="427"/>
      <c r="Y12" s="427"/>
      <c r="Z12" s="427"/>
      <c r="AA12" s="427"/>
      <c r="AB12" s="427"/>
      <c r="AC12" s="428"/>
      <c r="AD12" s="432" t="s">
        <v>616</v>
      </c>
      <c r="AE12" s="427"/>
      <c r="AF12" s="427"/>
      <c r="AG12" s="427"/>
      <c r="AH12" s="427"/>
      <c r="AI12" s="427"/>
      <c r="AJ12" s="428"/>
      <c r="AK12" s="432" t="s">
        <v>620</v>
      </c>
      <c r="AL12" s="427"/>
      <c r="AM12" s="427"/>
      <c r="AN12" s="427"/>
      <c r="AO12" s="427"/>
      <c r="AP12" s="427"/>
      <c r="AQ12" s="428"/>
      <c r="AR12" s="432" t="s">
        <v>621</v>
      </c>
      <c r="AS12" s="427"/>
      <c r="AT12" s="427"/>
      <c r="AU12" s="427"/>
      <c r="AV12" s="427"/>
      <c r="AW12" s="427"/>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99</v>
      </c>
      <c r="Q13" s="642"/>
      <c r="R13" s="642"/>
      <c r="S13" s="642"/>
      <c r="T13" s="642"/>
      <c r="U13" s="642"/>
      <c r="V13" s="643"/>
      <c r="W13" s="641">
        <v>93</v>
      </c>
      <c r="X13" s="642"/>
      <c r="Y13" s="642"/>
      <c r="Z13" s="642"/>
      <c r="AA13" s="642"/>
      <c r="AB13" s="642"/>
      <c r="AC13" s="643"/>
      <c r="AD13" s="641">
        <v>87</v>
      </c>
      <c r="AE13" s="642"/>
      <c r="AF13" s="642"/>
      <c r="AG13" s="642"/>
      <c r="AH13" s="642"/>
      <c r="AI13" s="642"/>
      <c r="AJ13" s="643"/>
      <c r="AK13" s="641">
        <v>5</v>
      </c>
      <c r="AL13" s="642"/>
      <c r="AM13" s="642"/>
      <c r="AN13" s="642"/>
      <c r="AO13" s="642"/>
      <c r="AP13" s="642"/>
      <c r="AQ13" s="643"/>
      <c r="AR13" s="905"/>
      <c r="AS13" s="906"/>
      <c r="AT13" s="906"/>
      <c r="AU13" s="906"/>
      <c r="AV13" s="906"/>
      <c r="AW13" s="906"/>
      <c r="AX13" s="907"/>
    </row>
    <row r="14" spans="1:50" ht="21" customHeight="1" x14ac:dyDescent="0.15">
      <c r="A14" s="598"/>
      <c r="B14" s="599"/>
      <c r="C14" s="599"/>
      <c r="D14" s="599"/>
      <c r="E14" s="599"/>
      <c r="F14" s="600"/>
      <c r="G14" s="709"/>
      <c r="H14" s="710"/>
      <c r="I14" s="695" t="s">
        <v>8</v>
      </c>
      <c r="J14" s="746"/>
      <c r="K14" s="746"/>
      <c r="L14" s="746"/>
      <c r="M14" s="746"/>
      <c r="N14" s="746"/>
      <c r="O14" s="747"/>
      <c r="P14" s="641" t="s">
        <v>638</v>
      </c>
      <c r="Q14" s="642"/>
      <c r="R14" s="642"/>
      <c r="S14" s="642"/>
      <c r="T14" s="642"/>
      <c r="U14" s="642"/>
      <c r="V14" s="643"/>
      <c r="W14" s="641" t="s">
        <v>638</v>
      </c>
      <c r="X14" s="642"/>
      <c r="Y14" s="642"/>
      <c r="Z14" s="642"/>
      <c r="AA14" s="642"/>
      <c r="AB14" s="642"/>
      <c r="AC14" s="643"/>
      <c r="AD14" s="641">
        <v>143</v>
      </c>
      <c r="AE14" s="642"/>
      <c r="AF14" s="642"/>
      <c r="AG14" s="642"/>
      <c r="AH14" s="642"/>
      <c r="AI14" s="642"/>
      <c r="AJ14" s="643"/>
      <c r="AK14" s="641" t="s">
        <v>661</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638</v>
      </c>
      <c r="Q15" s="642"/>
      <c r="R15" s="642"/>
      <c r="S15" s="642"/>
      <c r="T15" s="642"/>
      <c r="U15" s="642"/>
      <c r="V15" s="643"/>
      <c r="W15" s="641" t="s">
        <v>638</v>
      </c>
      <c r="X15" s="642"/>
      <c r="Y15" s="642"/>
      <c r="Z15" s="642"/>
      <c r="AA15" s="642"/>
      <c r="AB15" s="642"/>
      <c r="AC15" s="643"/>
      <c r="AD15" s="641" t="s">
        <v>638</v>
      </c>
      <c r="AE15" s="642"/>
      <c r="AF15" s="642"/>
      <c r="AG15" s="642"/>
      <c r="AH15" s="642"/>
      <c r="AI15" s="642"/>
      <c r="AJ15" s="643"/>
      <c r="AK15" s="641">
        <v>143</v>
      </c>
      <c r="AL15" s="642"/>
      <c r="AM15" s="642"/>
      <c r="AN15" s="642"/>
      <c r="AO15" s="642"/>
      <c r="AP15" s="642"/>
      <c r="AQ15" s="643"/>
      <c r="AR15" s="641"/>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t="s">
        <v>638</v>
      </c>
      <c r="Q16" s="642"/>
      <c r="R16" s="642"/>
      <c r="S16" s="642"/>
      <c r="T16" s="642"/>
      <c r="U16" s="642"/>
      <c r="V16" s="643"/>
      <c r="W16" s="641" t="s">
        <v>638</v>
      </c>
      <c r="X16" s="642"/>
      <c r="Y16" s="642"/>
      <c r="Z16" s="642"/>
      <c r="AA16" s="642"/>
      <c r="AB16" s="642"/>
      <c r="AC16" s="643"/>
      <c r="AD16" s="641">
        <v>-143</v>
      </c>
      <c r="AE16" s="642"/>
      <c r="AF16" s="642"/>
      <c r="AG16" s="642"/>
      <c r="AH16" s="642"/>
      <c r="AI16" s="642"/>
      <c r="AJ16" s="643"/>
      <c r="AK16" s="641" t="s">
        <v>662</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638</v>
      </c>
      <c r="Q17" s="642"/>
      <c r="R17" s="642"/>
      <c r="S17" s="642"/>
      <c r="T17" s="642"/>
      <c r="U17" s="642"/>
      <c r="V17" s="643"/>
      <c r="W17" s="641" t="s">
        <v>638</v>
      </c>
      <c r="X17" s="642"/>
      <c r="Y17" s="642"/>
      <c r="Z17" s="642"/>
      <c r="AA17" s="642"/>
      <c r="AB17" s="642"/>
      <c r="AC17" s="643"/>
      <c r="AD17" s="641" t="s">
        <v>638</v>
      </c>
      <c r="AE17" s="642"/>
      <c r="AF17" s="642"/>
      <c r="AG17" s="642"/>
      <c r="AH17" s="642"/>
      <c r="AI17" s="642"/>
      <c r="AJ17" s="643"/>
      <c r="AK17" s="641" t="s">
        <v>661</v>
      </c>
      <c r="AL17" s="642"/>
      <c r="AM17" s="642"/>
      <c r="AN17" s="642"/>
      <c r="AO17" s="642"/>
      <c r="AP17" s="642"/>
      <c r="AQ17" s="643"/>
      <c r="AR17" s="903"/>
      <c r="AS17" s="903"/>
      <c r="AT17" s="903"/>
      <c r="AU17" s="903"/>
      <c r="AV17" s="903"/>
      <c r="AW17" s="903"/>
      <c r="AX17" s="904"/>
    </row>
    <row r="18" spans="1:50" ht="24.75" customHeight="1" x14ac:dyDescent="0.15">
      <c r="A18" s="598"/>
      <c r="B18" s="599"/>
      <c r="C18" s="599"/>
      <c r="D18" s="599"/>
      <c r="E18" s="599"/>
      <c r="F18" s="600"/>
      <c r="G18" s="711"/>
      <c r="H18" s="712"/>
      <c r="I18" s="700" t="s">
        <v>20</v>
      </c>
      <c r="J18" s="701"/>
      <c r="K18" s="701"/>
      <c r="L18" s="701"/>
      <c r="M18" s="701"/>
      <c r="N18" s="701"/>
      <c r="O18" s="702"/>
      <c r="P18" s="859">
        <f>SUM(P13:V17)</f>
        <v>99</v>
      </c>
      <c r="Q18" s="860"/>
      <c r="R18" s="860"/>
      <c r="S18" s="860"/>
      <c r="T18" s="860"/>
      <c r="U18" s="860"/>
      <c r="V18" s="861"/>
      <c r="W18" s="859">
        <f>SUM(W13:AC17)</f>
        <v>93</v>
      </c>
      <c r="X18" s="860"/>
      <c r="Y18" s="860"/>
      <c r="Z18" s="860"/>
      <c r="AA18" s="860"/>
      <c r="AB18" s="860"/>
      <c r="AC18" s="861"/>
      <c r="AD18" s="859">
        <f>SUM(AD13:AJ17)</f>
        <v>87</v>
      </c>
      <c r="AE18" s="860"/>
      <c r="AF18" s="860"/>
      <c r="AG18" s="860"/>
      <c r="AH18" s="860"/>
      <c r="AI18" s="860"/>
      <c r="AJ18" s="861"/>
      <c r="AK18" s="859">
        <f>SUM(AK13:AQ17)</f>
        <v>148</v>
      </c>
      <c r="AL18" s="860"/>
      <c r="AM18" s="860"/>
      <c r="AN18" s="860"/>
      <c r="AO18" s="860"/>
      <c r="AP18" s="860"/>
      <c r="AQ18" s="861"/>
      <c r="AR18" s="859">
        <f>SUM(AR13:AX17)</f>
        <v>0</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94</v>
      </c>
      <c r="Q19" s="642"/>
      <c r="R19" s="642"/>
      <c r="S19" s="642"/>
      <c r="T19" s="642"/>
      <c r="U19" s="642"/>
      <c r="V19" s="643"/>
      <c r="W19" s="641">
        <v>92</v>
      </c>
      <c r="X19" s="642"/>
      <c r="Y19" s="642"/>
      <c r="Z19" s="642"/>
      <c r="AA19" s="642"/>
      <c r="AB19" s="642"/>
      <c r="AC19" s="643"/>
      <c r="AD19" s="641">
        <v>70</v>
      </c>
      <c r="AE19" s="642"/>
      <c r="AF19" s="642"/>
      <c r="AG19" s="642"/>
      <c r="AH19" s="642"/>
      <c r="AI19" s="642"/>
      <c r="AJ19" s="643"/>
      <c r="AK19" s="310"/>
      <c r="AL19" s="310"/>
      <c r="AM19" s="310"/>
      <c r="AN19" s="310"/>
      <c r="AO19" s="310"/>
      <c r="AP19" s="310"/>
      <c r="AQ19" s="310"/>
      <c r="AR19" s="310"/>
      <c r="AS19" s="310"/>
      <c r="AT19" s="310"/>
      <c r="AU19" s="310"/>
      <c r="AV19" s="310"/>
      <c r="AW19" s="310"/>
      <c r="AX19" s="312"/>
    </row>
    <row r="20" spans="1:50" ht="24.75" customHeight="1" x14ac:dyDescent="0.15">
      <c r="A20" s="598"/>
      <c r="B20" s="599"/>
      <c r="C20" s="599"/>
      <c r="D20" s="599"/>
      <c r="E20" s="599"/>
      <c r="F20" s="600"/>
      <c r="G20" s="857" t="s">
        <v>10</v>
      </c>
      <c r="H20" s="858"/>
      <c r="I20" s="858"/>
      <c r="J20" s="858"/>
      <c r="K20" s="858"/>
      <c r="L20" s="858"/>
      <c r="M20" s="858"/>
      <c r="N20" s="858"/>
      <c r="O20" s="858"/>
      <c r="P20" s="302">
        <f>IF(P18=0, "-", SUM(P19)/P18)</f>
        <v>0.9494949494949495</v>
      </c>
      <c r="Q20" s="302"/>
      <c r="R20" s="302"/>
      <c r="S20" s="302"/>
      <c r="T20" s="302"/>
      <c r="U20" s="302"/>
      <c r="V20" s="302"/>
      <c r="W20" s="302">
        <f t="shared" ref="W20" si="0">IF(W18=0, "-", SUM(W19)/W18)</f>
        <v>0.989247311827957</v>
      </c>
      <c r="X20" s="302"/>
      <c r="Y20" s="302"/>
      <c r="Z20" s="302"/>
      <c r="AA20" s="302"/>
      <c r="AB20" s="302"/>
      <c r="AC20" s="302"/>
      <c r="AD20" s="302">
        <f t="shared" ref="AD20" si="1">IF(AD18=0, "-", SUM(AD19)/AD18)</f>
        <v>0.8045977011494253</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30"/>
      <c r="B21" s="831"/>
      <c r="C21" s="831"/>
      <c r="D21" s="831"/>
      <c r="E21" s="831"/>
      <c r="F21" s="952"/>
      <c r="G21" s="300" t="s">
        <v>274</v>
      </c>
      <c r="H21" s="301"/>
      <c r="I21" s="301"/>
      <c r="J21" s="301"/>
      <c r="K21" s="301"/>
      <c r="L21" s="301"/>
      <c r="M21" s="301"/>
      <c r="N21" s="301"/>
      <c r="O21" s="301"/>
      <c r="P21" s="302">
        <f>IF(P19=0, "-", SUM(P19)/SUM(P13,P14))</f>
        <v>0.9494949494949495</v>
      </c>
      <c r="Q21" s="302"/>
      <c r="R21" s="302"/>
      <c r="S21" s="302"/>
      <c r="T21" s="302"/>
      <c r="U21" s="302"/>
      <c r="V21" s="302"/>
      <c r="W21" s="302">
        <f t="shared" ref="W21" si="2">IF(W19=0, "-", SUM(W19)/SUM(W13,W14))</f>
        <v>0.989247311827957</v>
      </c>
      <c r="X21" s="302"/>
      <c r="Y21" s="302"/>
      <c r="Z21" s="302"/>
      <c r="AA21" s="302"/>
      <c r="AB21" s="302"/>
      <c r="AC21" s="302"/>
      <c r="AD21" s="302">
        <f t="shared" ref="AD21" si="3">IF(AD19=0, "-", SUM(AD19)/SUM(AD13,AD14))</f>
        <v>0.30434782608695654</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58" t="s">
        <v>624</v>
      </c>
      <c r="B22" s="959"/>
      <c r="C22" s="959"/>
      <c r="D22" s="959"/>
      <c r="E22" s="959"/>
      <c r="F22" s="960"/>
      <c r="G22" s="954" t="s">
        <v>254</v>
      </c>
      <c r="H22" s="208"/>
      <c r="I22" s="208"/>
      <c r="J22" s="208"/>
      <c r="K22" s="208"/>
      <c r="L22" s="208"/>
      <c r="M22" s="208"/>
      <c r="N22" s="208"/>
      <c r="O22" s="209"/>
      <c r="P22" s="919" t="s">
        <v>622</v>
      </c>
      <c r="Q22" s="208"/>
      <c r="R22" s="208"/>
      <c r="S22" s="208"/>
      <c r="T22" s="208"/>
      <c r="U22" s="208"/>
      <c r="V22" s="209"/>
      <c r="W22" s="919" t="s">
        <v>623</v>
      </c>
      <c r="X22" s="208"/>
      <c r="Y22" s="208"/>
      <c r="Z22" s="208"/>
      <c r="AA22" s="208"/>
      <c r="AB22" s="208"/>
      <c r="AC22" s="209"/>
      <c r="AD22" s="919" t="s">
        <v>253</v>
      </c>
      <c r="AE22" s="208"/>
      <c r="AF22" s="208"/>
      <c r="AG22" s="208"/>
      <c r="AH22" s="208"/>
      <c r="AI22" s="208"/>
      <c r="AJ22" s="208"/>
      <c r="AK22" s="208"/>
      <c r="AL22" s="208"/>
      <c r="AM22" s="208"/>
      <c r="AN22" s="208"/>
      <c r="AO22" s="208"/>
      <c r="AP22" s="208"/>
      <c r="AQ22" s="208"/>
      <c r="AR22" s="208"/>
      <c r="AS22" s="208"/>
      <c r="AT22" s="208"/>
      <c r="AU22" s="208"/>
      <c r="AV22" s="208"/>
      <c r="AW22" s="208"/>
      <c r="AX22" s="967"/>
    </row>
    <row r="23" spans="1:50" ht="25.5" customHeight="1" x14ac:dyDescent="0.15">
      <c r="A23" s="961"/>
      <c r="B23" s="962"/>
      <c r="C23" s="962"/>
      <c r="D23" s="962"/>
      <c r="E23" s="962"/>
      <c r="F23" s="963"/>
      <c r="G23" s="955" t="s">
        <v>639</v>
      </c>
      <c r="H23" s="956"/>
      <c r="I23" s="956"/>
      <c r="J23" s="956"/>
      <c r="K23" s="956"/>
      <c r="L23" s="956"/>
      <c r="M23" s="956"/>
      <c r="N23" s="956"/>
      <c r="O23" s="957"/>
      <c r="P23" s="905">
        <v>5</v>
      </c>
      <c r="Q23" s="906"/>
      <c r="R23" s="906"/>
      <c r="S23" s="906"/>
      <c r="T23" s="906"/>
      <c r="U23" s="906"/>
      <c r="V23" s="920"/>
      <c r="W23" s="905"/>
      <c r="X23" s="906"/>
      <c r="Y23" s="906"/>
      <c r="Z23" s="906"/>
      <c r="AA23" s="906"/>
      <c r="AB23" s="906"/>
      <c r="AC23" s="920"/>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hidden="1" customHeight="1" x14ac:dyDescent="0.15">
      <c r="A24" s="961"/>
      <c r="B24" s="962"/>
      <c r="C24" s="962"/>
      <c r="D24" s="962"/>
      <c r="E24" s="962"/>
      <c r="F24" s="963"/>
      <c r="G24" s="921"/>
      <c r="H24" s="922"/>
      <c r="I24" s="922"/>
      <c r="J24" s="922"/>
      <c r="K24" s="922"/>
      <c r="L24" s="922"/>
      <c r="M24" s="922"/>
      <c r="N24" s="922"/>
      <c r="O24" s="923"/>
      <c r="P24" s="641"/>
      <c r="Q24" s="642"/>
      <c r="R24" s="642"/>
      <c r="S24" s="642"/>
      <c r="T24" s="642"/>
      <c r="U24" s="642"/>
      <c r="V24" s="643"/>
      <c r="W24" s="641"/>
      <c r="X24" s="642"/>
      <c r="Y24" s="642"/>
      <c r="Z24" s="642"/>
      <c r="AA24" s="642"/>
      <c r="AB24" s="642"/>
      <c r="AC24" s="643"/>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hidden="1" customHeight="1" x14ac:dyDescent="0.15">
      <c r="A25" s="961"/>
      <c r="B25" s="962"/>
      <c r="C25" s="962"/>
      <c r="D25" s="962"/>
      <c r="E25" s="962"/>
      <c r="F25" s="963"/>
      <c r="G25" s="921"/>
      <c r="H25" s="922"/>
      <c r="I25" s="922"/>
      <c r="J25" s="922"/>
      <c r="K25" s="922"/>
      <c r="L25" s="922"/>
      <c r="M25" s="922"/>
      <c r="N25" s="922"/>
      <c r="O25" s="923"/>
      <c r="P25" s="641"/>
      <c r="Q25" s="642"/>
      <c r="R25" s="642"/>
      <c r="S25" s="642"/>
      <c r="T25" s="642"/>
      <c r="U25" s="642"/>
      <c r="V25" s="643"/>
      <c r="W25" s="641"/>
      <c r="X25" s="642"/>
      <c r="Y25" s="642"/>
      <c r="Z25" s="642"/>
      <c r="AA25" s="642"/>
      <c r="AB25" s="642"/>
      <c r="AC25" s="643"/>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hidden="1" customHeight="1" x14ac:dyDescent="0.15">
      <c r="A26" s="961"/>
      <c r="B26" s="962"/>
      <c r="C26" s="962"/>
      <c r="D26" s="962"/>
      <c r="E26" s="962"/>
      <c r="F26" s="963"/>
      <c r="G26" s="921"/>
      <c r="H26" s="922"/>
      <c r="I26" s="922"/>
      <c r="J26" s="922"/>
      <c r="K26" s="922"/>
      <c r="L26" s="922"/>
      <c r="M26" s="922"/>
      <c r="N26" s="922"/>
      <c r="O26" s="923"/>
      <c r="P26" s="641"/>
      <c r="Q26" s="642"/>
      <c r="R26" s="642"/>
      <c r="S26" s="642"/>
      <c r="T26" s="642"/>
      <c r="U26" s="642"/>
      <c r="V26" s="643"/>
      <c r="W26" s="641"/>
      <c r="X26" s="642"/>
      <c r="Y26" s="642"/>
      <c r="Z26" s="642"/>
      <c r="AA26" s="642"/>
      <c r="AB26" s="642"/>
      <c r="AC26" s="643"/>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21"/>
      <c r="H27" s="922"/>
      <c r="I27" s="922"/>
      <c r="J27" s="922"/>
      <c r="K27" s="922"/>
      <c r="L27" s="922"/>
      <c r="M27" s="922"/>
      <c r="N27" s="922"/>
      <c r="O27" s="923"/>
      <c r="P27" s="641"/>
      <c r="Q27" s="642"/>
      <c r="R27" s="642"/>
      <c r="S27" s="642"/>
      <c r="T27" s="642"/>
      <c r="U27" s="642"/>
      <c r="V27" s="643"/>
      <c r="W27" s="641"/>
      <c r="X27" s="642"/>
      <c r="Y27" s="642"/>
      <c r="Z27" s="642"/>
      <c r="AA27" s="642"/>
      <c r="AB27" s="642"/>
      <c r="AC27" s="643"/>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customHeight="1" x14ac:dyDescent="0.15">
      <c r="A28" s="961"/>
      <c r="B28" s="962"/>
      <c r="C28" s="962"/>
      <c r="D28" s="962"/>
      <c r="E28" s="962"/>
      <c r="F28" s="963"/>
      <c r="G28" s="924" t="s">
        <v>258</v>
      </c>
      <c r="H28" s="925"/>
      <c r="I28" s="925"/>
      <c r="J28" s="925"/>
      <c r="K28" s="925"/>
      <c r="L28" s="925"/>
      <c r="M28" s="925"/>
      <c r="N28" s="925"/>
      <c r="O28" s="926"/>
      <c r="P28" s="859">
        <f>P29-SUM(P23:P27)</f>
        <v>0</v>
      </c>
      <c r="Q28" s="860"/>
      <c r="R28" s="860"/>
      <c r="S28" s="860"/>
      <c r="T28" s="860"/>
      <c r="U28" s="860"/>
      <c r="V28" s="861"/>
      <c r="W28" s="859">
        <f>W29-SUM(W23:W27)</f>
        <v>0</v>
      </c>
      <c r="X28" s="860"/>
      <c r="Y28" s="860"/>
      <c r="Z28" s="860"/>
      <c r="AA28" s="860"/>
      <c r="AB28" s="860"/>
      <c r="AC28" s="861"/>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27" t="s">
        <v>255</v>
      </c>
      <c r="H29" s="928"/>
      <c r="I29" s="928"/>
      <c r="J29" s="928"/>
      <c r="K29" s="928"/>
      <c r="L29" s="928"/>
      <c r="M29" s="928"/>
      <c r="N29" s="928"/>
      <c r="O29" s="929"/>
      <c r="P29" s="641">
        <f>AK13</f>
        <v>5</v>
      </c>
      <c r="Q29" s="642"/>
      <c r="R29" s="642"/>
      <c r="S29" s="642"/>
      <c r="T29" s="642"/>
      <c r="U29" s="642"/>
      <c r="V29" s="643"/>
      <c r="W29" s="937">
        <f>AR13</f>
        <v>0</v>
      </c>
      <c r="X29" s="938"/>
      <c r="Y29" s="938"/>
      <c r="Z29" s="938"/>
      <c r="AA29" s="938"/>
      <c r="AB29" s="938"/>
      <c r="AC29" s="93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42" t="s">
        <v>270</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307</v>
      </c>
      <c r="AF30" s="840"/>
      <c r="AG30" s="840"/>
      <c r="AH30" s="841"/>
      <c r="AI30" s="900" t="s">
        <v>329</v>
      </c>
      <c r="AJ30" s="900"/>
      <c r="AK30" s="900"/>
      <c r="AL30" s="839"/>
      <c r="AM30" s="900" t="s">
        <v>426</v>
      </c>
      <c r="AN30" s="900"/>
      <c r="AO30" s="900"/>
      <c r="AP30" s="839"/>
      <c r="AQ30" s="751" t="s">
        <v>184</v>
      </c>
      <c r="AR30" s="752"/>
      <c r="AS30" s="752"/>
      <c r="AT30" s="753"/>
      <c r="AU30" s="758" t="s">
        <v>133</v>
      </c>
      <c r="AV30" s="758"/>
      <c r="AW30" s="758"/>
      <c r="AX30" s="902"/>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901"/>
      <c r="AJ31" s="901"/>
      <c r="AK31" s="901"/>
      <c r="AL31" s="393"/>
      <c r="AM31" s="901"/>
      <c r="AN31" s="901"/>
      <c r="AO31" s="901"/>
      <c r="AP31" s="393"/>
      <c r="AQ31" s="236" t="s">
        <v>638</v>
      </c>
      <c r="AR31" s="187"/>
      <c r="AS31" s="122" t="s">
        <v>185</v>
      </c>
      <c r="AT31" s="123"/>
      <c r="AU31" s="186">
        <v>4</v>
      </c>
      <c r="AV31" s="186"/>
      <c r="AW31" s="378" t="s">
        <v>175</v>
      </c>
      <c r="AX31" s="379"/>
    </row>
    <row r="32" spans="1:50" ht="23.25" customHeight="1" x14ac:dyDescent="0.15">
      <c r="A32" s="383"/>
      <c r="B32" s="381"/>
      <c r="C32" s="381"/>
      <c r="D32" s="381"/>
      <c r="E32" s="381"/>
      <c r="F32" s="382"/>
      <c r="G32" s="549" t="s">
        <v>640</v>
      </c>
      <c r="H32" s="550"/>
      <c r="I32" s="550"/>
      <c r="J32" s="550"/>
      <c r="K32" s="550"/>
      <c r="L32" s="550"/>
      <c r="M32" s="550"/>
      <c r="N32" s="550"/>
      <c r="O32" s="551"/>
      <c r="P32" s="94" t="s">
        <v>641</v>
      </c>
      <c r="Q32" s="94"/>
      <c r="R32" s="94"/>
      <c r="S32" s="94"/>
      <c r="T32" s="94"/>
      <c r="U32" s="94"/>
      <c r="V32" s="94"/>
      <c r="W32" s="94"/>
      <c r="X32" s="95"/>
      <c r="Y32" s="456" t="s">
        <v>12</v>
      </c>
      <c r="Z32" s="516"/>
      <c r="AA32" s="517"/>
      <c r="AB32" s="446" t="s">
        <v>289</v>
      </c>
      <c r="AC32" s="446"/>
      <c r="AD32" s="446"/>
      <c r="AE32" s="204">
        <v>58</v>
      </c>
      <c r="AF32" s="205"/>
      <c r="AG32" s="205"/>
      <c r="AH32" s="205"/>
      <c r="AI32" s="204">
        <v>63</v>
      </c>
      <c r="AJ32" s="205"/>
      <c r="AK32" s="205"/>
      <c r="AL32" s="205"/>
      <c r="AM32" s="204">
        <v>65</v>
      </c>
      <c r="AN32" s="205"/>
      <c r="AO32" s="205"/>
      <c r="AP32" s="205"/>
      <c r="AQ32" s="322" t="s">
        <v>638</v>
      </c>
      <c r="AR32" s="194"/>
      <c r="AS32" s="194"/>
      <c r="AT32" s="323"/>
      <c r="AU32" s="205" t="s">
        <v>638</v>
      </c>
      <c r="AV32" s="205"/>
      <c r="AW32" s="205"/>
      <c r="AX32" s="207"/>
    </row>
    <row r="33" spans="1:51" ht="23.25" customHeight="1" x14ac:dyDescent="0.15">
      <c r="A33" s="384"/>
      <c r="B33" s="385"/>
      <c r="C33" s="385"/>
      <c r="D33" s="385"/>
      <c r="E33" s="385"/>
      <c r="F33" s="386"/>
      <c r="G33" s="552"/>
      <c r="H33" s="553"/>
      <c r="I33" s="553"/>
      <c r="J33" s="553"/>
      <c r="K33" s="553"/>
      <c r="L33" s="553"/>
      <c r="M33" s="553"/>
      <c r="N33" s="553"/>
      <c r="O33" s="554"/>
      <c r="P33" s="97"/>
      <c r="Q33" s="97"/>
      <c r="R33" s="97"/>
      <c r="S33" s="97"/>
      <c r="T33" s="97"/>
      <c r="U33" s="97"/>
      <c r="V33" s="97"/>
      <c r="W33" s="97"/>
      <c r="X33" s="98"/>
      <c r="Y33" s="432" t="s">
        <v>53</v>
      </c>
      <c r="Z33" s="427"/>
      <c r="AA33" s="428"/>
      <c r="AB33" s="508" t="s">
        <v>289</v>
      </c>
      <c r="AC33" s="508"/>
      <c r="AD33" s="508"/>
      <c r="AE33" s="204">
        <v>70</v>
      </c>
      <c r="AF33" s="205"/>
      <c r="AG33" s="205"/>
      <c r="AH33" s="205"/>
      <c r="AI33" s="204">
        <v>70</v>
      </c>
      <c r="AJ33" s="205"/>
      <c r="AK33" s="205"/>
      <c r="AL33" s="205"/>
      <c r="AM33" s="204">
        <v>70</v>
      </c>
      <c r="AN33" s="205"/>
      <c r="AO33" s="205"/>
      <c r="AP33" s="205"/>
      <c r="AQ33" s="322" t="s">
        <v>638</v>
      </c>
      <c r="AR33" s="194"/>
      <c r="AS33" s="194"/>
      <c r="AT33" s="323"/>
      <c r="AU33" s="205">
        <v>70</v>
      </c>
      <c r="AV33" s="205"/>
      <c r="AW33" s="205"/>
      <c r="AX33" s="207"/>
    </row>
    <row r="34" spans="1:51" ht="23.25" customHeight="1" x14ac:dyDescent="0.15">
      <c r="A34" s="383"/>
      <c r="B34" s="381"/>
      <c r="C34" s="381"/>
      <c r="D34" s="381"/>
      <c r="E34" s="381"/>
      <c r="F34" s="382"/>
      <c r="G34" s="555"/>
      <c r="H34" s="556"/>
      <c r="I34" s="556"/>
      <c r="J34" s="556"/>
      <c r="K34" s="556"/>
      <c r="L34" s="556"/>
      <c r="M34" s="556"/>
      <c r="N34" s="556"/>
      <c r="O34" s="557"/>
      <c r="P34" s="100"/>
      <c r="Q34" s="100"/>
      <c r="R34" s="100"/>
      <c r="S34" s="100"/>
      <c r="T34" s="100"/>
      <c r="U34" s="100"/>
      <c r="V34" s="100"/>
      <c r="W34" s="100"/>
      <c r="X34" s="101"/>
      <c r="Y34" s="432" t="s">
        <v>13</v>
      </c>
      <c r="Z34" s="427"/>
      <c r="AA34" s="428"/>
      <c r="AB34" s="541" t="s">
        <v>176</v>
      </c>
      <c r="AC34" s="541"/>
      <c r="AD34" s="541"/>
      <c r="AE34" s="204">
        <v>83</v>
      </c>
      <c r="AF34" s="205"/>
      <c r="AG34" s="205"/>
      <c r="AH34" s="205"/>
      <c r="AI34" s="204">
        <v>90</v>
      </c>
      <c r="AJ34" s="205"/>
      <c r="AK34" s="205"/>
      <c r="AL34" s="205"/>
      <c r="AM34" s="204">
        <v>93</v>
      </c>
      <c r="AN34" s="205"/>
      <c r="AO34" s="205"/>
      <c r="AP34" s="205"/>
      <c r="AQ34" s="322" t="s">
        <v>638</v>
      </c>
      <c r="AR34" s="194"/>
      <c r="AS34" s="194"/>
      <c r="AT34" s="323"/>
      <c r="AU34" s="205" t="s">
        <v>638</v>
      </c>
      <c r="AV34" s="205"/>
      <c r="AW34" s="205"/>
      <c r="AX34" s="207"/>
    </row>
    <row r="35" spans="1:51" ht="23.25" customHeight="1" x14ac:dyDescent="0.15">
      <c r="A35" s="214" t="s">
        <v>298</v>
      </c>
      <c r="B35" s="215"/>
      <c r="C35" s="215"/>
      <c r="D35" s="215"/>
      <c r="E35" s="215"/>
      <c r="F35" s="216"/>
      <c r="G35" s="220" t="s">
        <v>642</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30.95" customHeight="1" thickBo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hidden="1" customHeight="1" x14ac:dyDescent="0.15">
      <c r="A37" s="754" t="s">
        <v>270</v>
      </c>
      <c r="B37" s="755"/>
      <c r="C37" s="755"/>
      <c r="D37" s="755"/>
      <c r="E37" s="755"/>
      <c r="F37" s="756"/>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3" t="s">
        <v>307</v>
      </c>
      <c r="AF37" s="233"/>
      <c r="AG37" s="233"/>
      <c r="AH37" s="233"/>
      <c r="AI37" s="233" t="s">
        <v>329</v>
      </c>
      <c r="AJ37" s="233"/>
      <c r="AK37" s="233"/>
      <c r="AL37" s="233"/>
      <c r="AM37" s="233" t="s">
        <v>426</v>
      </c>
      <c r="AN37" s="233"/>
      <c r="AO37" s="233"/>
      <c r="AP37" s="233"/>
      <c r="AQ37" s="140" t="s">
        <v>184</v>
      </c>
      <c r="AR37" s="141"/>
      <c r="AS37" s="141"/>
      <c r="AT37" s="142"/>
      <c r="AU37" s="397" t="s">
        <v>133</v>
      </c>
      <c r="AV37" s="397"/>
      <c r="AW37" s="397"/>
      <c r="AX37" s="895"/>
      <c r="AY37">
        <f>COUNTA($G$39)</f>
        <v>0</v>
      </c>
    </row>
    <row r="38" spans="1:51" ht="18.75"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3"/>
      <c r="AF38" s="233"/>
      <c r="AG38" s="233"/>
      <c r="AH38" s="233"/>
      <c r="AI38" s="233"/>
      <c r="AJ38" s="233"/>
      <c r="AK38" s="233"/>
      <c r="AL38" s="233"/>
      <c r="AM38" s="233"/>
      <c r="AN38" s="233"/>
      <c r="AO38" s="233"/>
      <c r="AP38" s="233"/>
      <c r="AQ38" s="236"/>
      <c r="AR38" s="187"/>
      <c r="AS38" s="122" t="s">
        <v>185</v>
      </c>
      <c r="AT38" s="123"/>
      <c r="AU38" s="186"/>
      <c r="AV38" s="186"/>
      <c r="AW38" s="378" t="s">
        <v>175</v>
      </c>
      <c r="AX38" s="379"/>
      <c r="AY38">
        <f>$AY$37</f>
        <v>0</v>
      </c>
    </row>
    <row r="39" spans="1:51" ht="23.25" hidden="1" customHeight="1" x14ac:dyDescent="0.15">
      <c r="A39" s="383"/>
      <c r="B39" s="381"/>
      <c r="C39" s="381"/>
      <c r="D39" s="381"/>
      <c r="E39" s="381"/>
      <c r="F39" s="382"/>
      <c r="G39" s="549"/>
      <c r="H39" s="550"/>
      <c r="I39" s="550"/>
      <c r="J39" s="550"/>
      <c r="K39" s="550"/>
      <c r="L39" s="550"/>
      <c r="M39" s="550"/>
      <c r="N39" s="550"/>
      <c r="O39" s="551"/>
      <c r="P39" s="94"/>
      <c r="Q39" s="94"/>
      <c r="R39" s="94"/>
      <c r="S39" s="94"/>
      <c r="T39" s="94"/>
      <c r="U39" s="94"/>
      <c r="V39" s="94"/>
      <c r="W39" s="94"/>
      <c r="X39" s="95"/>
      <c r="Y39" s="456" t="s">
        <v>12</v>
      </c>
      <c r="Z39" s="516"/>
      <c r="AA39" s="517"/>
      <c r="AB39" s="446"/>
      <c r="AC39" s="446"/>
      <c r="AD39" s="446"/>
      <c r="AE39" s="204"/>
      <c r="AF39" s="205"/>
      <c r="AG39" s="205"/>
      <c r="AH39" s="205"/>
      <c r="AI39" s="204"/>
      <c r="AJ39" s="205"/>
      <c r="AK39" s="205"/>
      <c r="AL39" s="205"/>
      <c r="AM39" s="204"/>
      <c r="AN39" s="205"/>
      <c r="AO39" s="205"/>
      <c r="AP39" s="205"/>
      <c r="AQ39" s="322"/>
      <c r="AR39" s="194"/>
      <c r="AS39" s="194"/>
      <c r="AT39" s="323"/>
      <c r="AU39" s="205"/>
      <c r="AV39" s="205"/>
      <c r="AW39" s="205"/>
      <c r="AX39" s="207"/>
      <c r="AY39">
        <f t="shared" ref="AY39:AY43" si="4">$AY$37</f>
        <v>0</v>
      </c>
    </row>
    <row r="40" spans="1:51" ht="23.25" hidden="1" customHeight="1" x14ac:dyDescent="0.15">
      <c r="A40" s="384"/>
      <c r="B40" s="385"/>
      <c r="C40" s="385"/>
      <c r="D40" s="385"/>
      <c r="E40" s="385"/>
      <c r="F40" s="386"/>
      <c r="G40" s="552"/>
      <c r="H40" s="553"/>
      <c r="I40" s="553"/>
      <c r="J40" s="553"/>
      <c r="K40" s="553"/>
      <c r="L40" s="553"/>
      <c r="M40" s="553"/>
      <c r="N40" s="553"/>
      <c r="O40" s="554"/>
      <c r="P40" s="97"/>
      <c r="Q40" s="97"/>
      <c r="R40" s="97"/>
      <c r="S40" s="97"/>
      <c r="T40" s="97"/>
      <c r="U40" s="97"/>
      <c r="V40" s="97"/>
      <c r="W40" s="97"/>
      <c r="X40" s="98"/>
      <c r="Y40" s="432" t="s">
        <v>53</v>
      </c>
      <c r="Z40" s="427"/>
      <c r="AA40" s="428"/>
      <c r="AB40" s="508"/>
      <c r="AC40" s="508"/>
      <c r="AD40" s="508"/>
      <c r="AE40" s="204"/>
      <c r="AF40" s="205"/>
      <c r="AG40" s="205"/>
      <c r="AH40" s="205"/>
      <c r="AI40" s="204"/>
      <c r="AJ40" s="205"/>
      <c r="AK40" s="205"/>
      <c r="AL40" s="205"/>
      <c r="AM40" s="204"/>
      <c r="AN40" s="205"/>
      <c r="AO40" s="205"/>
      <c r="AP40" s="205"/>
      <c r="AQ40" s="322"/>
      <c r="AR40" s="194"/>
      <c r="AS40" s="194"/>
      <c r="AT40" s="323"/>
      <c r="AU40" s="205"/>
      <c r="AV40" s="205"/>
      <c r="AW40" s="205"/>
      <c r="AX40" s="207"/>
      <c r="AY40">
        <f t="shared" si="4"/>
        <v>0</v>
      </c>
    </row>
    <row r="41" spans="1:51" ht="23.25" hidden="1" customHeight="1" x14ac:dyDescent="0.15">
      <c r="A41" s="387"/>
      <c r="B41" s="388"/>
      <c r="C41" s="388"/>
      <c r="D41" s="388"/>
      <c r="E41" s="388"/>
      <c r="F41" s="389"/>
      <c r="G41" s="555"/>
      <c r="H41" s="556"/>
      <c r="I41" s="556"/>
      <c r="J41" s="556"/>
      <c r="K41" s="556"/>
      <c r="L41" s="556"/>
      <c r="M41" s="556"/>
      <c r="N41" s="556"/>
      <c r="O41" s="557"/>
      <c r="P41" s="100"/>
      <c r="Q41" s="100"/>
      <c r="R41" s="100"/>
      <c r="S41" s="100"/>
      <c r="T41" s="100"/>
      <c r="U41" s="100"/>
      <c r="V41" s="100"/>
      <c r="W41" s="100"/>
      <c r="X41" s="101"/>
      <c r="Y41" s="432" t="s">
        <v>13</v>
      </c>
      <c r="Z41" s="427"/>
      <c r="AA41" s="428"/>
      <c r="AB41" s="541" t="s">
        <v>176</v>
      </c>
      <c r="AC41" s="541"/>
      <c r="AD41" s="541"/>
      <c r="AE41" s="204"/>
      <c r="AF41" s="205"/>
      <c r="AG41" s="205"/>
      <c r="AH41" s="205"/>
      <c r="AI41" s="204"/>
      <c r="AJ41" s="205"/>
      <c r="AK41" s="205"/>
      <c r="AL41" s="205"/>
      <c r="AM41" s="204"/>
      <c r="AN41" s="205"/>
      <c r="AO41" s="205"/>
      <c r="AP41" s="205"/>
      <c r="AQ41" s="322"/>
      <c r="AR41" s="194"/>
      <c r="AS41" s="194"/>
      <c r="AT41" s="323"/>
      <c r="AU41" s="205"/>
      <c r="AV41" s="205"/>
      <c r="AW41" s="205"/>
      <c r="AX41" s="207"/>
      <c r="AY41">
        <f t="shared" si="4"/>
        <v>0</v>
      </c>
    </row>
    <row r="42" spans="1:51" ht="23.25" hidden="1" customHeight="1" x14ac:dyDescent="0.15">
      <c r="A42" s="214" t="s">
        <v>298</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18.75" hidden="1" customHeight="1" x14ac:dyDescent="0.15">
      <c r="A44" s="754" t="s">
        <v>270</v>
      </c>
      <c r="B44" s="755"/>
      <c r="C44" s="755"/>
      <c r="D44" s="755"/>
      <c r="E44" s="755"/>
      <c r="F44" s="756"/>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3" t="s">
        <v>307</v>
      </c>
      <c r="AF44" s="233"/>
      <c r="AG44" s="233"/>
      <c r="AH44" s="233"/>
      <c r="AI44" s="233" t="s">
        <v>329</v>
      </c>
      <c r="AJ44" s="233"/>
      <c r="AK44" s="233"/>
      <c r="AL44" s="233"/>
      <c r="AM44" s="233" t="s">
        <v>426</v>
      </c>
      <c r="AN44" s="233"/>
      <c r="AO44" s="233"/>
      <c r="AP44" s="233"/>
      <c r="AQ44" s="140" t="s">
        <v>184</v>
      </c>
      <c r="AR44" s="141"/>
      <c r="AS44" s="141"/>
      <c r="AT44" s="142"/>
      <c r="AU44" s="397" t="s">
        <v>133</v>
      </c>
      <c r="AV44" s="397"/>
      <c r="AW44" s="397"/>
      <c r="AX44" s="895"/>
      <c r="AY44">
        <f>COUNTA($G$46)</f>
        <v>0</v>
      </c>
    </row>
    <row r="45" spans="1:51" ht="18.7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3"/>
      <c r="AF45" s="233"/>
      <c r="AG45" s="233"/>
      <c r="AH45" s="233"/>
      <c r="AI45" s="233"/>
      <c r="AJ45" s="233"/>
      <c r="AK45" s="233"/>
      <c r="AL45" s="233"/>
      <c r="AM45" s="233"/>
      <c r="AN45" s="233"/>
      <c r="AO45" s="233"/>
      <c r="AP45" s="233"/>
      <c r="AQ45" s="236"/>
      <c r="AR45" s="187"/>
      <c r="AS45" s="122" t="s">
        <v>185</v>
      </c>
      <c r="AT45" s="123"/>
      <c r="AU45" s="186"/>
      <c r="AV45" s="186"/>
      <c r="AW45" s="378" t="s">
        <v>175</v>
      </c>
      <c r="AX45" s="379"/>
      <c r="AY45">
        <f>$AY$44</f>
        <v>0</v>
      </c>
    </row>
    <row r="46" spans="1:51" ht="23.25" hidden="1" customHeight="1" x14ac:dyDescent="0.15">
      <c r="A46" s="383"/>
      <c r="B46" s="381"/>
      <c r="C46" s="381"/>
      <c r="D46" s="381"/>
      <c r="E46" s="381"/>
      <c r="F46" s="382"/>
      <c r="G46" s="549"/>
      <c r="H46" s="550"/>
      <c r="I46" s="550"/>
      <c r="J46" s="550"/>
      <c r="K46" s="550"/>
      <c r="L46" s="550"/>
      <c r="M46" s="550"/>
      <c r="N46" s="550"/>
      <c r="O46" s="551"/>
      <c r="P46" s="94"/>
      <c r="Q46" s="94"/>
      <c r="R46" s="94"/>
      <c r="S46" s="94"/>
      <c r="T46" s="94"/>
      <c r="U46" s="94"/>
      <c r="V46" s="94"/>
      <c r="W46" s="94"/>
      <c r="X46" s="95"/>
      <c r="Y46" s="456" t="s">
        <v>12</v>
      </c>
      <c r="Z46" s="516"/>
      <c r="AA46" s="517"/>
      <c r="AB46" s="446"/>
      <c r="AC46" s="446"/>
      <c r="AD46" s="446"/>
      <c r="AE46" s="268"/>
      <c r="AF46" s="268"/>
      <c r="AG46" s="268"/>
      <c r="AH46" s="268"/>
      <c r="AI46" s="268"/>
      <c r="AJ46" s="268"/>
      <c r="AK46" s="268"/>
      <c r="AL46" s="268"/>
      <c r="AM46" s="268"/>
      <c r="AN46" s="268"/>
      <c r="AO46" s="268"/>
      <c r="AP46" s="268"/>
      <c r="AQ46" s="322"/>
      <c r="AR46" s="194"/>
      <c r="AS46" s="194"/>
      <c r="AT46" s="323"/>
      <c r="AU46" s="205"/>
      <c r="AV46" s="205"/>
      <c r="AW46" s="205"/>
      <c r="AX46" s="207"/>
      <c r="AY46">
        <f t="shared" ref="AY46:AY50" si="5">$AY$44</f>
        <v>0</v>
      </c>
    </row>
    <row r="47" spans="1:51" ht="23.25" hidden="1" customHeight="1" x14ac:dyDescent="0.15">
      <c r="A47" s="384"/>
      <c r="B47" s="385"/>
      <c r="C47" s="385"/>
      <c r="D47" s="385"/>
      <c r="E47" s="385"/>
      <c r="F47" s="386"/>
      <c r="G47" s="552"/>
      <c r="H47" s="553"/>
      <c r="I47" s="553"/>
      <c r="J47" s="553"/>
      <c r="K47" s="553"/>
      <c r="L47" s="553"/>
      <c r="M47" s="553"/>
      <c r="N47" s="553"/>
      <c r="O47" s="554"/>
      <c r="P47" s="97"/>
      <c r="Q47" s="97"/>
      <c r="R47" s="97"/>
      <c r="S47" s="97"/>
      <c r="T47" s="97"/>
      <c r="U47" s="97"/>
      <c r="V47" s="97"/>
      <c r="W47" s="97"/>
      <c r="X47" s="98"/>
      <c r="Y47" s="432" t="s">
        <v>53</v>
      </c>
      <c r="Z47" s="427"/>
      <c r="AA47" s="428"/>
      <c r="AB47" s="508"/>
      <c r="AC47" s="508"/>
      <c r="AD47" s="508"/>
      <c r="AE47" s="204"/>
      <c r="AF47" s="205"/>
      <c r="AG47" s="205"/>
      <c r="AH47" s="205"/>
      <c r="AI47" s="204"/>
      <c r="AJ47" s="205"/>
      <c r="AK47" s="205"/>
      <c r="AL47" s="205"/>
      <c r="AM47" s="204"/>
      <c r="AN47" s="205"/>
      <c r="AO47" s="205"/>
      <c r="AP47" s="205"/>
      <c r="AQ47" s="322"/>
      <c r="AR47" s="194"/>
      <c r="AS47" s="194"/>
      <c r="AT47" s="323"/>
      <c r="AU47" s="205"/>
      <c r="AV47" s="205"/>
      <c r="AW47" s="205"/>
      <c r="AX47" s="207"/>
      <c r="AY47">
        <f t="shared" si="5"/>
        <v>0</v>
      </c>
    </row>
    <row r="48" spans="1:51" ht="23.25" hidden="1" customHeight="1" x14ac:dyDescent="0.15">
      <c r="A48" s="387"/>
      <c r="B48" s="388"/>
      <c r="C48" s="388"/>
      <c r="D48" s="388"/>
      <c r="E48" s="388"/>
      <c r="F48" s="389"/>
      <c r="G48" s="555"/>
      <c r="H48" s="556"/>
      <c r="I48" s="556"/>
      <c r="J48" s="556"/>
      <c r="K48" s="556"/>
      <c r="L48" s="556"/>
      <c r="M48" s="556"/>
      <c r="N48" s="556"/>
      <c r="O48" s="557"/>
      <c r="P48" s="100"/>
      <c r="Q48" s="100"/>
      <c r="R48" s="100"/>
      <c r="S48" s="100"/>
      <c r="T48" s="100"/>
      <c r="U48" s="100"/>
      <c r="V48" s="100"/>
      <c r="W48" s="100"/>
      <c r="X48" s="101"/>
      <c r="Y48" s="432" t="s">
        <v>13</v>
      </c>
      <c r="Z48" s="427"/>
      <c r="AA48" s="428"/>
      <c r="AB48" s="541" t="s">
        <v>176</v>
      </c>
      <c r="AC48" s="541"/>
      <c r="AD48" s="541"/>
      <c r="AE48" s="204"/>
      <c r="AF48" s="205"/>
      <c r="AG48" s="205"/>
      <c r="AH48" s="205"/>
      <c r="AI48" s="204"/>
      <c r="AJ48" s="205"/>
      <c r="AK48" s="205"/>
      <c r="AL48" s="205"/>
      <c r="AM48" s="204"/>
      <c r="AN48" s="205"/>
      <c r="AO48" s="205"/>
      <c r="AP48" s="205"/>
      <c r="AQ48" s="322"/>
      <c r="AR48" s="194"/>
      <c r="AS48" s="194"/>
      <c r="AT48" s="323"/>
      <c r="AU48" s="205"/>
      <c r="AV48" s="205"/>
      <c r="AW48" s="205"/>
      <c r="AX48" s="207"/>
      <c r="AY48">
        <f t="shared" si="5"/>
        <v>0</v>
      </c>
    </row>
    <row r="49" spans="1:51" ht="23.25" hidden="1" customHeight="1" x14ac:dyDescent="0.15">
      <c r="A49" s="214" t="s">
        <v>298</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3" t="s">
        <v>307</v>
      </c>
      <c r="AF51" s="233"/>
      <c r="AG51" s="233"/>
      <c r="AH51" s="233"/>
      <c r="AI51" s="233" t="s">
        <v>329</v>
      </c>
      <c r="AJ51" s="233"/>
      <c r="AK51" s="233"/>
      <c r="AL51" s="233"/>
      <c r="AM51" s="233" t="s">
        <v>426</v>
      </c>
      <c r="AN51" s="233"/>
      <c r="AO51" s="233"/>
      <c r="AP51" s="233"/>
      <c r="AQ51" s="140" t="s">
        <v>184</v>
      </c>
      <c r="AR51" s="141"/>
      <c r="AS51" s="141"/>
      <c r="AT51" s="142"/>
      <c r="AU51" s="910" t="s">
        <v>133</v>
      </c>
      <c r="AV51" s="910"/>
      <c r="AW51" s="910"/>
      <c r="AX51" s="911"/>
      <c r="AY51">
        <f>COUNTA($G$53)</f>
        <v>0</v>
      </c>
    </row>
    <row r="52" spans="1:51" ht="18.7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3"/>
      <c r="AF52" s="233"/>
      <c r="AG52" s="233"/>
      <c r="AH52" s="233"/>
      <c r="AI52" s="233"/>
      <c r="AJ52" s="233"/>
      <c r="AK52" s="233"/>
      <c r="AL52" s="233"/>
      <c r="AM52" s="233"/>
      <c r="AN52" s="233"/>
      <c r="AO52" s="233"/>
      <c r="AP52" s="233"/>
      <c r="AQ52" s="236"/>
      <c r="AR52" s="187"/>
      <c r="AS52" s="122" t="s">
        <v>185</v>
      </c>
      <c r="AT52" s="123"/>
      <c r="AU52" s="186"/>
      <c r="AV52" s="186"/>
      <c r="AW52" s="378" t="s">
        <v>175</v>
      </c>
      <c r="AX52" s="379"/>
      <c r="AY52">
        <f>$AY$51</f>
        <v>0</v>
      </c>
    </row>
    <row r="53" spans="1:51" ht="23.25" hidden="1" customHeight="1" x14ac:dyDescent="0.15">
      <c r="A53" s="383"/>
      <c r="B53" s="381"/>
      <c r="C53" s="381"/>
      <c r="D53" s="381"/>
      <c r="E53" s="381"/>
      <c r="F53" s="382"/>
      <c r="G53" s="549"/>
      <c r="H53" s="550"/>
      <c r="I53" s="550"/>
      <c r="J53" s="550"/>
      <c r="K53" s="550"/>
      <c r="L53" s="550"/>
      <c r="M53" s="550"/>
      <c r="N53" s="550"/>
      <c r="O53" s="551"/>
      <c r="P53" s="94"/>
      <c r="Q53" s="94"/>
      <c r="R53" s="94"/>
      <c r="S53" s="94"/>
      <c r="T53" s="94"/>
      <c r="U53" s="94"/>
      <c r="V53" s="94"/>
      <c r="W53" s="94"/>
      <c r="X53" s="95"/>
      <c r="Y53" s="456" t="s">
        <v>12</v>
      </c>
      <c r="Z53" s="516"/>
      <c r="AA53" s="517"/>
      <c r="AB53" s="446"/>
      <c r="AC53" s="446"/>
      <c r="AD53" s="446"/>
      <c r="AE53" s="204"/>
      <c r="AF53" s="205"/>
      <c r="AG53" s="205"/>
      <c r="AH53" s="205"/>
      <c r="AI53" s="204"/>
      <c r="AJ53" s="205"/>
      <c r="AK53" s="205"/>
      <c r="AL53" s="205"/>
      <c r="AM53" s="204"/>
      <c r="AN53" s="205"/>
      <c r="AO53" s="205"/>
      <c r="AP53" s="205"/>
      <c r="AQ53" s="322"/>
      <c r="AR53" s="194"/>
      <c r="AS53" s="194"/>
      <c r="AT53" s="323"/>
      <c r="AU53" s="205"/>
      <c r="AV53" s="205"/>
      <c r="AW53" s="205"/>
      <c r="AX53" s="207"/>
      <c r="AY53">
        <f t="shared" ref="AY53:AY57" si="6">$AY$51</f>
        <v>0</v>
      </c>
    </row>
    <row r="54" spans="1:51" ht="23.25" hidden="1" customHeight="1" x14ac:dyDescent="0.15">
      <c r="A54" s="384"/>
      <c r="B54" s="385"/>
      <c r="C54" s="385"/>
      <c r="D54" s="385"/>
      <c r="E54" s="385"/>
      <c r="F54" s="386"/>
      <c r="G54" s="552"/>
      <c r="H54" s="553"/>
      <c r="I54" s="553"/>
      <c r="J54" s="553"/>
      <c r="K54" s="553"/>
      <c r="L54" s="553"/>
      <c r="M54" s="553"/>
      <c r="N54" s="553"/>
      <c r="O54" s="554"/>
      <c r="P54" s="97"/>
      <c r="Q54" s="97"/>
      <c r="R54" s="97"/>
      <c r="S54" s="97"/>
      <c r="T54" s="97"/>
      <c r="U54" s="97"/>
      <c r="V54" s="97"/>
      <c r="W54" s="97"/>
      <c r="X54" s="98"/>
      <c r="Y54" s="432" t="s">
        <v>53</v>
      </c>
      <c r="Z54" s="427"/>
      <c r="AA54" s="428"/>
      <c r="AB54" s="508"/>
      <c r="AC54" s="508"/>
      <c r="AD54" s="508"/>
      <c r="AE54" s="204"/>
      <c r="AF54" s="205"/>
      <c r="AG54" s="205"/>
      <c r="AH54" s="205"/>
      <c r="AI54" s="204"/>
      <c r="AJ54" s="205"/>
      <c r="AK54" s="205"/>
      <c r="AL54" s="205"/>
      <c r="AM54" s="204"/>
      <c r="AN54" s="205"/>
      <c r="AO54" s="205"/>
      <c r="AP54" s="205"/>
      <c r="AQ54" s="322"/>
      <c r="AR54" s="194"/>
      <c r="AS54" s="194"/>
      <c r="AT54" s="323"/>
      <c r="AU54" s="205"/>
      <c r="AV54" s="205"/>
      <c r="AW54" s="205"/>
      <c r="AX54" s="207"/>
      <c r="AY54">
        <f t="shared" si="6"/>
        <v>0</v>
      </c>
    </row>
    <row r="55" spans="1:51" ht="23.25" hidden="1" customHeight="1" x14ac:dyDescent="0.15">
      <c r="A55" s="387"/>
      <c r="B55" s="388"/>
      <c r="C55" s="388"/>
      <c r="D55" s="388"/>
      <c r="E55" s="388"/>
      <c r="F55" s="389"/>
      <c r="G55" s="555"/>
      <c r="H55" s="556"/>
      <c r="I55" s="556"/>
      <c r="J55" s="556"/>
      <c r="K55" s="556"/>
      <c r="L55" s="556"/>
      <c r="M55" s="556"/>
      <c r="N55" s="556"/>
      <c r="O55" s="557"/>
      <c r="P55" s="100"/>
      <c r="Q55" s="100"/>
      <c r="R55" s="100"/>
      <c r="S55" s="100"/>
      <c r="T55" s="100"/>
      <c r="U55" s="100"/>
      <c r="V55" s="100"/>
      <c r="W55" s="100"/>
      <c r="X55" s="101"/>
      <c r="Y55" s="432" t="s">
        <v>13</v>
      </c>
      <c r="Z55" s="427"/>
      <c r="AA55" s="428"/>
      <c r="AB55" s="578" t="s">
        <v>14</v>
      </c>
      <c r="AC55" s="578"/>
      <c r="AD55" s="578"/>
      <c r="AE55" s="204"/>
      <c r="AF55" s="205"/>
      <c r="AG55" s="205"/>
      <c r="AH55" s="205"/>
      <c r="AI55" s="204"/>
      <c r="AJ55" s="205"/>
      <c r="AK55" s="205"/>
      <c r="AL55" s="205"/>
      <c r="AM55" s="204"/>
      <c r="AN55" s="205"/>
      <c r="AO55" s="205"/>
      <c r="AP55" s="205"/>
      <c r="AQ55" s="322"/>
      <c r="AR55" s="194"/>
      <c r="AS55" s="194"/>
      <c r="AT55" s="323"/>
      <c r="AU55" s="205"/>
      <c r="AV55" s="205"/>
      <c r="AW55" s="205"/>
      <c r="AX55" s="207"/>
      <c r="AY55">
        <f t="shared" si="6"/>
        <v>0</v>
      </c>
    </row>
    <row r="56" spans="1:51" ht="23.25" hidden="1" customHeight="1" x14ac:dyDescent="0.15">
      <c r="A56" s="214" t="s">
        <v>298</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3" t="s">
        <v>307</v>
      </c>
      <c r="AF58" s="233"/>
      <c r="AG58" s="233"/>
      <c r="AH58" s="233"/>
      <c r="AI58" s="233" t="s">
        <v>329</v>
      </c>
      <c r="AJ58" s="233"/>
      <c r="AK58" s="233"/>
      <c r="AL58" s="233"/>
      <c r="AM58" s="233" t="s">
        <v>426</v>
      </c>
      <c r="AN58" s="233"/>
      <c r="AO58" s="233"/>
      <c r="AP58" s="233"/>
      <c r="AQ58" s="140" t="s">
        <v>184</v>
      </c>
      <c r="AR58" s="141"/>
      <c r="AS58" s="141"/>
      <c r="AT58" s="142"/>
      <c r="AU58" s="910" t="s">
        <v>133</v>
      </c>
      <c r="AV58" s="910"/>
      <c r="AW58" s="910"/>
      <c r="AX58" s="911"/>
      <c r="AY58">
        <f>COUNTA($G$60)</f>
        <v>0</v>
      </c>
    </row>
    <row r="59" spans="1:51" ht="18.7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3"/>
      <c r="AF59" s="233"/>
      <c r="AG59" s="233"/>
      <c r="AH59" s="233"/>
      <c r="AI59" s="233"/>
      <c r="AJ59" s="233"/>
      <c r="AK59" s="233"/>
      <c r="AL59" s="233"/>
      <c r="AM59" s="233"/>
      <c r="AN59" s="233"/>
      <c r="AO59" s="233"/>
      <c r="AP59" s="233"/>
      <c r="AQ59" s="236"/>
      <c r="AR59" s="187"/>
      <c r="AS59" s="122" t="s">
        <v>185</v>
      </c>
      <c r="AT59" s="123"/>
      <c r="AU59" s="186"/>
      <c r="AV59" s="186"/>
      <c r="AW59" s="378" t="s">
        <v>175</v>
      </c>
      <c r="AX59" s="379"/>
      <c r="AY59">
        <f>$AY$58</f>
        <v>0</v>
      </c>
    </row>
    <row r="60" spans="1:51" ht="23.25" hidden="1" customHeight="1" x14ac:dyDescent="0.15">
      <c r="A60" s="383"/>
      <c r="B60" s="381"/>
      <c r="C60" s="381"/>
      <c r="D60" s="381"/>
      <c r="E60" s="381"/>
      <c r="F60" s="382"/>
      <c r="G60" s="549"/>
      <c r="H60" s="550"/>
      <c r="I60" s="550"/>
      <c r="J60" s="550"/>
      <c r="K60" s="550"/>
      <c r="L60" s="550"/>
      <c r="M60" s="550"/>
      <c r="N60" s="550"/>
      <c r="O60" s="551"/>
      <c r="P60" s="94"/>
      <c r="Q60" s="94"/>
      <c r="R60" s="94"/>
      <c r="S60" s="94"/>
      <c r="T60" s="94"/>
      <c r="U60" s="94"/>
      <c r="V60" s="94"/>
      <c r="W60" s="94"/>
      <c r="X60" s="95"/>
      <c r="Y60" s="456" t="s">
        <v>12</v>
      </c>
      <c r="Z60" s="516"/>
      <c r="AA60" s="517"/>
      <c r="AB60" s="446"/>
      <c r="AC60" s="446"/>
      <c r="AD60" s="446"/>
      <c r="AE60" s="204"/>
      <c r="AF60" s="205"/>
      <c r="AG60" s="205"/>
      <c r="AH60" s="205"/>
      <c r="AI60" s="204"/>
      <c r="AJ60" s="205"/>
      <c r="AK60" s="205"/>
      <c r="AL60" s="205"/>
      <c r="AM60" s="204"/>
      <c r="AN60" s="205"/>
      <c r="AO60" s="205"/>
      <c r="AP60" s="205"/>
      <c r="AQ60" s="322"/>
      <c r="AR60" s="194"/>
      <c r="AS60" s="194"/>
      <c r="AT60" s="323"/>
      <c r="AU60" s="205"/>
      <c r="AV60" s="205"/>
      <c r="AW60" s="205"/>
      <c r="AX60" s="207"/>
      <c r="AY60">
        <f t="shared" ref="AY60:AY64" si="7">$AY$58</f>
        <v>0</v>
      </c>
    </row>
    <row r="61" spans="1:51" ht="23.25" hidden="1" customHeight="1" x14ac:dyDescent="0.15">
      <c r="A61" s="384"/>
      <c r="B61" s="385"/>
      <c r="C61" s="385"/>
      <c r="D61" s="385"/>
      <c r="E61" s="385"/>
      <c r="F61" s="386"/>
      <c r="G61" s="552"/>
      <c r="H61" s="553"/>
      <c r="I61" s="553"/>
      <c r="J61" s="553"/>
      <c r="K61" s="553"/>
      <c r="L61" s="553"/>
      <c r="M61" s="553"/>
      <c r="N61" s="553"/>
      <c r="O61" s="554"/>
      <c r="P61" s="97"/>
      <c r="Q61" s="97"/>
      <c r="R61" s="97"/>
      <c r="S61" s="97"/>
      <c r="T61" s="97"/>
      <c r="U61" s="97"/>
      <c r="V61" s="97"/>
      <c r="W61" s="97"/>
      <c r="X61" s="98"/>
      <c r="Y61" s="432" t="s">
        <v>53</v>
      </c>
      <c r="Z61" s="427"/>
      <c r="AA61" s="428"/>
      <c r="AB61" s="508"/>
      <c r="AC61" s="508"/>
      <c r="AD61" s="508"/>
      <c r="AE61" s="204"/>
      <c r="AF61" s="205"/>
      <c r="AG61" s="205"/>
      <c r="AH61" s="205"/>
      <c r="AI61" s="204"/>
      <c r="AJ61" s="205"/>
      <c r="AK61" s="205"/>
      <c r="AL61" s="205"/>
      <c r="AM61" s="204"/>
      <c r="AN61" s="205"/>
      <c r="AO61" s="205"/>
      <c r="AP61" s="205"/>
      <c r="AQ61" s="322"/>
      <c r="AR61" s="194"/>
      <c r="AS61" s="194"/>
      <c r="AT61" s="323"/>
      <c r="AU61" s="205"/>
      <c r="AV61" s="205"/>
      <c r="AW61" s="205"/>
      <c r="AX61" s="207"/>
      <c r="AY61">
        <f t="shared" si="7"/>
        <v>0</v>
      </c>
    </row>
    <row r="62" spans="1:51" ht="23.25" hidden="1" customHeight="1" x14ac:dyDescent="0.15">
      <c r="A62" s="384"/>
      <c r="B62" s="385"/>
      <c r="C62" s="385"/>
      <c r="D62" s="385"/>
      <c r="E62" s="385"/>
      <c r="F62" s="386"/>
      <c r="G62" s="555"/>
      <c r="H62" s="556"/>
      <c r="I62" s="556"/>
      <c r="J62" s="556"/>
      <c r="K62" s="556"/>
      <c r="L62" s="556"/>
      <c r="M62" s="556"/>
      <c r="N62" s="556"/>
      <c r="O62" s="557"/>
      <c r="P62" s="100"/>
      <c r="Q62" s="100"/>
      <c r="R62" s="100"/>
      <c r="S62" s="100"/>
      <c r="T62" s="100"/>
      <c r="U62" s="100"/>
      <c r="V62" s="100"/>
      <c r="W62" s="100"/>
      <c r="X62" s="101"/>
      <c r="Y62" s="432" t="s">
        <v>13</v>
      </c>
      <c r="Z62" s="427"/>
      <c r="AA62" s="428"/>
      <c r="AB62" s="541" t="s">
        <v>14</v>
      </c>
      <c r="AC62" s="541"/>
      <c r="AD62" s="541"/>
      <c r="AE62" s="204"/>
      <c r="AF62" s="205"/>
      <c r="AG62" s="205"/>
      <c r="AH62" s="205"/>
      <c r="AI62" s="204"/>
      <c r="AJ62" s="205"/>
      <c r="AK62" s="205"/>
      <c r="AL62" s="205"/>
      <c r="AM62" s="204"/>
      <c r="AN62" s="205"/>
      <c r="AO62" s="205"/>
      <c r="AP62" s="205"/>
      <c r="AQ62" s="322"/>
      <c r="AR62" s="194"/>
      <c r="AS62" s="194"/>
      <c r="AT62" s="323"/>
      <c r="AU62" s="205"/>
      <c r="AV62" s="205"/>
      <c r="AW62" s="205"/>
      <c r="AX62" s="207"/>
      <c r="AY62">
        <f t="shared" si="7"/>
        <v>0</v>
      </c>
    </row>
    <row r="63" spans="1:51" ht="23.25" hidden="1" customHeight="1" x14ac:dyDescent="0.15">
      <c r="A63" s="214" t="s">
        <v>298</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x14ac:dyDescent="0.15">
      <c r="A65" s="467" t="s">
        <v>271</v>
      </c>
      <c r="B65" s="468"/>
      <c r="C65" s="468"/>
      <c r="D65" s="468"/>
      <c r="E65" s="468"/>
      <c r="F65" s="469"/>
      <c r="G65" s="470"/>
      <c r="H65" s="228" t="s">
        <v>145</v>
      </c>
      <c r="I65" s="228"/>
      <c r="J65" s="228"/>
      <c r="K65" s="228"/>
      <c r="L65" s="228"/>
      <c r="M65" s="228"/>
      <c r="N65" s="228"/>
      <c r="O65" s="229"/>
      <c r="P65" s="227" t="s">
        <v>58</v>
      </c>
      <c r="Q65" s="228"/>
      <c r="R65" s="228"/>
      <c r="S65" s="228"/>
      <c r="T65" s="228"/>
      <c r="U65" s="228"/>
      <c r="V65" s="229"/>
      <c r="W65" s="472" t="s">
        <v>266</v>
      </c>
      <c r="X65" s="473"/>
      <c r="Y65" s="476"/>
      <c r="Z65" s="476"/>
      <c r="AA65" s="477"/>
      <c r="AB65" s="227" t="s">
        <v>11</v>
      </c>
      <c r="AC65" s="228"/>
      <c r="AD65" s="229"/>
      <c r="AE65" s="233" t="s">
        <v>307</v>
      </c>
      <c r="AF65" s="233"/>
      <c r="AG65" s="233"/>
      <c r="AH65" s="233"/>
      <c r="AI65" s="233" t="s">
        <v>329</v>
      </c>
      <c r="AJ65" s="233"/>
      <c r="AK65" s="233"/>
      <c r="AL65" s="233"/>
      <c r="AM65" s="233" t="s">
        <v>426</v>
      </c>
      <c r="AN65" s="233"/>
      <c r="AO65" s="233"/>
      <c r="AP65" s="233"/>
      <c r="AQ65" s="144" t="s">
        <v>184</v>
      </c>
      <c r="AR65" s="119"/>
      <c r="AS65" s="119"/>
      <c r="AT65" s="120"/>
      <c r="AU65" s="234" t="s">
        <v>133</v>
      </c>
      <c r="AV65" s="234"/>
      <c r="AW65" s="234"/>
      <c r="AX65" s="235"/>
      <c r="AY65">
        <f>COUNTA($H$67)</f>
        <v>0</v>
      </c>
    </row>
    <row r="66" spans="1:51" ht="18.75" hidden="1" customHeight="1" x14ac:dyDescent="0.15">
      <c r="A66" s="460"/>
      <c r="B66" s="461"/>
      <c r="C66" s="461"/>
      <c r="D66" s="461"/>
      <c r="E66" s="461"/>
      <c r="F66" s="462"/>
      <c r="G66" s="471"/>
      <c r="H66" s="231"/>
      <c r="I66" s="231"/>
      <c r="J66" s="231"/>
      <c r="K66" s="231"/>
      <c r="L66" s="231"/>
      <c r="M66" s="231"/>
      <c r="N66" s="231"/>
      <c r="O66" s="232"/>
      <c r="P66" s="230"/>
      <c r="Q66" s="231"/>
      <c r="R66" s="231"/>
      <c r="S66" s="231"/>
      <c r="T66" s="231"/>
      <c r="U66" s="231"/>
      <c r="V66" s="232"/>
      <c r="W66" s="474"/>
      <c r="X66" s="475"/>
      <c r="Y66" s="478"/>
      <c r="Z66" s="478"/>
      <c r="AA66" s="479"/>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269</v>
      </c>
      <c r="AX66" s="237"/>
      <c r="AY66">
        <f>$AY$65</f>
        <v>0</v>
      </c>
    </row>
    <row r="67" spans="1:51" ht="23.25" hidden="1" customHeight="1" x14ac:dyDescent="0.15">
      <c r="A67" s="460"/>
      <c r="B67" s="461"/>
      <c r="C67" s="461"/>
      <c r="D67" s="461"/>
      <c r="E67" s="461"/>
      <c r="F67" s="462"/>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288</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60"/>
      <c r="B68" s="461"/>
      <c r="C68" s="461"/>
      <c r="D68" s="461"/>
      <c r="E68" s="461"/>
      <c r="F68" s="462"/>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288</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60"/>
      <c r="B69" s="461"/>
      <c r="C69" s="461"/>
      <c r="D69" s="461"/>
      <c r="E69" s="461"/>
      <c r="F69" s="462"/>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289</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60" t="s">
        <v>275</v>
      </c>
      <c r="B70" s="461"/>
      <c r="C70" s="461"/>
      <c r="D70" s="461"/>
      <c r="E70" s="461"/>
      <c r="F70" s="462"/>
      <c r="G70" s="239" t="s">
        <v>187</v>
      </c>
      <c r="H70" s="291"/>
      <c r="I70" s="291"/>
      <c r="J70" s="291"/>
      <c r="K70" s="291"/>
      <c r="L70" s="291"/>
      <c r="M70" s="291"/>
      <c r="N70" s="291"/>
      <c r="O70" s="291"/>
      <c r="P70" s="291"/>
      <c r="Q70" s="291"/>
      <c r="R70" s="291"/>
      <c r="S70" s="291"/>
      <c r="T70" s="291"/>
      <c r="U70" s="291"/>
      <c r="V70" s="291"/>
      <c r="W70" s="294" t="s">
        <v>287</v>
      </c>
      <c r="X70" s="295"/>
      <c r="Y70" s="253" t="s">
        <v>12</v>
      </c>
      <c r="Z70" s="253"/>
      <c r="AA70" s="254"/>
      <c r="AB70" s="255" t="s">
        <v>288</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60"/>
      <c r="B71" s="461"/>
      <c r="C71" s="461"/>
      <c r="D71" s="461"/>
      <c r="E71" s="461"/>
      <c r="F71" s="462"/>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288</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63"/>
      <c r="B72" s="464"/>
      <c r="C72" s="464"/>
      <c r="D72" s="464"/>
      <c r="E72" s="464"/>
      <c r="F72" s="465"/>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289</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15">
      <c r="A73" s="491" t="s">
        <v>271</v>
      </c>
      <c r="B73" s="492"/>
      <c r="C73" s="492"/>
      <c r="D73" s="492"/>
      <c r="E73" s="492"/>
      <c r="F73" s="493"/>
      <c r="G73" s="567"/>
      <c r="H73" s="119" t="s">
        <v>145</v>
      </c>
      <c r="I73" s="119"/>
      <c r="J73" s="119"/>
      <c r="K73" s="119"/>
      <c r="L73" s="119"/>
      <c r="M73" s="119"/>
      <c r="N73" s="119"/>
      <c r="O73" s="120"/>
      <c r="P73" s="144" t="s">
        <v>58</v>
      </c>
      <c r="Q73" s="119"/>
      <c r="R73" s="119"/>
      <c r="S73" s="119"/>
      <c r="T73" s="119"/>
      <c r="U73" s="119"/>
      <c r="V73" s="119"/>
      <c r="W73" s="119"/>
      <c r="X73" s="120"/>
      <c r="Y73" s="569"/>
      <c r="Z73" s="570"/>
      <c r="AA73" s="571"/>
      <c r="AB73" s="144" t="s">
        <v>11</v>
      </c>
      <c r="AC73" s="119"/>
      <c r="AD73" s="120"/>
      <c r="AE73" s="233" t="s">
        <v>307</v>
      </c>
      <c r="AF73" s="233"/>
      <c r="AG73" s="233"/>
      <c r="AH73" s="233"/>
      <c r="AI73" s="233" t="s">
        <v>329</v>
      </c>
      <c r="AJ73" s="233"/>
      <c r="AK73" s="233"/>
      <c r="AL73" s="233"/>
      <c r="AM73" s="233" t="s">
        <v>426</v>
      </c>
      <c r="AN73" s="233"/>
      <c r="AO73" s="233"/>
      <c r="AP73" s="233"/>
      <c r="AQ73" s="144" t="s">
        <v>184</v>
      </c>
      <c r="AR73" s="119"/>
      <c r="AS73" s="119"/>
      <c r="AT73" s="120"/>
      <c r="AU73" s="124" t="s">
        <v>133</v>
      </c>
      <c r="AV73" s="125"/>
      <c r="AW73" s="125"/>
      <c r="AX73" s="126"/>
      <c r="AY73">
        <f>COUNTA($H$75)</f>
        <v>0</v>
      </c>
    </row>
    <row r="74" spans="1:51" ht="18.75" hidden="1" customHeight="1" x14ac:dyDescent="0.15">
      <c r="A74" s="494"/>
      <c r="B74" s="495"/>
      <c r="C74" s="495"/>
      <c r="D74" s="495"/>
      <c r="E74" s="495"/>
      <c r="F74" s="496"/>
      <c r="G74" s="568"/>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494"/>
      <c r="B75" s="495"/>
      <c r="C75" s="495"/>
      <c r="D75" s="495"/>
      <c r="E75" s="495"/>
      <c r="F75" s="496"/>
      <c r="G75" s="593"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3.25" hidden="1" customHeight="1" x14ac:dyDescent="0.15">
      <c r="A76" s="494"/>
      <c r="B76" s="495"/>
      <c r="C76" s="495"/>
      <c r="D76" s="495"/>
      <c r="E76" s="495"/>
      <c r="F76" s="496"/>
      <c r="G76" s="594"/>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3.25" hidden="1" customHeight="1" x14ac:dyDescent="0.15">
      <c r="A77" s="494"/>
      <c r="B77" s="495"/>
      <c r="C77" s="495"/>
      <c r="D77" s="495"/>
      <c r="E77" s="495"/>
      <c r="F77" s="496"/>
      <c r="G77" s="595"/>
      <c r="H77" s="100"/>
      <c r="I77" s="100"/>
      <c r="J77" s="100"/>
      <c r="K77" s="100"/>
      <c r="L77" s="100"/>
      <c r="M77" s="100"/>
      <c r="N77" s="100"/>
      <c r="O77" s="101"/>
      <c r="P77" s="97"/>
      <c r="Q77" s="97"/>
      <c r="R77" s="97"/>
      <c r="S77" s="97"/>
      <c r="T77" s="97"/>
      <c r="U77" s="97"/>
      <c r="V77" s="97"/>
      <c r="W77" s="97"/>
      <c r="X77" s="98"/>
      <c r="Y77" s="144" t="s">
        <v>13</v>
      </c>
      <c r="Z77" s="119"/>
      <c r="AA77" s="120"/>
      <c r="AB77" s="564" t="s">
        <v>14</v>
      </c>
      <c r="AC77" s="564"/>
      <c r="AD77" s="564"/>
      <c r="AE77" s="871"/>
      <c r="AF77" s="872"/>
      <c r="AG77" s="872"/>
      <c r="AH77" s="872"/>
      <c r="AI77" s="871"/>
      <c r="AJ77" s="872"/>
      <c r="AK77" s="872"/>
      <c r="AL77" s="872"/>
      <c r="AM77" s="871"/>
      <c r="AN77" s="872"/>
      <c r="AO77" s="872"/>
      <c r="AP77" s="872"/>
      <c r="AQ77" s="322"/>
      <c r="AR77" s="194"/>
      <c r="AS77" s="194"/>
      <c r="AT77" s="323"/>
      <c r="AU77" s="205"/>
      <c r="AV77" s="205"/>
      <c r="AW77" s="205"/>
      <c r="AX77" s="207"/>
      <c r="AY77">
        <f t="shared" si="9"/>
        <v>0</v>
      </c>
    </row>
    <row r="78" spans="1:51" ht="69.75" hidden="1" customHeight="1" x14ac:dyDescent="0.15">
      <c r="A78" s="315" t="s">
        <v>643</v>
      </c>
      <c r="B78" s="316"/>
      <c r="C78" s="316"/>
      <c r="D78" s="316"/>
      <c r="E78" s="313" t="s">
        <v>249</v>
      </c>
      <c r="F78" s="314"/>
      <c r="G78" s="45" t="s">
        <v>187</v>
      </c>
      <c r="H78" s="572"/>
      <c r="I78" s="573"/>
      <c r="J78" s="573"/>
      <c r="K78" s="573"/>
      <c r="L78" s="573"/>
      <c r="M78" s="573"/>
      <c r="N78" s="573"/>
      <c r="O78" s="574"/>
      <c r="P78" s="136"/>
      <c r="Q78" s="136"/>
      <c r="R78" s="136"/>
      <c r="S78" s="136"/>
      <c r="T78" s="136"/>
      <c r="U78" s="136"/>
      <c r="V78" s="136"/>
      <c r="W78" s="136"/>
      <c r="X78" s="136"/>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9" t="s">
        <v>265</v>
      </c>
      <c r="AP79" s="260"/>
      <c r="AQ79" s="260"/>
      <c r="AR79" s="62" t="s">
        <v>263</v>
      </c>
      <c r="AS79" s="259"/>
      <c r="AT79" s="260"/>
      <c r="AU79" s="260"/>
      <c r="AV79" s="260"/>
      <c r="AW79" s="260"/>
      <c r="AX79" s="953"/>
      <c r="AY79">
        <f>COUNTIF($AR$79,"☑")</f>
        <v>0</v>
      </c>
    </row>
    <row r="80" spans="1:51" ht="18.75" hidden="1" customHeight="1" x14ac:dyDescent="0.15">
      <c r="A80" s="845" t="s">
        <v>146</v>
      </c>
      <c r="B80" s="509" t="s">
        <v>262</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617</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2.5" hidden="1" customHeight="1" x14ac:dyDescent="0.15">
      <c r="A81" s="846"/>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846"/>
      <c r="B82" s="512"/>
      <c r="C82" s="410"/>
      <c r="D82" s="410"/>
      <c r="E82" s="410"/>
      <c r="F82" s="411"/>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2.5" hidden="1" customHeight="1" x14ac:dyDescent="0.15">
      <c r="A83" s="846"/>
      <c r="B83" s="512"/>
      <c r="C83" s="410"/>
      <c r="D83" s="410"/>
      <c r="E83" s="410"/>
      <c r="F83" s="411"/>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19.5" hidden="1" customHeight="1" x14ac:dyDescent="0.15">
      <c r="A84" s="846"/>
      <c r="B84" s="513"/>
      <c r="C84" s="514"/>
      <c r="D84" s="514"/>
      <c r="E84" s="514"/>
      <c r="F84" s="515"/>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18.75" hidden="1" customHeight="1" x14ac:dyDescent="0.15">
      <c r="A85" s="846"/>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1"/>
      <c r="Z85" s="152"/>
      <c r="AA85" s="153"/>
      <c r="AB85" s="542" t="s">
        <v>11</v>
      </c>
      <c r="AC85" s="543"/>
      <c r="AD85" s="544"/>
      <c r="AE85" s="233" t="s">
        <v>307</v>
      </c>
      <c r="AF85" s="233"/>
      <c r="AG85" s="233"/>
      <c r="AH85" s="233"/>
      <c r="AI85" s="233" t="s">
        <v>329</v>
      </c>
      <c r="AJ85" s="233"/>
      <c r="AK85" s="233"/>
      <c r="AL85" s="233"/>
      <c r="AM85" s="233" t="s">
        <v>426</v>
      </c>
      <c r="AN85" s="233"/>
      <c r="AO85" s="233"/>
      <c r="AP85" s="233"/>
      <c r="AQ85" s="144" t="s">
        <v>184</v>
      </c>
      <c r="AR85" s="119"/>
      <c r="AS85" s="119"/>
      <c r="AT85" s="120"/>
      <c r="AU85" s="518" t="s">
        <v>133</v>
      </c>
      <c r="AV85" s="518"/>
      <c r="AW85" s="518"/>
      <c r="AX85" s="519"/>
      <c r="AY85">
        <f t="shared" si="10"/>
        <v>0</v>
      </c>
      <c r="AZ85" s="10"/>
      <c r="BA85" s="10"/>
      <c r="BB85" s="10"/>
      <c r="BC85" s="10"/>
    </row>
    <row r="86" spans="1:60" ht="18.75" hidden="1" customHeight="1" x14ac:dyDescent="0.15">
      <c r="A86" s="846"/>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1"/>
      <c r="Z86" s="152"/>
      <c r="AA86" s="153"/>
      <c r="AB86" s="393"/>
      <c r="AC86" s="394"/>
      <c r="AD86" s="395"/>
      <c r="AE86" s="233"/>
      <c r="AF86" s="233"/>
      <c r="AG86" s="233"/>
      <c r="AH86" s="233"/>
      <c r="AI86" s="233"/>
      <c r="AJ86" s="233"/>
      <c r="AK86" s="233"/>
      <c r="AL86" s="233"/>
      <c r="AM86" s="233"/>
      <c r="AN86" s="233"/>
      <c r="AO86" s="233"/>
      <c r="AP86" s="233"/>
      <c r="AQ86" s="185"/>
      <c r="AR86" s="186"/>
      <c r="AS86" s="122" t="s">
        <v>185</v>
      </c>
      <c r="AT86" s="123"/>
      <c r="AU86" s="186"/>
      <c r="AV86" s="186"/>
      <c r="AW86" s="378" t="s">
        <v>175</v>
      </c>
      <c r="AX86" s="379"/>
      <c r="AY86">
        <f t="shared" si="10"/>
        <v>0</v>
      </c>
      <c r="AZ86" s="10"/>
      <c r="BA86" s="10"/>
      <c r="BB86" s="10"/>
      <c r="BC86" s="10"/>
      <c r="BD86" s="10"/>
      <c r="BE86" s="10"/>
      <c r="BF86" s="10"/>
      <c r="BG86" s="10"/>
      <c r="BH86" s="10"/>
    </row>
    <row r="87" spans="1:60" ht="23.25" hidden="1" customHeight="1" x14ac:dyDescent="0.15">
      <c r="A87" s="846"/>
      <c r="B87" s="410"/>
      <c r="C87" s="410"/>
      <c r="D87" s="410"/>
      <c r="E87" s="410"/>
      <c r="F87" s="411"/>
      <c r="G87" s="93"/>
      <c r="H87" s="94"/>
      <c r="I87" s="94"/>
      <c r="J87" s="94"/>
      <c r="K87" s="94"/>
      <c r="L87" s="94"/>
      <c r="M87" s="94"/>
      <c r="N87" s="94"/>
      <c r="O87" s="95"/>
      <c r="P87" s="94"/>
      <c r="Q87" s="499"/>
      <c r="R87" s="499"/>
      <c r="S87" s="499"/>
      <c r="T87" s="499"/>
      <c r="U87" s="499"/>
      <c r="V87" s="499"/>
      <c r="W87" s="499"/>
      <c r="X87" s="500"/>
      <c r="Y87" s="546" t="s">
        <v>61</v>
      </c>
      <c r="Z87" s="547"/>
      <c r="AA87" s="548"/>
      <c r="AB87" s="446"/>
      <c r="AC87" s="446"/>
      <c r="AD87" s="446"/>
      <c r="AE87" s="204"/>
      <c r="AF87" s="205"/>
      <c r="AG87" s="205"/>
      <c r="AH87" s="205"/>
      <c r="AI87" s="204"/>
      <c r="AJ87" s="205"/>
      <c r="AK87" s="205"/>
      <c r="AL87" s="205"/>
      <c r="AM87" s="204"/>
      <c r="AN87" s="205"/>
      <c r="AO87" s="205"/>
      <c r="AP87" s="205"/>
      <c r="AQ87" s="322"/>
      <c r="AR87" s="194"/>
      <c r="AS87" s="194"/>
      <c r="AT87" s="323"/>
      <c r="AU87" s="205"/>
      <c r="AV87" s="205"/>
      <c r="AW87" s="205"/>
      <c r="AX87" s="207"/>
      <c r="AY87">
        <f t="shared" si="10"/>
        <v>0</v>
      </c>
    </row>
    <row r="88" spans="1:60" ht="23.25" hidden="1" customHeight="1" x14ac:dyDescent="0.15">
      <c r="A88" s="846"/>
      <c r="B88" s="410"/>
      <c r="C88" s="410"/>
      <c r="D88" s="410"/>
      <c r="E88" s="410"/>
      <c r="F88" s="411"/>
      <c r="G88" s="96"/>
      <c r="H88" s="97"/>
      <c r="I88" s="97"/>
      <c r="J88" s="97"/>
      <c r="K88" s="97"/>
      <c r="L88" s="97"/>
      <c r="M88" s="97"/>
      <c r="N88" s="97"/>
      <c r="O88" s="98"/>
      <c r="P88" s="501"/>
      <c r="Q88" s="501"/>
      <c r="R88" s="501"/>
      <c r="S88" s="501"/>
      <c r="T88" s="501"/>
      <c r="U88" s="501"/>
      <c r="V88" s="501"/>
      <c r="W88" s="501"/>
      <c r="X88" s="502"/>
      <c r="Y88" s="443" t="s">
        <v>53</v>
      </c>
      <c r="Z88" s="444"/>
      <c r="AA88" s="445"/>
      <c r="AB88" s="508"/>
      <c r="AC88" s="508"/>
      <c r="AD88" s="508"/>
      <c r="AE88" s="204"/>
      <c r="AF88" s="205"/>
      <c r="AG88" s="205"/>
      <c r="AH88" s="205"/>
      <c r="AI88" s="204"/>
      <c r="AJ88" s="205"/>
      <c r="AK88" s="205"/>
      <c r="AL88" s="205"/>
      <c r="AM88" s="204"/>
      <c r="AN88" s="205"/>
      <c r="AO88" s="205"/>
      <c r="AP88" s="205"/>
      <c r="AQ88" s="322"/>
      <c r="AR88" s="194"/>
      <c r="AS88" s="194"/>
      <c r="AT88" s="323"/>
      <c r="AU88" s="205"/>
      <c r="AV88" s="205"/>
      <c r="AW88" s="205"/>
      <c r="AX88" s="207"/>
      <c r="AY88">
        <f t="shared" si="10"/>
        <v>0</v>
      </c>
      <c r="AZ88" s="10"/>
      <c r="BA88" s="10"/>
      <c r="BB88" s="10"/>
      <c r="BC88" s="10"/>
    </row>
    <row r="89" spans="1:60" ht="23.25" hidden="1" customHeight="1" x14ac:dyDescent="0.15">
      <c r="A89" s="846"/>
      <c r="B89" s="514"/>
      <c r="C89" s="514"/>
      <c r="D89" s="514"/>
      <c r="E89" s="514"/>
      <c r="F89" s="515"/>
      <c r="G89" s="99"/>
      <c r="H89" s="100"/>
      <c r="I89" s="100"/>
      <c r="J89" s="100"/>
      <c r="K89" s="100"/>
      <c r="L89" s="100"/>
      <c r="M89" s="100"/>
      <c r="N89" s="100"/>
      <c r="O89" s="101"/>
      <c r="P89" s="163"/>
      <c r="Q89" s="163"/>
      <c r="R89" s="163"/>
      <c r="S89" s="163"/>
      <c r="T89" s="163"/>
      <c r="U89" s="163"/>
      <c r="V89" s="163"/>
      <c r="W89" s="163"/>
      <c r="X89" s="545"/>
      <c r="Y89" s="443" t="s">
        <v>13</v>
      </c>
      <c r="Z89" s="444"/>
      <c r="AA89" s="445"/>
      <c r="AB89" s="578" t="s">
        <v>14</v>
      </c>
      <c r="AC89" s="578"/>
      <c r="AD89" s="578"/>
      <c r="AE89" s="211"/>
      <c r="AF89" s="212"/>
      <c r="AG89" s="212"/>
      <c r="AH89" s="212"/>
      <c r="AI89" s="211"/>
      <c r="AJ89" s="212"/>
      <c r="AK89" s="212"/>
      <c r="AL89" s="212"/>
      <c r="AM89" s="211"/>
      <c r="AN89" s="212"/>
      <c r="AO89" s="212"/>
      <c r="AP89" s="212"/>
      <c r="AQ89" s="322"/>
      <c r="AR89" s="194"/>
      <c r="AS89" s="194"/>
      <c r="AT89" s="323"/>
      <c r="AU89" s="205"/>
      <c r="AV89" s="205"/>
      <c r="AW89" s="205"/>
      <c r="AX89" s="207"/>
      <c r="AY89">
        <f t="shared" si="10"/>
        <v>0</v>
      </c>
      <c r="AZ89" s="10"/>
      <c r="BA89" s="10"/>
      <c r="BB89" s="10"/>
      <c r="BC89" s="10"/>
      <c r="BD89" s="10"/>
      <c r="BE89" s="10"/>
      <c r="BF89" s="10"/>
      <c r="BG89" s="10"/>
      <c r="BH89" s="10"/>
    </row>
    <row r="90" spans="1:60" ht="18.75" hidden="1" customHeight="1" x14ac:dyDescent="0.15">
      <c r="A90" s="846"/>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1"/>
      <c r="Z90" s="152"/>
      <c r="AA90" s="153"/>
      <c r="AB90" s="542" t="s">
        <v>11</v>
      </c>
      <c r="AC90" s="543"/>
      <c r="AD90" s="544"/>
      <c r="AE90" s="233" t="s">
        <v>307</v>
      </c>
      <c r="AF90" s="233"/>
      <c r="AG90" s="233"/>
      <c r="AH90" s="233"/>
      <c r="AI90" s="233" t="s">
        <v>329</v>
      </c>
      <c r="AJ90" s="233"/>
      <c r="AK90" s="233"/>
      <c r="AL90" s="233"/>
      <c r="AM90" s="233" t="s">
        <v>426</v>
      </c>
      <c r="AN90" s="233"/>
      <c r="AO90" s="233"/>
      <c r="AP90" s="233"/>
      <c r="AQ90" s="144" t="s">
        <v>184</v>
      </c>
      <c r="AR90" s="119"/>
      <c r="AS90" s="119"/>
      <c r="AT90" s="120"/>
      <c r="AU90" s="518" t="s">
        <v>133</v>
      </c>
      <c r="AV90" s="518"/>
      <c r="AW90" s="518"/>
      <c r="AX90" s="519"/>
      <c r="AY90">
        <f>COUNTA($G$92)</f>
        <v>0</v>
      </c>
    </row>
    <row r="91" spans="1:60" ht="18.75" hidden="1" customHeight="1" x14ac:dyDescent="0.15">
      <c r="A91" s="846"/>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1"/>
      <c r="Z91" s="152"/>
      <c r="AA91" s="153"/>
      <c r="AB91" s="393"/>
      <c r="AC91" s="394"/>
      <c r="AD91" s="395"/>
      <c r="AE91" s="233"/>
      <c r="AF91" s="233"/>
      <c r="AG91" s="233"/>
      <c r="AH91" s="233"/>
      <c r="AI91" s="233"/>
      <c r="AJ91" s="233"/>
      <c r="AK91" s="233"/>
      <c r="AL91" s="233"/>
      <c r="AM91" s="233"/>
      <c r="AN91" s="233"/>
      <c r="AO91" s="233"/>
      <c r="AP91" s="233"/>
      <c r="AQ91" s="185"/>
      <c r="AR91" s="186"/>
      <c r="AS91" s="122" t="s">
        <v>185</v>
      </c>
      <c r="AT91" s="123"/>
      <c r="AU91" s="186"/>
      <c r="AV91" s="186"/>
      <c r="AW91" s="378" t="s">
        <v>175</v>
      </c>
      <c r="AX91" s="379"/>
      <c r="AY91">
        <f>$AY$90</f>
        <v>0</v>
      </c>
      <c r="AZ91" s="10"/>
      <c r="BA91" s="10"/>
      <c r="BB91" s="10"/>
      <c r="BC91" s="10"/>
    </row>
    <row r="92" spans="1:60" ht="23.25" hidden="1" customHeight="1" x14ac:dyDescent="0.15">
      <c r="A92" s="846"/>
      <c r="B92" s="410"/>
      <c r="C92" s="410"/>
      <c r="D92" s="410"/>
      <c r="E92" s="410"/>
      <c r="F92" s="411"/>
      <c r="G92" s="93"/>
      <c r="H92" s="94"/>
      <c r="I92" s="94"/>
      <c r="J92" s="94"/>
      <c r="K92" s="94"/>
      <c r="L92" s="94"/>
      <c r="M92" s="94"/>
      <c r="N92" s="94"/>
      <c r="O92" s="95"/>
      <c r="P92" s="94"/>
      <c r="Q92" s="499"/>
      <c r="R92" s="499"/>
      <c r="S92" s="499"/>
      <c r="T92" s="499"/>
      <c r="U92" s="499"/>
      <c r="V92" s="499"/>
      <c r="W92" s="499"/>
      <c r="X92" s="500"/>
      <c r="Y92" s="546" t="s">
        <v>61</v>
      </c>
      <c r="Z92" s="547"/>
      <c r="AA92" s="548"/>
      <c r="AB92" s="446"/>
      <c r="AC92" s="446"/>
      <c r="AD92" s="446"/>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46"/>
      <c r="B93" s="410"/>
      <c r="C93" s="410"/>
      <c r="D93" s="410"/>
      <c r="E93" s="410"/>
      <c r="F93" s="411"/>
      <c r="G93" s="96"/>
      <c r="H93" s="97"/>
      <c r="I93" s="97"/>
      <c r="J93" s="97"/>
      <c r="K93" s="97"/>
      <c r="L93" s="97"/>
      <c r="M93" s="97"/>
      <c r="N93" s="97"/>
      <c r="O93" s="98"/>
      <c r="P93" s="501"/>
      <c r="Q93" s="501"/>
      <c r="R93" s="501"/>
      <c r="S93" s="501"/>
      <c r="T93" s="501"/>
      <c r="U93" s="501"/>
      <c r="V93" s="501"/>
      <c r="W93" s="501"/>
      <c r="X93" s="502"/>
      <c r="Y93" s="443" t="s">
        <v>53</v>
      </c>
      <c r="Z93" s="444"/>
      <c r="AA93" s="445"/>
      <c r="AB93" s="508"/>
      <c r="AC93" s="508"/>
      <c r="AD93" s="508"/>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3.25" hidden="1" customHeight="1" x14ac:dyDescent="0.15">
      <c r="A94" s="846"/>
      <c r="B94" s="514"/>
      <c r="C94" s="514"/>
      <c r="D94" s="514"/>
      <c r="E94" s="514"/>
      <c r="F94" s="515"/>
      <c r="G94" s="99"/>
      <c r="H94" s="100"/>
      <c r="I94" s="100"/>
      <c r="J94" s="100"/>
      <c r="K94" s="100"/>
      <c r="L94" s="100"/>
      <c r="M94" s="100"/>
      <c r="N94" s="100"/>
      <c r="O94" s="101"/>
      <c r="P94" s="163"/>
      <c r="Q94" s="163"/>
      <c r="R94" s="163"/>
      <c r="S94" s="163"/>
      <c r="T94" s="163"/>
      <c r="U94" s="163"/>
      <c r="V94" s="163"/>
      <c r="W94" s="163"/>
      <c r="X94" s="545"/>
      <c r="Y94" s="443" t="s">
        <v>13</v>
      </c>
      <c r="Z94" s="444"/>
      <c r="AA94" s="445"/>
      <c r="AB94" s="578" t="s">
        <v>14</v>
      </c>
      <c r="AC94" s="578"/>
      <c r="AD94" s="578"/>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18.75" hidden="1" customHeight="1" x14ac:dyDescent="0.15">
      <c r="A95" s="846"/>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1"/>
      <c r="Z95" s="152"/>
      <c r="AA95" s="153"/>
      <c r="AB95" s="542" t="s">
        <v>11</v>
      </c>
      <c r="AC95" s="543"/>
      <c r="AD95" s="544"/>
      <c r="AE95" s="233" t="s">
        <v>307</v>
      </c>
      <c r="AF95" s="233"/>
      <c r="AG95" s="233"/>
      <c r="AH95" s="233"/>
      <c r="AI95" s="233" t="s">
        <v>329</v>
      </c>
      <c r="AJ95" s="233"/>
      <c r="AK95" s="233"/>
      <c r="AL95" s="233"/>
      <c r="AM95" s="233" t="s">
        <v>426</v>
      </c>
      <c r="AN95" s="233"/>
      <c r="AO95" s="233"/>
      <c r="AP95" s="233"/>
      <c r="AQ95" s="144" t="s">
        <v>184</v>
      </c>
      <c r="AR95" s="119"/>
      <c r="AS95" s="119"/>
      <c r="AT95" s="120"/>
      <c r="AU95" s="518" t="s">
        <v>133</v>
      </c>
      <c r="AV95" s="518"/>
      <c r="AW95" s="518"/>
      <c r="AX95" s="519"/>
      <c r="AY95">
        <f>COUNTA($G$97)</f>
        <v>0</v>
      </c>
      <c r="AZ95" s="10"/>
      <c r="BA95" s="10"/>
      <c r="BB95" s="10"/>
      <c r="BC95" s="10"/>
      <c r="BD95" s="10"/>
      <c r="BE95" s="10"/>
      <c r="BF95" s="10"/>
      <c r="BG95" s="10"/>
      <c r="BH95" s="10"/>
    </row>
    <row r="96" spans="1:60" ht="18.75" hidden="1" customHeight="1" x14ac:dyDescent="0.15">
      <c r="A96" s="846"/>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1"/>
      <c r="Z96" s="152"/>
      <c r="AA96" s="153"/>
      <c r="AB96" s="393"/>
      <c r="AC96" s="394"/>
      <c r="AD96" s="395"/>
      <c r="AE96" s="233"/>
      <c r="AF96" s="233"/>
      <c r="AG96" s="233"/>
      <c r="AH96" s="233"/>
      <c r="AI96" s="233"/>
      <c r="AJ96" s="233"/>
      <c r="AK96" s="233"/>
      <c r="AL96" s="233"/>
      <c r="AM96" s="233"/>
      <c r="AN96" s="233"/>
      <c r="AO96" s="233"/>
      <c r="AP96" s="233"/>
      <c r="AQ96" s="185"/>
      <c r="AR96" s="186"/>
      <c r="AS96" s="122" t="s">
        <v>185</v>
      </c>
      <c r="AT96" s="123"/>
      <c r="AU96" s="186"/>
      <c r="AV96" s="186"/>
      <c r="AW96" s="378" t="s">
        <v>175</v>
      </c>
      <c r="AX96" s="379"/>
      <c r="AY96">
        <f>$AY$95</f>
        <v>0</v>
      </c>
    </row>
    <row r="97" spans="1:60" ht="23.25" hidden="1" customHeight="1" x14ac:dyDescent="0.15">
      <c r="A97" s="846"/>
      <c r="B97" s="410"/>
      <c r="C97" s="410"/>
      <c r="D97" s="410"/>
      <c r="E97" s="410"/>
      <c r="F97" s="411"/>
      <c r="G97" s="93"/>
      <c r="H97" s="94"/>
      <c r="I97" s="94"/>
      <c r="J97" s="94"/>
      <c r="K97" s="94"/>
      <c r="L97" s="94"/>
      <c r="M97" s="94"/>
      <c r="N97" s="94"/>
      <c r="O97" s="95"/>
      <c r="P97" s="94"/>
      <c r="Q97" s="499"/>
      <c r="R97" s="499"/>
      <c r="S97" s="499"/>
      <c r="T97" s="499"/>
      <c r="U97" s="499"/>
      <c r="V97" s="499"/>
      <c r="W97" s="499"/>
      <c r="X97" s="500"/>
      <c r="Y97" s="546" t="s">
        <v>61</v>
      </c>
      <c r="Z97" s="547"/>
      <c r="AA97" s="548"/>
      <c r="AB97" s="453"/>
      <c r="AC97" s="454"/>
      <c r="AD97" s="455"/>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3.25" hidden="1" customHeight="1" x14ac:dyDescent="0.15">
      <c r="A98" s="846"/>
      <c r="B98" s="410"/>
      <c r="C98" s="410"/>
      <c r="D98" s="410"/>
      <c r="E98" s="410"/>
      <c r="F98" s="411"/>
      <c r="G98" s="96"/>
      <c r="H98" s="97"/>
      <c r="I98" s="97"/>
      <c r="J98" s="97"/>
      <c r="K98" s="97"/>
      <c r="L98" s="97"/>
      <c r="M98" s="97"/>
      <c r="N98" s="97"/>
      <c r="O98" s="98"/>
      <c r="P98" s="501"/>
      <c r="Q98" s="501"/>
      <c r="R98" s="501"/>
      <c r="S98" s="501"/>
      <c r="T98" s="501"/>
      <c r="U98" s="501"/>
      <c r="V98" s="501"/>
      <c r="W98" s="501"/>
      <c r="X98" s="502"/>
      <c r="Y98" s="443" t="s">
        <v>53</v>
      </c>
      <c r="Z98" s="444"/>
      <c r="AA98" s="445"/>
      <c r="AB98" s="447"/>
      <c r="AC98" s="448"/>
      <c r="AD98" s="449"/>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3.25" hidden="1" customHeight="1" thickBot="1" x14ac:dyDescent="0.2">
      <c r="A99" s="847"/>
      <c r="B99" s="412"/>
      <c r="C99" s="412"/>
      <c r="D99" s="412"/>
      <c r="E99" s="412"/>
      <c r="F99" s="413"/>
      <c r="G99" s="565"/>
      <c r="H99" s="202"/>
      <c r="I99" s="202"/>
      <c r="J99" s="202"/>
      <c r="K99" s="202"/>
      <c r="L99" s="202"/>
      <c r="M99" s="202"/>
      <c r="N99" s="202"/>
      <c r="O99" s="566"/>
      <c r="P99" s="503"/>
      <c r="Q99" s="503"/>
      <c r="R99" s="503"/>
      <c r="S99" s="503"/>
      <c r="T99" s="503"/>
      <c r="U99" s="503"/>
      <c r="V99" s="503"/>
      <c r="W99" s="503"/>
      <c r="X99" s="504"/>
      <c r="Y99" s="876" t="s">
        <v>13</v>
      </c>
      <c r="Z99" s="877"/>
      <c r="AA99" s="878"/>
      <c r="AB99" s="873" t="s">
        <v>14</v>
      </c>
      <c r="AC99" s="874"/>
      <c r="AD99" s="875"/>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x14ac:dyDescent="0.15">
      <c r="A100" s="486" t="s">
        <v>272</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5"/>
      <c r="Z100" s="836"/>
      <c r="AA100" s="837"/>
      <c r="AB100" s="466" t="s">
        <v>11</v>
      </c>
      <c r="AC100" s="466"/>
      <c r="AD100" s="466"/>
      <c r="AE100" s="524" t="s">
        <v>307</v>
      </c>
      <c r="AF100" s="525"/>
      <c r="AG100" s="525"/>
      <c r="AH100" s="526"/>
      <c r="AI100" s="524" t="s">
        <v>329</v>
      </c>
      <c r="AJ100" s="525"/>
      <c r="AK100" s="525"/>
      <c r="AL100" s="526"/>
      <c r="AM100" s="524" t="s">
        <v>426</v>
      </c>
      <c r="AN100" s="525"/>
      <c r="AO100" s="525"/>
      <c r="AP100" s="526"/>
      <c r="AQ100" s="303" t="s">
        <v>334</v>
      </c>
      <c r="AR100" s="304"/>
      <c r="AS100" s="304"/>
      <c r="AT100" s="305"/>
      <c r="AU100" s="303" t="s">
        <v>458</v>
      </c>
      <c r="AV100" s="304"/>
      <c r="AW100" s="304"/>
      <c r="AX100" s="306"/>
    </row>
    <row r="101" spans="1:60" ht="23.25" customHeight="1" x14ac:dyDescent="0.15">
      <c r="A101" s="404"/>
      <c r="B101" s="405"/>
      <c r="C101" s="405"/>
      <c r="D101" s="405"/>
      <c r="E101" s="405"/>
      <c r="F101" s="406"/>
      <c r="G101" s="94" t="s">
        <v>644</v>
      </c>
      <c r="H101" s="94"/>
      <c r="I101" s="94"/>
      <c r="J101" s="94"/>
      <c r="K101" s="94"/>
      <c r="L101" s="94"/>
      <c r="M101" s="94"/>
      <c r="N101" s="94"/>
      <c r="O101" s="94"/>
      <c r="P101" s="94"/>
      <c r="Q101" s="94"/>
      <c r="R101" s="94"/>
      <c r="S101" s="94"/>
      <c r="T101" s="94"/>
      <c r="U101" s="94"/>
      <c r="V101" s="94"/>
      <c r="W101" s="94"/>
      <c r="X101" s="95"/>
      <c r="Y101" s="527" t="s">
        <v>54</v>
      </c>
      <c r="Z101" s="528"/>
      <c r="AA101" s="529"/>
      <c r="AB101" s="446" t="s">
        <v>645</v>
      </c>
      <c r="AC101" s="446"/>
      <c r="AD101" s="446"/>
      <c r="AE101" s="268">
        <v>30</v>
      </c>
      <c r="AF101" s="268"/>
      <c r="AG101" s="268"/>
      <c r="AH101" s="268"/>
      <c r="AI101" s="268">
        <v>25</v>
      </c>
      <c r="AJ101" s="268"/>
      <c r="AK101" s="268"/>
      <c r="AL101" s="268"/>
      <c r="AM101" s="268">
        <v>13</v>
      </c>
      <c r="AN101" s="268"/>
      <c r="AO101" s="268"/>
      <c r="AP101" s="268"/>
      <c r="AQ101" s="268" t="s">
        <v>666</v>
      </c>
      <c r="AR101" s="268"/>
      <c r="AS101" s="268"/>
      <c r="AT101" s="268"/>
      <c r="AU101" s="204" t="s">
        <v>666</v>
      </c>
      <c r="AV101" s="205"/>
      <c r="AW101" s="205"/>
      <c r="AX101" s="207"/>
    </row>
    <row r="102" spans="1:60" ht="23.25" customHeight="1" x14ac:dyDescent="0.15">
      <c r="A102" s="407"/>
      <c r="B102" s="408"/>
      <c r="C102" s="408"/>
      <c r="D102" s="408"/>
      <c r="E102" s="408"/>
      <c r="F102" s="409"/>
      <c r="G102" s="100"/>
      <c r="H102" s="100"/>
      <c r="I102" s="100"/>
      <c r="J102" s="100"/>
      <c r="K102" s="100"/>
      <c r="L102" s="100"/>
      <c r="M102" s="100"/>
      <c r="N102" s="100"/>
      <c r="O102" s="100"/>
      <c r="P102" s="100"/>
      <c r="Q102" s="100"/>
      <c r="R102" s="100"/>
      <c r="S102" s="100"/>
      <c r="T102" s="100"/>
      <c r="U102" s="100"/>
      <c r="V102" s="100"/>
      <c r="W102" s="100"/>
      <c r="X102" s="101"/>
      <c r="Y102" s="429" t="s">
        <v>55</v>
      </c>
      <c r="Z102" s="430"/>
      <c r="AA102" s="431"/>
      <c r="AB102" s="446" t="s">
        <v>645</v>
      </c>
      <c r="AC102" s="446"/>
      <c r="AD102" s="446"/>
      <c r="AE102" s="268">
        <v>33</v>
      </c>
      <c r="AF102" s="268"/>
      <c r="AG102" s="268"/>
      <c r="AH102" s="268"/>
      <c r="AI102" s="268">
        <v>25</v>
      </c>
      <c r="AJ102" s="268"/>
      <c r="AK102" s="268"/>
      <c r="AL102" s="268"/>
      <c r="AM102" s="268">
        <v>13</v>
      </c>
      <c r="AN102" s="268"/>
      <c r="AO102" s="268"/>
      <c r="AP102" s="268"/>
      <c r="AQ102" s="268">
        <v>37</v>
      </c>
      <c r="AR102" s="268"/>
      <c r="AS102" s="268"/>
      <c r="AT102" s="268"/>
      <c r="AU102" s="211" t="s">
        <v>666</v>
      </c>
      <c r="AV102" s="212"/>
      <c r="AW102" s="212"/>
      <c r="AX102" s="307"/>
    </row>
    <row r="103" spans="1:60" ht="31.5" hidden="1" customHeight="1" x14ac:dyDescent="0.15">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3" t="s">
        <v>307</v>
      </c>
      <c r="AF103" s="233"/>
      <c r="AG103" s="233"/>
      <c r="AH103" s="233"/>
      <c r="AI103" s="233" t="s">
        <v>329</v>
      </c>
      <c r="AJ103" s="233"/>
      <c r="AK103" s="233"/>
      <c r="AL103" s="233"/>
      <c r="AM103" s="233" t="s">
        <v>426</v>
      </c>
      <c r="AN103" s="233"/>
      <c r="AO103" s="233"/>
      <c r="AP103" s="233"/>
      <c r="AQ103" s="265" t="s">
        <v>334</v>
      </c>
      <c r="AR103" s="266"/>
      <c r="AS103" s="266"/>
      <c r="AT103" s="266"/>
      <c r="AU103" s="265" t="s">
        <v>458</v>
      </c>
      <c r="AV103" s="266"/>
      <c r="AW103" s="266"/>
      <c r="AX103" s="267"/>
      <c r="AY103">
        <f>COUNTA($G$104)</f>
        <v>0</v>
      </c>
    </row>
    <row r="104" spans="1:60" ht="23.25" hidden="1" customHeight="1" x14ac:dyDescent="0.15">
      <c r="A104" s="404"/>
      <c r="B104" s="405"/>
      <c r="C104" s="405"/>
      <c r="D104" s="405"/>
      <c r="E104" s="405"/>
      <c r="F104" s="406"/>
      <c r="G104" s="94"/>
      <c r="H104" s="94"/>
      <c r="I104" s="94"/>
      <c r="J104" s="94"/>
      <c r="K104" s="94"/>
      <c r="L104" s="94"/>
      <c r="M104" s="94"/>
      <c r="N104" s="94"/>
      <c r="O104" s="94"/>
      <c r="P104" s="94"/>
      <c r="Q104" s="94"/>
      <c r="R104" s="94"/>
      <c r="S104" s="94"/>
      <c r="T104" s="94"/>
      <c r="U104" s="94"/>
      <c r="V104" s="94"/>
      <c r="W104" s="94"/>
      <c r="X104" s="95"/>
      <c r="Y104" s="450" t="s">
        <v>54</v>
      </c>
      <c r="Z104" s="451"/>
      <c r="AA104" s="452"/>
      <c r="AB104" s="530"/>
      <c r="AC104" s="531"/>
      <c r="AD104" s="532"/>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3.25" hidden="1" customHeight="1" x14ac:dyDescent="0.15">
      <c r="A105" s="407"/>
      <c r="B105" s="408"/>
      <c r="C105" s="408"/>
      <c r="D105" s="408"/>
      <c r="E105" s="408"/>
      <c r="F105" s="409"/>
      <c r="G105" s="100"/>
      <c r="H105" s="100"/>
      <c r="I105" s="100"/>
      <c r="J105" s="100"/>
      <c r="K105" s="100"/>
      <c r="L105" s="100"/>
      <c r="M105" s="100"/>
      <c r="N105" s="100"/>
      <c r="O105" s="100"/>
      <c r="P105" s="100"/>
      <c r="Q105" s="100"/>
      <c r="R105" s="100"/>
      <c r="S105" s="100"/>
      <c r="T105" s="100"/>
      <c r="U105" s="100"/>
      <c r="V105" s="100"/>
      <c r="W105" s="100"/>
      <c r="X105" s="101"/>
      <c r="Y105" s="429" t="s">
        <v>55</v>
      </c>
      <c r="Z105" s="533"/>
      <c r="AA105" s="534"/>
      <c r="AB105" s="453"/>
      <c r="AC105" s="454"/>
      <c r="AD105" s="455"/>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31.5" hidden="1" customHeight="1" x14ac:dyDescent="0.15">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3" t="s">
        <v>307</v>
      </c>
      <c r="AF106" s="233"/>
      <c r="AG106" s="233"/>
      <c r="AH106" s="233"/>
      <c r="AI106" s="233" t="s">
        <v>329</v>
      </c>
      <c r="AJ106" s="233"/>
      <c r="AK106" s="233"/>
      <c r="AL106" s="233"/>
      <c r="AM106" s="233" t="s">
        <v>426</v>
      </c>
      <c r="AN106" s="233"/>
      <c r="AO106" s="233"/>
      <c r="AP106" s="233"/>
      <c r="AQ106" s="265" t="s">
        <v>334</v>
      </c>
      <c r="AR106" s="266"/>
      <c r="AS106" s="266"/>
      <c r="AT106" s="266"/>
      <c r="AU106" s="265" t="s">
        <v>458</v>
      </c>
      <c r="AV106" s="266"/>
      <c r="AW106" s="266"/>
      <c r="AX106" s="267"/>
      <c r="AY106">
        <f>COUNTA($G$107)</f>
        <v>0</v>
      </c>
    </row>
    <row r="107" spans="1:60" ht="23.25" hidden="1" customHeight="1" x14ac:dyDescent="0.15">
      <c r="A107" s="404"/>
      <c r="B107" s="405"/>
      <c r="C107" s="405"/>
      <c r="D107" s="405"/>
      <c r="E107" s="405"/>
      <c r="F107" s="406"/>
      <c r="G107" s="94"/>
      <c r="H107" s="94"/>
      <c r="I107" s="94"/>
      <c r="J107" s="94"/>
      <c r="K107" s="94"/>
      <c r="L107" s="94"/>
      <c r="M107" s="94"/>
      <c r="N107" s="94"/>
      <c r="O107" s="94"/>
      <c r="P107" s="94"/>
      <c r="Q107" s="94"/>
      <c r="R107" s="94"/>
      <c r="S107" s="94"/>
      <c r="T107" s="94"/>
      <c r="U107" s="94"/>
      <c r="V107" s="94"/>
      <c r="W107" s="94"/>
      <c r="X107" s="95"/>
      <c r="Y107" s="450" t="s">
        <v>54</v>
      </c>
      <c r="Z107" s="451"/>
      <c r="AA107" s="452"/>
      <c r="AB107" s="530"/>
      <c r="AC107" s="531"/>
      <c r="AD107" s="532"/>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07"/>
      <c r="B108" s="408"/>
      <c r="C108" s="408"/>
      <c r="D108" s="408"/>
      <c r="E108" s="408"/>
      <c r="F108" s="409"/>
      <c r="G108" s="100"/>
      <c r="H108" s="100"/>
      <c r="I108" s="100"/>
      <c r="J108" s="100"/>
      <c r="K108" s="100"/>
      <c r="L108" s="100"/>
      <c r="M108" s="100"/>
      <c r="N108" s="100"/>
      <c r="O108" s="100"/>
      <c r="P108" s="100"/>
      <c r="Q108" s="100"/>
      <c r="R108" s="100"/>
      <c r="S108" s="100"/>
      <c r="T108" s="100"/>
      <c r="U108" s="100"/>
      <c r="V108" s="100"/>
      <c r="W108" s="100"/>
      <c r="X108" s="101"/>
      <c r="Y108" s="429" t="s">
        <v>55</v>
      </c>
      <c r="Z108" s="533"/>
      <c r="AA108" s="534"/>
      <c r="AB108" s="453"/>
      <c r="AC108" s="454"/>
      <c r="AD108" s="455"/>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3" t="s">
        <v>307</v>
      </c>
      <c r="AF109" s="233"/>
      <c r="AG109" s="233"/>
      <c r="AH109" s="233"/>
      <c r="AI109" s="233" t="s">
        <v>329</v>
      </c>
      <c r="AJ109" s="233"/>
      <c r="AK109" s="233"/>
      <c r="AL109" s="233"/>
      <c r="AM109" s="233" t="s">
        <v>426</v>
      </c>
      <c r="AN109" s="233"/>
      <c r="AO109" s="233"/>
      <c r="AP109" s="233"/>
      <c r="AQ109" s="265" t="s">
        <v>334</v>
      </c>
      <c r="AR109" s="266"/>
      <c r="AS109" s="266"/>
      <c r="AT109" s="266"/>
      <c r="AU109" s="265" t="s">
        <v>458</v>
      </c>
      <c r="AV109" s="266"/>
      <c r="AW109" s="266"/>
      <c r="AX109" s="267"/>
      <c r="AY109">
        <f>COUNTA($G$110)</f>
        <v>0</v>
      </c>
    </row>
    <row r="110" spans="1:60" ht="23.25" hidden="1" customHeight="1" x14ac:dyDescent="0.15">
      <c r="A110" s="404"/>
      <c r="B110" s="405"/>
      <c r="C110" s="405"/>
      <c r="D110" s="405"/>
      <c r="E110" s="405"/>
      <c r="F110" s="406"/>
      <c r="G110" s="94"/>
      <c r="H110" s="94"/>
      <c r="I110" s="94"/>
      <c r="J110" s="94"/>
      <c r="K110" s="94"/>
      <c r="L110" s="94"/>
      <c r="M110" s="94"/>
      <c r="N110" s="94"/>
      <c r="O110" s="94"/>
      <c r="P110" s="94"/>
      <c r="Q110" s="94"/>
      <c r="R110" s="94"/>
      <c r="S110" s="94"/>
      <c r="T110" s="94"/>
      <c r="U110" s="94"/>
      <c r="V110" s="94"/>
      <c r="W110" s="94"/>
      <c r="X110" s="95"/>
      <c r="Y110" s="450" t="s">
        <v>54</v>
      </c>
      <c r="Z110" s="451"/>
      <c r="AA110" s="452"/>
      <c r="AB110" s="530"/>
      <c r="AC110" s="531"/>
      <c r="AD110" s="532"/>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07"/>
      <c r="B111" s="408"/>
      <c r="C111" s="408"/>
      <c r="D111" s="408"/>
      <c r="E111" s="408"/>
      <c r="F111" s="409"/>
      <c r="G111" s="100"/>
      <c r="H111" s="100"/>
      <c r="I111" s="100"/>
      <c r="J111" s="100"/>
      <c r="K111" s="100"/>
      <c r="L111" s="100"/>
      <c r="M111" s="100"/>
      <c r="N111" s="100"/>
      <c r="O111" s="100"/>
      <c r="P111" s="100"/>
      <c r="Q111" s="100"/>
      <c r="R111" s="100"/>
      <c r="S111" s="100"/>
      <c r="T111" s="100"/>
      <c r="U111" s="100"/>
      <c r="V111" s="100"/>
      <c r="W111" s="100"/>
      <c r="X111" s="101"/>
      <c r="Y111" s="429" t="s">
        <v>55</v>
      </c>
      <c r="Z111" s="533"/>
      <c r="AA111" s="534"/>
      <c r="AB111" s="453"/>
      <c r="AC111" s="454"/>
      <c r="AD111" s="455"/>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3" t="s">
        <v>307</v>
      </c>
      <c r="AF112" s="233"/>
      <c r="AG112" s="233"/>
      <c r="AH112" s="233"/>
      <c r="AI112" s="233" t="s">
        <v>329</v>
      </c>
      <c r="AJ112" s="233"/>
      <c r="AK112" s="233"/>
      <c r="AL112" s="233"/>
      <c r="AM112" s="233" t="s">
        <v>426</v>
      </c>
      <c r="AN112" s="233"/>
      <c r="AO112" s="233"/>
      <c r="AP112" s="233"/>
      <c r="AQ112" s="265" t="s">
        <v>334</v>
      </c>
      <c r="AR112" s="266"/>
      <c r="AS112" s="266"/>
      <c r="AT112" s="266"/>
      <c r="AU112" s="265" t="s">
        <v>458</v>
      </c>
      <c r="AV112" s="266"/>
      <c r="AW112" s="266"/>
      <c r="AX112" s="267"/>
      <c r="AY112">
        <f>COUNTA($G$113)</f>
        <v>0</v>
      </c>
    </row>
    <row r="113" spans="1:51" ht="23.25" hidden="1" customHeight="1" x14ac:dyDescent="0.15">
      <c r="A113" s="404"/>
      <c r="B113" s="405"/>
      <c r="C113" s="405"/>
      <c r="D113" s="405"/>
      <c r="E113" s="405"/>
      <c r="F113" s="406"/>
      <c r="G113" s="94"/>
      <c r="H113" s="94"/>
      <c r="I113" s="94"/>
      <c r="J113" s="94"/>
      <c r="K113" s="94"/>
      <c r="L113" s="94"/>
      <c r="M113" s="94"/>
      <c r="N113" s="94"/>
      <c r="O113" s="94"/>
      <c r="P113" s="94"/>
      <c r="Q113" s="94"/>
      <c r="R113" s="94"/>
      <c r="S113" s="94"/>
      <c r="T113" s="94"/>
      <c r="U113" s="94"/>
      <c r="V113" s="94"/>
      <c r="W113" s="94"/>
      <c r="X113" s="95"/>
      <c r="Y113" s="450" t="s">
        <v>54</v>
      </c>
      <c r="Z113" s="451"/>
      <c r="AA113" s="452"/>
      <c r="AB113" s="530"/>
      <c r="AC113" s="531"/>
      <c r="AD113" s="532"/>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07"/>
      <c r="B114" s="408"/>
      <c r="C114" s="408"/>
      <c r="D114" s="408"/>
      <c r="E114" s="408"/>
      <c r="F114" s="409"/>
      <c r="G114" s="100"/>
      <c r="H114" s="100"/>
      <c r="I114" s="100"/>
      <c r="J114" s="100"/>
      <c r="K114" s="100"/>
      <c r="L114" s="100"/>
      <c r="M114" s="100"/>
      <c r="N114" s="100"/>
      <c r="O114" s="100"/>
      <c r="P114" s="100"/>
      <c r="Q114" s="100"/>
      <c r="R114" s="100"/>
      <c r="S114" s="100"/>
      <c r="T114" s="100"/>
      <c r="U114" s="100"/>
      <c r="V114" s="100"/>
      <c r="W114" s="100"/>
      <c r="X114" s="101"/>
      <c r="Y114" s="429" t="s">
        <v>55</v>
      </c>
      <c r="Z114" s="533"/>
      <c r="AA114" s="534"/>
      <c r="AB114" s="453"/>
      <c r="AC114" s="454"/>
      <c r="AD114" s="455"/>
      <c r="AE114" s="535"/>
      <c r="AF114" s="535"/>
      <c r="AG114" s="535"/>
      <c r="AH114" s="535"/>
      <c r="AI114" s="535"/>
      <c r="AJ114" s="535"/>
      <c r="AK114" s="535"/>
      <c r="AL114" s="535"/>
      <c r="AM114" s="535"/>
      <c r="AN114" s="535"/>
      <c r="AO114" s="535"/>
      <c r="AP114" s="535"/>
      <c r="AQ114" s="204"/>
      <c r="AR114" s="205"/>
      <c r="AS114" s="205"/>
      <c r="AT114" s="206"/>
      <c r="AU114" s="204"/>
      <c r="AV114" s="205"/>
      <c r="AW114" s="205"/>
      <c r="AX114" s="207"/>
      <c r="AY114">
        <f>$AY$112</f>
        <v>0</v>
      </c>
    </row>
    <row r="115" spans="1:51" ht="23.2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3" t="s">
        <v>307</v>
      </c>
      <c r="AF115" s="233"/>
      <c r="AG115" s="233"/>
      <c r="AH115" s="233"/>
      <c r="AI115" s="233" t="s">
        <v>329</v>
      </c>
      <c r="AJ115" s="233"/>
      <c r="AK115" s="233"/>
      <c r="AL115" s="233"/>
      <c r="AM115" s="233" t="s">
        <v>426</v>
      </c>
      <c r="AN115" s="233"/>
      <c r="AO115" s="233"/>
      <c r="AP115" s="233"/>
      <c r="AQ115" s="575" t="s">
        <v>459</v>
      </c>
      <c r="AR115" s="576"/>
      <c r="AS115" s="576"/>
      <c r="AT115" s="576"/>
      <c r="AU115" s="576"/>
      <c r="AV115" s="576"/>
      <c r="AW115" s="576"/>
      <c r="AX115" s="577"/>
    </row>
    <row r="116" spans="1:51" ht="23.25" customHeight="1" x14ac:dyDescent="0.15">
      <c r="A116" s="421"/>
      <c r="B116" s="422"/>
      <c r="C116" s="422"/>
      <c r="D116" s="422"/>
      <c r="E116" s="422"/>
      <c r="F116" s="423"/>
      <c r="G116" s="373" t="s">
        <v>646</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647</v>
      </c>
      <c r="AC116" s="448"/>
      <c r="AD116" s="449"/>
      <c r="AE116" s="268">
        <v>202</v>
      </c>
      <c r="AF116" s="268"/>
      <c r="AG116" s="268"/>
      <c r="AH116" s="268"/>
      <c r="AI116" s="268">
        <v>233</v>
      </c>
      <c r="AJ116" s="268"/>
      <c r="AK116" s="268"/>
      <c r="AL116" s="268"/>
      <c r="AM116" s="268">
        <v>270</v>
      </c>
      <c r="AN116" s="268"/>
      <c r="AO116" s="268"/>
      <c r="AP116" s="268"/>
      <c r="AQ116" s="204" t="s">
        <v>699</v>
      </c>
      <c r="AR116" s="205"/>
      <c r="AS116" s="205"/>
      <c r="AT116" s="205"/>
      <c r="AU116" s="205"/>
      <c r="AV116" s="205"/>
      <c r="AW116" s="205"/>
      <c r="AX116" s="207"/>
    </row>
    <row r="117" spans="1:51" ht="46.5"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648</v>
      </c>
      <c r="AC117" s="458"/>
      <c r="AD117" s="459"/>
      <c r="AE117" s="536" t="s">
        <v>649</v>
      </c>
      <c r="AF117" s="536"/>
      <c r="AG117" s="536"/>
      <c r="AH117" s="536"/>
      <c r="AI117" s="536" t="s">
        <v>650</v>
      </c>
      <c r="AJ117" s="536"/>
      <c r="AK117" s="536"/>
      <c r="AL117" s="536"/>
      <c r="AM117" s="536" t="s">
        <v>702</v>
      </c>
      <c r="AN117" s="536"/>
      <c r="AO117" s="536"/>
      <c r="AP117" s="536"/>
      <c r="AQ117" s="536" t="s">
        <v>699</v>
      </c>
      <c r="AR117" s="536"/>
      <c r="AS117" s="536"/>
      <c r="AT117" s="536"/>
      <c r="AU117" s="536"/>
      <c r="AV117" s="536"/>
      <c r="AW117" s="536"/>
      <c r="AX117" s="537"/>
    </row>
    <row r="118" spans="1:51" ht="23.25" hidden="1"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3" t="s">
        <v>307</v>
      </c>
      <c r="AF118" s="233"/>
      <c r="AG118" s="233"/>
      <c r="AH118" s="233"/>
      <c r="AI118" s="233" t="s">
        <v>329</v>
      </c>
      <c r="AJ118" s="233"/>
      <c r="AK118" s="233"/>
      <c r="AL118" s="233"/>
      <c r="AM118" s="233" t="s">
        <v>426</v>
      </c>
      <c r="AN118" s="233"/>
      <c r="AO118" s="233"/>
      <c r="AP118" s="233"/>
      <c r="AQ118" s="575" t="s">
        <v>459</v>
      </c>
      <c r="AR118" s="576"/>
      <c r="AS118" s="576"/>
      <c r="AT118" s="576"/>
      <c r="AU118" s="576"/>
      <c r="AV118" s="576"/>
      <c r="AW118" s="576"/>
      <c r="AX118" s="577"/>
      <c r="AY118" s="77">
        <f>IF(SUBSTITUTE(SUBSTITUTE($G$119,"／",""),"　","")="",0,1)</f>
        <v>0</v>
      </c>
    </row>
    <row r="119" spans="1:51" ht="23.25" hidden="1" customHeight="1" x14ac:dyDescent="0.15">
      <c r="A119" s="421"/>
      <c r="B119" s="422"/>
      <c r="C119" s="422"/>
      <c r="D119" s="422"/>
      <c r="E119" s="422"/>
      <c r="F119" s="423"/>
      <c r="G119" s="373" t="s">
        <v>279</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c r="AC119" s="448"/>
      <c r="AD119" s="449"/>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278</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3.25" hidden="1"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3" t="s">
        <v>307</v>
      </c>
      <c r="AF121" s="233"/>
      <c r="AG121" s="233"/>
      <c r="AH121" s="233"/>
      <c r="AI121" s="233" t="s">
        <v>329</v>
      </c>
      <c r="AJ121" s="233"/>
      <c r="AK121" s="233"/>
      <c r="AL121" s="233"/>
      <c r="AM121" s="233" t="s">
        <v>426</v>
      </c>
      <c r="AN121" s="233"/>
      <c r="AO121" s="233"/>
      <c r="AP121" s="233"/>
      <c r="AQ121" s="575" t="s">
        <v>459</v>
      </c>
      <c r="AR121" s="576"/>
      <c r="AS121" s="576"/>
      <c r="AT121" s="576"/>
      <c r="AU121" s="576"/>
      <c r="AV121" s="576"/>
      <c r="AW121" s="576"/>
      <c r="AX121" s="577"/>
      <c r="AY121" s="77">
        <f>IF(SUBSTITUTE(SUBSTITUTE($G$122,"／",""),"　","")="",0,1)</f>
        <v>0</v>
      </c>
    </row>
    <row r="122" spans="1:51" ht="23.25" hidden="1" customHeight="1" x14ac:dyDescent="0.15">
      <c r="A122" s="421"/>
      <c r="B122" s="422"/>
      <c r="C122" s="422"/>
      <c r="D122" s="422"/>
      <c r="E122" s="422"/>
      <c r="F122" s="423"/>
      <c r="G122" s="373" t="s">
        <v>280</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278</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3" t="s">
        <v>307</v>
      </c>
      <c r="AF124" s="233"/>
      <c r="AG124" s="233"/>
      <c r="AH124" s="233"/>
      <c r="AI124" s="233" t="s">
        <v>329</v>
      </c>
      <c r="AJ124" s="233"/>
      <c r="AK124" s="233"/>
      <c r="AL124" s="233"/>
      <c r="AM124" s="233" t="s">
        <v>426</v>
      </c>
      <c r="AN124" s="233"/>
      <c r="AO124" s="233"/>
      <c r="AP124" s="233"/>
      <c r="AQ124" s="575" t="s">
        <v>459</v>
      </c>
      <c r="AR124" s="576"/>
      <c r="AS124" s="576"/>
      <c r="AT124" s="576"/>
      <c r="AU124" s="576"/>
      <c r="AV124" s="576"/>
      <c r="AW124" s="576"/>
      <c r="AX124" s="577"/>
      <c r="AY124" s="77">
        <f>IF(SUBSTITUTE(SUBSTITUTE($G$125,"／",""),"　","")="",0,1)</f>
        <v>0</v>
      </c>
    </row>
    <row r="125" spans="1:51" ht="23.25" hidden="1" customHeight="1" x14ac:dyDescent="0.15">
      <c r="A125" s="421"/>
      <c r="B125" s="422"/>
      <c r="C125" s="422"/>
      <c r="D125" s="422"/>
      <c r="E125" s="422"/>
      <c r="F125" s="423"/>
      <c r="G125" s="373" t="s">
        <v>280</v>
      </c>
      <c r="H125" s="373"/>
      <c r="I125" s="373"/>
      <c r="J125" s="373"/>
      <c r="K125" s="373"/>
      <c r="L125" s="373"/>
      <c r="M125" s="373"/>
      <c r="N125" s="373"/>
      <c r="O125" s="373"/>
      <c r="P125" s="373"/>
      <c r="Q125" s="373"/>
      <c r="R125" s="373"/>
      <c r="S125" s="373"/>
      <c r="T125" s="373"/>
      <c r="U125" s="373"/>
      <c r="V125" s="373"/>
      <c r="W125" s="373"/>
      <c r="X125" s="915"/>
      <c r="Y125" s="440" t="s">
        <v>15</v>
      </c>
      <c r="Z125" s="441"/>
      <c r="AA125" s="442"/>
      <c r="AB125" s="447"/>
      <c r="AC125" s="448"/>
      <c r="AD125" s="449"/>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16"/>
      <c r="Y126" s="456" t="s">
        <v>48</v>
      </c>
      <c r="Z126" s="430"/>
      <c r="AA126" s="431"/>
      <c r="AB126" s="457" t="s">
        <v>278</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x14ac:dyDescent="0.15">
      <c r="A127" s="615"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12"/>
      <c r="Z127" s="913"/>
      <c r="AA127" s="914"/>
      <c r="AB127" s="393" t="s">
        <v>11</v>
      </c>
      <c r="AC127" s="394"/>
      <c r="AD127" s="395"/>
      <c r="AE127" s="233" t="s">
        <v>307</v>
      </c>
      <c r="AF127" s="233"/>
      <c r="AG127" s="233"/>
      <c r="AH127" s="233"/>
      <c r="AI127" s="233" t="s">
        <v>329</v>
      </c>
      <c r="AJ127" s="233"/>
      <c r="AK127" s="233"/>
      <c r="AL127" s="233"/>
      <c r="AM127" s="233" t="s">
        <v>426</v>
      </c>
      <c r="AN127" s="233"/>
      <c r="AO127" s="233"/>
      <c r="AP127" s="233"/>
      <c r="AQ127" s="575" t="s">
        <v>459</v>
      </c>
      <c r="AR127" s="576"/>
      <c r="AS127" s="576"/>
      <c r="AT127" s="576"/>
      <c r="AU127" s="576"/>
      <c r="AV127" s="576"/>
      <c r="AW127" s="576"/>
      <c r="AX127" s="577"/>
      <c r="AY127" s="77">
        <f>IF(SUBSTITUTE(SUBSTITUTE($G$128,"／",""),"　","")="",0,1)</f>
        <v>0</v>
      </c>
    </row>
    <row r="128" spans="1:51" ht="23.25" hidden="1" customHeight="1" x14ac:dyDescent="0.15">
      <c r="A128" s="421"/>
      <c r="B128" s="422"/>
      <c r="C128" s="422"/>
      <c r="D128" s="422"/>
      <c r="E128" s="422"/>
      <c r="F128" s="423"/>
      <c r="G128" s="373" t="s">
        <v>280</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278</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5" t="s">
        <v>322</v>
      </c>
      <c r="B130" s="172"/>
      <c r="C130" s="171" t="s">
        <v>188</v>
      </c>
      <c r="D130" s="172"/>
      <c r="E130" s="156" t="s">
        <v>217</v>
      </c>
      <c r="F130" s="157"/>
      <c r="G130" s="158" t="s">
        <v>651</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652</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307</v>
      </c>
      <c r="AF132" s="119"/>
      <c r="AG132" s="119"/>
      <c r="AH132" s="120"/>
      <c r="AI132" s="144" t="s">
        <v>329</v>
      </c>
      <c r="AJ132" s="119"/>
      <c r="AK132" s="119"/>
      <c r="AL132" s="120"/>
      <c r="AM132" s="144" t="s">
        <v>616</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638</v>
      </c>
      <c r="AR133" s="186"/>
      <c r="AS133" s="122" t="s">
        <v>185</v>
      </c>
      <c r="AT133" s="123"/>
      <c r="AU133" s="187">
        <v>4</v>
      </c>
      <c r="AV133" s="187"/>
      <c r="AW133" s="122" t="s">
        <v>175</v>
      </c>
      <c r="AX133" s="182"/>
      <c r="AY133">
        <f>$AY$132</f>
        <v>1</v>
      </c>
    </row>
    <row r="134" spans="1:51" ht="39.75" customHeight="1" x14ac:dyDescent="0.15">
      <c r="A134" s="176"/>
      <c r="B134" s="173"/>
      <c r="C134" s="167"/>
      <c r="D134" s="173"/>
      <c r="E134" s="167"/>
      <c r="F134" s="168"/>
      <c r="G134" s="93" t="s">
        <v>653</v>
      </c>
      <c r="H134" s="94"/>
      <c r="I134" s="94"/>
      <c r="J134" s="94"/>
      <c r="K134" s="94"/>
      <c r="L134" s="94"/>
      <c r="M134" s="94"/>
      <c r="N134" s="94"/>
      <c r="O134" s="94"/>
      <c r="P134" s="94"/>
      <c r="Q134" s="94"/>
      <c r="R134" s="94"/>
      <c r="S134" s="94"/>
      <c r="T134" s="94"/>
      <c r="U134" s="94"/>
      <c r="V134" s="94"/>
      <c r="W134" s="94"/>
      <c r="X134" s="95"/>
      <c r="Y134" s="188" t="s">
        <v>199</v>
      </c>
      <c r="Z134" s="189"/>
      <c r="AA134" s="190"/>
      <c r="AB134" s="191" t="s">
        <v>289</v>
      </c>
      <c r="AC134" s="192"/>
      <c r="AD134" s="192"/>
      <c r="AE134" s="193">
        <v>58</v>
      </c>
      <c r="AF134" s="194"/>
      <c r="AG134" s="194"/>
      <c r="AH134" s="194"/>
      <c r="AI134" s="193">
        <v>63</v>
      </c>
      <c r="AJ134" s="194"/>
      <c r="AK134" s="194"/>
      <c r="AL134" s="194"/>
      <c r="AM134" s="193">
        <v>65</v>
      </c>
      <c r="AN134" s="194"/>
      <c r="AO134" s="194"/>
      <c r="AP134" s="194"/>
      <c r="AQ134" s="193" t="s">
        <v>638</v>
      </c>
      <c r="AR134" s="194"/>
      <c r="AS134" s="194"/>
      <c r="AT134" s="194"/>
      <c r="AU134" s="193" t="s">
        <v>638</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289</v>
      </c>
      <c r="AC135" s="200"/>
      <c r="AD135" s="200"/>
      <c r="AE135" s="193" t="s">
        <v>638</v>
      </c>
      <c r="AF135" s="194"/>
      <c r="AG135" s="194"/>
      <c r="AH135" s="194"/>
      <c r="AI135" s="193" t="s">
        <v>638</v>
      </c>
      <c r="AJ135" s="194"/>
      <c r="AK135" s="194"/>
      <c r="AL135" s="194"/>
      <c r="AM135" s="193" t="s">
        <v>663</v>
      </c>
      <c r="AN135" s="194"/>
      <c r="AO135" s="194"/>
      <c r="AP135" s="194"/>
      <c r="AQ135" s="193" t="s">
        <v>638</v>
      </c>
      <c r="AR135" s="194"/>
      <c r="AS135" s="194"/>
      <c r="AT135" s="194"/>
      <c r="AU135" s="193">
        <v>70</v>
      </c>
      <c r="AV135" s="194"/>
      <c r="AW135" s="194"/>
      <c r="AX135" s="195"/>
      <c r="AY135">
        <f t="shared" si="13"/>
        <v>1</v>
      </c>
    </row>
    <row r="136" spans="1:51" ht="18.75" hidden="1"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307</v>
      </c>
      <c r="AF136" s="119"/>
      <c r="AG136" s="119"/>
      <c r="AH136" s="120"/>
      <c r="AI136" s="144" t="s">
        <v>329</v>
      </c>
      <c r="AJ136" s="119"/>
      <c r="AK136" s="119"/>
      <c r="AL136" s="120"/>
      <c r="AM136" s="144" t="s">
        <v>616</v>
      </c>
      <c r="AN136" s="119"/>
      <c r="AO136" s="119"/>
      <c r="AP136" s="120"/>
      <c r="AQ136" s="140" t="s">
        <v>184</v>
      </c>
      <c r="AR136" s="141"/>
      <c r="AS136" s="141"/>
      <c r="AT136" s="142"/>
      <c r="AU136" s="183" t="s">
        <v>200</v>
      </c>
      <c r="AV136" s="183"/>
      <c r="AW136" s="183"/>
      <c r="AX136" s="184"/>
      <c r="AY136">
        <f>COUNTA($G$138)</f>
        <v>0</v>
      </c>
    </row>
    <row r="137" spans="1:51" ht="18.75" hidden="1"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185</v>
      </c>
      <c r="AT137" s="123"/>
      <c r="AU137" s="187"/>
      <c r="AV137" s="187"/>
      <c r="AW137" s="122" t="s">
        <v>175</v>
      </c>
      <c r="AX137" s="182"/>
      <c r="AY137">
        <f>$AY$136</f>
        <v>0</v>
      </c>
    </row>
    <row r="138" spans="1:51" ht="39.75"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307</v>
      </c>
      <c r="AF140" s="119"/>
      <c r="AG140" s="119"/>
      <c r="AH140" s="120"/>
      <c r="AI140" s="144" t="s">
        <v>329</v>
      </c>
      <c r="AJ140" s="119"/>
      <c r="AK140" s="119"/>
      <c r="AL140" s="120"/>
      <c r="AM140" s="144" t="s">
        <v>616</v>
      </c>
      <c r="AN140" s="119"/>
      <c r="AO140" s="119"/>
      <c r="AP140" s="120"/>
      <c r="AQ140" s="140" t="s">
        <v>184</v>
      </c>
      <c r="AR140" s="141"/>
      <c r="AS140" s="141"/>
      <c r="AT140" s="142"/>
      <c r="AU140" s="183" t="s">
        <v>200</v>
      </c>
      <c r="AV140" s="183"/>
      <c r="AW140" s="183"/>
      <c r="AX140" s="184"/>
      <c r="AY140">
        <f>COUNTA($G$142)</f>
        <v>0</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307</v>
      </c>
      <c r="AF144" s="119"/>
      <c r="AG144" s="119"/>
      <c r="AH144" s="120"/>
      <c r="AI144" s="144" t="s">
        <v>329</v>
      </c>
      <c r="AJ144" s="119"/>
      <c r="AK144" s="119"/>
      <c r="AL144" s="120"/>
      <c r="AM144" s="144" t="s">
        <v>616</v>
      </c>
      <c r="AN144" s="119"/>
      <c r="AO144" s="119"/>
      <c r="AP144" s="120"/>
      <c r="AQ144" s="140" t="s">
        <v>184</v>
      </c>
      <c r="AR144" s="141"/>
      <c r="AS144" s="141"/>
      <c r="AT144" s="142"/>
      <c r="AU144" s="183" t="s">
        <v>200</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307</v>
      </c>
      <c r="AF148" s="119"/>
      <c r="AG148" s="119"/>
      <c r="AH148" s="120"/>
      <c r="AI148" s="144" t="s">
        <v>329</v>
      </c>
      <c r="AJ148" s="119"/>
      <c r="AK148" s="119"/>
      <c r="AL148" s="120"/>
      <c r="AM148" s="144" t="s">
        <v>616</v>
      </c>
      <c r="AN148" s="119"/>
      <c r="AO148" s="119"/>
      <c r="AP148" s="120"/>
      <c r="AQ148" s="140" t="s">
        <v>184</v>
      </c>
      <c r="AR148" s="141"/>
      <c r="AS148" s="141"/>
      <c r="AT148" s="142"/>
      <c r="AU148" s="183" t="s">
        <v>200</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hidden="1" customHeight="1" x14ac:dyDescent="0.15">
      <c r="A152" s="176"/>
      <c r="B152" s="173"/>
      <c r="C152" s="167"/>
      <c r="D152" s="173"/>
      <c r="E152" s="167"/>
      <c r="F152" s="168"/>
      <c r="G152" s="145" t="s">
        <v>201</v>
      </c>
      <c r="H152" s="119"/>
      <c r="I152" s="119"/>
      <c r="J152" s="119"/>
      <c r="K152" s="119"/>
      <c r="L152" s="119"/>
      <c r="M152" s="119"/>
      <c r="N152" s="119"/>
      <c r="O152" s="119"/>
      <c r="P152" s="120"/>
      <c r="Q152" s="144" t="s">
        <v>256</v>
      </c>
      <c r="R152" s="119"/>
      <c r="S152" s="119"/>
      <c r="T152" s="119"/>
      <c r="U152" s="119"/>
      <c r="V152" s="119"/>
      <c r="W152" s="119"/>
      <c r="X152" s="119"/>
      <c r="Y152" s="119"/>
      <c r="Z152" s="119"/>
      <c r="AA152" s="119"/>
      <c r="AB152" s="118" t="s">
        <v>257</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2.5" hidden="1"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2.5" hidden="1" customHeight="1" x14ac:dyDescent="0.15">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76"/>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2.5" hidden="1"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5.5" hidden="1"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2.5" hidden="1"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2.5" hidden="1"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0</v>
      </c>
    </row>
    <row r="159" spans="1:51" ht="22.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256</v>
      </c>
      <c r="R159" s="119"/>
      <c r="S159" s="119"/>
      <c r="T159" s="119"/>
      <c r="U159" s="119"/>
      <c r="V159" s="119"/>
      <c r="W159" s="119"/>
      <c r="X159" s="119"/>
      <c r="Y159" s="119"/>
      <c r="Z159" s="119"/>
      <c r="AA159" s="119"/>
      <c r="AB159" s="118" t="s">
        <v>257</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256</v>
      </c>
      <c r="R166" s="119"/>
      <c r="S166" s="119"/>
      <c r="T166" s="119"/>
      <c r="U166" s="119"/>
      <c r="V166" s="119"/>
      <c r="W166" s="119"/>
      <c r="X166" s="119"/>
      <c r="Y166" s="119"/>
      <c r="Z166" s="119"/>
      <c r="AA166" s="119"/>
      <c r="AB166" s="118" t="s">
        <v>257</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256</v>
      </c>
      <c r="R173" s="119"/>
      <c r="S173" s="119"/>
      <c r="T173" s="119"/>
      <c r="U173" s="119"/>
      <c r="V173" s="119"/>
      <c r="W173" s="119"/>
      <c r="X173" s="119"/>
      <c r="Y173" s="119"/>
      <c r="Z173" s="119"/>
      <c r="AA173" s="119"/>
      <c r="AB173" s="118" t="s">
        <v>257</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256</v>
      </c>
      <c r="R180" s="119"/>
      <c r="S180" s="119"/>
      <c r="T180" s="119"/>
      <c r="U180" s="119"/>
      <c r="V180" s="119"/>
      <c r="W180" s="119"/>
      <c r="X180" s="119"/>
      <c r="Y180" s="119"/>
      <c r="Z180" s="119"/>
      <c r="AA180" s="119"/>
      <c r="AB180" s="118" t="s">
        <v>257</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24.75" customHeight="1" x14ac:dyDescent="0.15">
      <c r="A188" s="176"/>
      <c r="B188" s="173"/>
      <c r="C188" s="167"/>
      <c r="D188" s="173"/>
      <c r="E188" s="114" t="s">
        <v>667</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24.75" customHeight="1" x14ac:dyDescent="0.15">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1</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307</v>
      </c>
      <c r="AF192" s="119"/>
      <c r="AG192" s="119"/>
      <c r="AH192" s="120"/>
      <c r="AI192" s="144" t="s">
        <v>329</v>
      </c>
      <c r="AJ192" s="119"/>
      <c r="AK192" s="119"/>
      <c r="AL192" s="120"/>
      <c r="AM192" s="144" t="s">
        <v>616</v>
      </c>
      <c r="AN192" s="119"/>
      <c r="AO192" s="119"/>
      <c r="AP192" s="120"/>
      <c r="AQ192" s="140" t="s">
        <v>184</v>
      </c>
      <c r="AR192" s="141"/>
      <c r="AS192" s="141"/>
      <c r="AT192" s="142"/>
      <c r="AU192" s="183" t="s">
        <v>200</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307</v>
      </c>
      <c r="AF196" s="119"/>
      <c r="AG196" s="119"/>
      <c r="AH196" s="120"/>
      <c r="AI196" s="144" t="s">
        <v>329</v>
      </c>
      <c r="AJ196" s="119"/>
      <c r="AK196" s="119"/>
      <c r="AL196" s="120"/>
      <c r="AM196" s="144" t="s">
        <v>616</v>
      </c>
      <c r="AN196" s="119"/>
      <c r="AO196" s="119"/>
      <c r="AP196" s="120"/>
      <c r="AQ196" s="140" t="s">
        <v>184</v>
      </c>
      <c r="AR196" s="141"/>
      <c r="AS196" s="141"/>
      <c r="AT196" s="142"/>
      <c r="AU196" s="183" t="s">
        <v>200</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307</v>
      </c>
      <c r="AF200" s="119"/>
      <c r="AG200" s="119"/>
      <c r="AH200" s="120"/>
      <c r="AI200" s="144" t="s">
        <v>329</v>
      </c>
      <c r="AJ200" s="119"/>
      <c r="AK200" s="119"/>
      <c r="AL200" s="120"/>
      <c r="AM200" s="144" t="s">
        <v>616</v>
      </c>
      <c r="AN200" s="119"/>
      <c r="AO200" s="119"/>
      <c r="AP200" s="120"/>
      <c r="AQ200" s="140" t="s">
        <v>184</v>
      </c>
      <c r="AR200" s="141"/>
      <c r="AS200" s="141"/>
      <c r="AT200" s="142"/>
      <c r="AU200" s="183" t="s">
        <v>200</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307</v>
      </c>
      <c r="AF204" s="119"/>
      <c r="AG204" s="119"/>
      <c r="AH204" s="120"/>
      <c r="AI204" s="144" t="s">
        <v>329</v>
      </c>
      <c r="AJ204" s="119"/>
      <c r="AK204" s="119"/>
      <c r="AL204" s="120"/>
      <c r="AM204" s="144" t="s">
        <v>616</v>
      </c>
      <c r="AN204" s="119"/>
      <c r="AO204" s="119"/>
      <c r="AP204" s="120"/>
      <c r="AQ204" s="140" t="s">
        <v>184</v>
      </c>
      <c r="AR204" s="141"/>
      <c r="AS204" s="141"/>
      <c r="AT204" s="142"/>
      <c r="AU204" s="183" t="s">
        <v>200</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307</v>
      </c>
      <c r="AF208" s="119"/>
      <c r="AG208" s="119"/>
      <c r="AH208" s="120"/>
      <c r="AI208" s="144" t="s">
        <v>329</v>
      </c>
      <c r="AJ208" s="119"/>
      <c r="AK208" s="119"/>
      <c r="AL208" s="120"/>
      <c r="AM208" s="144" t="s">
        <v>616</v>
      </c>
      <c r="AN208" s="119"/>
      <c r="AO208" s="119"/>
      <c r="AP208" s="120"/>
      <c r="AQ208" s="140" t="s">
        <v>184</v>
      </c>
      <c r="AR208" s="141"/>
      <c r="AS208" s="141"/>
      <c r="AT208" s="142"/>
      <c r="AU208" s="183" t="s">
        <v>200</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256</v>
      </c>
      <c r="R212" s="119"/>
      <c r="S212" s="119"/>
      <c r="T212" s="119"/>
      <c r="U212" s="119"/>
      <c r="V212" s="119"/>
      <c r="W212" s="119"/>
      <c r="X212" s="119"/>
      <c r="Y212" s="119"/>
      <c r="Z212" s="119"/>
      <c r="AA212" s="119"/>
      <c r="AB212" s="118" t="s">
        <v>257</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256</v>
      </c>
      <c r="R219" s="119"/>
      <c r="S219" s="119"/>
      <c r="T219" s="119"/>
      <c r="U219" s="119"/>
      <c r="V219" s="119"/>
      <c r="W219" s="119"/>
      <c r="X219" s="119"/>
      <c r="Y219" s="119"/>
      <c r="Z219" s="119"/>
      <c r="AA219" s="119"/>
      <c r="AB219" s="118" t="s">
        <v>257</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256</v>
      </c>
      <c r="R226" s="119"/>
      <c r="S226" s="119"/>
      <c r="T226" s="119"/>
      <c r="U226" s="119"/>
      <c r="V226" s="119"/>
      <c r="W226" s="119"/>
      <c r="X226" s="119"/>
      <c r="Y226" s="119"/>
      <c r="Z226" s="119"/>
      <c r="AA226" s="119"/>
      <c r="AB226" s="118" t="s">
        <v>257</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256</v>
      </c>
      <c r="R233" s="119"/>
      <c r="S233" s="119"/>
      <c r="T233" s="119"/>
      <c r="U233" s="119"/>
      <c r="V233" s="119"/>
      <c r="W233" s="119"/>
      <c r="X233" s="119"/>
      <c r="Y233" s="119"/>
      <c r="Z233" s="119"/>
      <c r="AA233" s="119"/>
      <c r="AB233" s="118" t="s">
        <v>257</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256</v>
      </c>
      <c r="R240" s="119"/>
      <c r="S240" s="119"/>
      <c r="T240" s="119"/>
      <c r="U240" s="119"/>
      <c r="V240" s="119"/>
      <c r="W240" s="119"/>
      <c r="X240" s="119"/>
      <c r="Y240" s="119"/>
      <c r="Z240" s="119"/>
      <c r="AA240" s="119"/>
      <c r="AB240" s="118" t="s">
        <v>257</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307</v>
      </c>
      <c r="AF252" s="119"/>
      <c r="AG252" s="119"/>
      <c r="AH252" s="120"/>
      <c r="AI252" s="144" t="s">
        <v>329</v>
      </c>
      <c r="AJ252" s="119"/>
      <c r="AK252" s="119"/>
      <c r="AL252" s="120"/>
      <c r="AM252" s="144" t="s">
        <v>616</v>
      </c>
      <c r="AN252" s="119"/>
      <c r="AO252" s="119"/>
      <c r="AP252" s="120"/>
      <c r="AQ252" s="140" t="s">
        <v>184</v>
      </c>
      <c r="AR252" s="141"/>
      <c r="AS252" s="141"/>
      <c r="AT252" s="142"/>
      <c r="AU252" s="183" t="s">
        <v>200</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307</v>
      </c>
      <c r="AF256" s="119"/>
      <c r="AG256" s="119"/>
      <c r="AH256" s="120"/>
      <c r="AI256" s="144" t="s">
        <v>329</v>
      </c>
      <c r="AJ256" s="119"/>
      <c r="AK256" s="119"/>
      <c r="AL256" s="120"/>
      <c r="AM256" s="144" t="s">
        <v>616</v>
      </c>
      <c r="AN256" s="119"/>
      <c r="AO256" s="119"/>
      <c r="AP256" s="120"/>
      <c r="AQ256" s="140" t="s">
        <v>184</v>
      </c>
      <c r="AR256" s="141"/>
      <c r="AS256" s="141"/>
      <c r="AT256" s="142"/>
      <c r="AU256" s="183" t="s">
        <v>200</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307</v>
      </c>
      <c r="AF260" s="119"/>
      <c r="AG260" s="119"/>
      <c r="AH260" s="120"/>
      <c r="AI260" s="144" t="s">
        <v>329</v>
      </c>
      <c r="AJ260" s="119"/>
      <c r="AK260" s="119"/>
      <c r="AL260" s="120"/>
      <c r="AM260" s="144" t="s">
        <v>616</v>
      </c>
      <c r="AN260" s="119"/>
      <c r="AO260" s="119"/>
      <c r="AP260" s="120"/>
      <c r="AQ260" s="140" t="s">
        <v>184</v>
      </c>
      <c r="AR260" s="141"/>
      <c r="AS260" s="141"/>
      <c r="AT260" s="142"/>
      <c r="AU260" s="183" t="s">
        <v>200</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307</v>
      </c>
      <c r="AF264" s="119"/>
      <c r="AG264" s="119"/>
      <c r="AH264" s="120"/>
      <c r="AI264" s="144" t="s">
        <v>329</v>
      </c>
      <c r="AJ264" s="119"/>
      <c r="AK264" s="119"/>
      <c r="AL264" s="120"/>
      <c r="AM264" s="144" t="s">
        <v>616</v>
      </c>
      <c r="AN264" s="119"/>
      <c r="AO264" s="119"/>
      <c r="AP264" s="120"/>
      <c r="AQ264" s="144"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307</v>
      </c>
      <c r="AF268" s="119"/>
      <c r="AG268" s="119"/>
      <c r="AH268" s="120"/>
      <c r="AI268" s="144" t="s">
        <v>329</v>
      </c>
      <c r="AJ268" s="119"/>
      <c r="AK268" s="119"/>
      <c r="AL268" s="120"/>
      <c r="AM268" s="144" t="s">
        <v>616</v>
      </c>
      <c r="AN268" s="119"/>
      <c r="AO268" s="119"/>
      <c r="AP268" s="120"/>
      <c r="AQ268" s="140" t="s">
        <v>184</v>
      </c>
      <c r="AR268" s="141"/>
      <c r="AS268" s="141"/>
      <c r="AT268" s="142"/>
      <c r="AU268" s="183" t="s">
        <v>200</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256</v>
      </c>
      <c r="R272" s="119"/>
      <c r="S272" s="119"/>
      <c r="T272" s="119"/>
      <c r="U272" s="119"/>
      <c r="V272" s="119"/>
      <c r="W272" s="119"/>
      <c r="X272" s="119"/>
      <c r="Y272" s="119"/>
      <c r="Z272" s="119"/>
      <c r="AA272" s="119"/>
      <c r="AB272" s="118" t="s">
        <v>257</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256</v>
      </c>
      <c r="R279" s="119"/>
      <c r="S279" s="119"/>
      <c r="T279" s="119"/>
      <c r="U279" s="119"/>
      <c r="V279" s="119"/>
      <c r="W279" s="119"/>
      <c r="X279" s="119"/>
      <c r="Y279" s="119"/>
      <c r="Z279" s="119"/>
      <c r="AA279" s="119"/>
      <c r="AB279" s="118" t="s">
        <v>257</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256</v>
      </c>
      <c r="R286" s="119"/>
      <c r="S286" s="119"/>
      <c r="T286" s="119"/>
      <c r="U286" s="119"/>
      <c r="V286" s="119"/>
      <c r="W286" s="119"/>
      <c r="X286" s="119"/>
      <c r="Y286" s="119"/>
      <c r="Z286" s="119"/>
      <c r="AA286" s="119"/>
      <c r="AB286" s="118" t="s">
        <v>257</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256</v>
      </c>
      <c r="R293" s="119"/>
      <c r="S293" s="119"/>
      <c r="T293" s="119"/>
      <c r="U293" s="119"/>
      <c r="V293" s="119"/>
      <c r="W293" s="119"/>
      <c r="X293" s="119"/>
      <c r="Y293" s="119"/>
      <c r="Z293" s="119"/>
      <c r="AA293" s="119"/>
      <c r="AB293" s="118" t="s">
        <v>257</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256</v>
      </c>
      <c r="R300" s="119"/>
      <c r="S300" s="119"/>
      <c r="T300" s="119"/>
      <c r="U300" s="119"/>
      <c r="V300" s="119"/>
      <c r="W300" s="119"/>
      <c r="X300" s="119"/>
      <c r="Y300" s="119"/>
      <c r="Z300" s="119"/>
      <c r="AA300" s="119"/>
      <c r="AB300" s="118" t="s">
        <v>257</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307</v>
      </c>
      <c r="AF312" s="119"/>
      <c r="AG312" s="119"/>
      <c r="AH312" s="120"/>
      <c r="AI312" s="144" t="s">
        <v>329</v>
      </c>
      <c r="AJ312" s="119"/>
      <c r="AK312" s="119"/>
      <c r="AL312" s="120"/>
      <c r="AM312" s="144" t="s">
        <v>616</v>
      </c>
      <c r="AN312" s="119"/>
      <c r="AO312" s="119"/>
      <c r="AP312" s="120"/>
      <c r="AQ312" s="140" t="s">
        <v>184</v>
      </c>
      <c r="AR312" s="141"/>
      <c r="AS312" s="141"/>
      <c r="AT312" s="142"/>
      <c r="AU312" s="183" t="s">
        <v>200</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307</v>
      </c>
      <c r="AF316" s="119"/>
      <c r="AG316" s="119"/>
      <c r="AH316" s="120"/>
      <c r="AI316" s="144" t="s">
        <v>329</v>
      </c>
      <c r="AJ316" s="119"/>
      <c r="AK316" s="119"/>
      <c r="AL316" s="120"/>
      <c r="AM316" s="144" t="s">
        <v>616</v>
      </c>
      <c r="AN316" s="119"/>
      <c r="AO316" s="119"/>
      <c r="AP316" s="120"/>
      <c r="AQ316" s="140" t="s">
        <v>184</v>
      </c>
      <c r="AR316" s="141"/>
      <c r="AS316" s="141"/>
      <c r="AT316" s="142"/>
      <c r="AU316" s="183" t="s">
        <v>200</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307</v>
      </c>
      <c r="AF320" s="119"/>
      <c r="AG320" s="119"/>
      <c r="AH320" s="120"/>
      <c r="AI320" s="144" t="s">
        <v>329</v>
      </c>
      <c r="AJ320" s="119"/>
      <c r="AK320" s="119"/>
      <c r="AL320" s="120"/>
      <c r="AM320" s="144" t="s">
        <v>616</v>
      </c>
      <c r="AN320" s="119"/>
      <c r="AO320" s="119"/>
      <c r="AP320" s="120"/>
      <c r="AQ320" s="140" t="s">
        <v>184</v>
      </c>
      <c r="AR320" s="141"/>
      <c r="AS320" s="141"/>
      <c r="AT320" s="142"/>
      <c r="AU320" s="183" t="s">
        <v>200</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307</v>
      </c>
      <c r="AF324" s="119"/>
      <c r="AG324" s="119"/>
      <c r="AH324" s="120"/>
      <c r="AI324" s="144" t="s">
        <v>329</v>
      </c>
      <c r="AJ324" s="119"/>
      <c r="AK324" s="119"/>
      <c r="AL324" s="120"/>
      <c r="AM324" s="144" t="s">
        <v>616</v>
      </c>
      <c r="AN324" s="119"/>
      <c r="AO324" s="119"/>
      <c r="AP324" s="120"/>
      <c r="AQ324" s="140" t="s">
        <v>184</v>
      </c>
      <c r="AR324" s="141"/>
      <c r="AS324" s="141"/>
      <c r="AT324" s="142"/>
      <c r="AU324" s="183" t="s">
        <v>200</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307</v>
      </c>
      <c r="AF328" s="119"/>
      <c r="AG328" s="119"/>
      <c r="AH328" s="120"/>
      <c r="AI328" s="144" t="s">
        <v>329</v>
      </c>
      <c r="AJ328" s="119"/>
      <c r="AK328" s="119"/>
      <c r="AL328" s="120"/>
      <c r="AM328" s="144" t="s">
        <v>616</v>
      </c>
      <c r="AN328" s="119"/>
      <c r="AO328" s="119"/>
      <c r="AP328" s="120"/>
      <c r="AQ328" s="140" t="s">
        <v>184</v>
      </c>
      <c r="AR328" s="141"/>
      <c r="AS328" s="141"/>
      <c r="AT328" s="142"/>
      <c r="AU328" s="183" t="s">
        <v>200</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256</v>
      </c>
      <c r="R332" s="119"/>
      <c r="S332" s="119"/>
      <c r="T332" s="119"/>
      <c r="U332" s="119"/>
      <c r="V332" s="119"/>
      <c r="W332" s="119"/>
      <c r="X332" s="119"/>
      <c r="Y332" s="119"/>
      <c r="Z332" s="119"/>
      <c r="AA332" s="119"/>
      <c r="AB332" s="118" t="s">
        <v>257</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256</v>
      </c>
      <c r="R339" s="119"/>
      <c r="S339" s="119"/>
      <c r="T339" s="119"/>
      <c r="U339" s="119"/>
      <c r="V339" s="119"/>
      <c r="W339" s="119"/>
      <c r="X339" s="119"/>
      <c r="Y339" s="119"/>
      <c r="Z339" s="119"/>
      <c r="AA339" s="119"/>
      <c r="AB339" s="118" t="s">
        <v>257</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256</v>
      </c>
      <c r="R346" s="119"/>
      <c r="S346" s="119"/>
      <c r="T346" s="119"/>
      <c r="U346" s="119"/>
      <c r="V346" s="119"/>
      <c r="W346" s="119"/>
      <c r="X346" s="119"/>
      <c r="Y346" s="119"/>
      <c r="Z346" s="119"/>
      <c r="AA346" s="119"/>
      <c r="AB346" s="118" t="s">
        <v>257</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256</v>
      </c>
      <c r="R353" s="119"/>
      <c r="S353" s="119"/>
      <c r="T353" s="119"/>
      <c r="U353" s="119"/>
      <c r="V353" s="119"/>
      <c r="W353" s="119"/>
      <c r="X353" s="119"/>
      <c r="Y353" s="119"/>
      <c r="Z353" s="119"/>
      <c r="AA353" s="119"/>
      <c r="AB353" s="118" t="s">
        <v>257</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256</v>
      </c>
      <c r="R360" s="119"/>
      <c r="S360" s="119"/>
      <c r="T360" s="119"/>
      <c r="U360" s="119"/>
      <c r="V360" s="119"/>
      <c r="W360" s="119"/>
      <c r="X360" s="119"/>
      <c r="Y360" s="119"/>
      <c r="Z360" s="119"/>
      <c r="AA360" s="119"/>
      <c r="AB360" s="118" t="s">
        <v>257</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307</v>
      </c>
      <c r="AF372" s="119"/>
      <c r="AG372" s="119"/>
      <c r="AH372" s="120"/>
      <c r="AI372" s="144" t="s">
        <v>329</v>
      </c>
      <c r="AJ372" s="119"/>
      <c r="AK372" s="119"/>
      <c r="AL372" s="120"/>
      <c r="AM372" s="144" t="s">
        <v>616</v>
      </c>
      <c r="AN372" s="119"/>
      <c r="AO372" s="119"/>
      <c r="AP372" s="120"/>
      <c r="AQ372" s="140" t="s">
        <v>184</v>
      </c>
      <c r="AR372" s="141"/>
      <c r="AS372" s="141"/>
      <c r="AT372" s="142"/>
      <c r="AU372" s="183" t="s">
        <v>200</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307</v>
      </c>
      <c r="AF376" s="119"/>
      <c r="AG376" s="119"/>
      <c r="AH376" s="120"/>
      <c r="AI376" s="144" t="s">
        <v>329</v>
      </c>
      <c r="AJ376" s="119"/>
      <c r="AK376" s="119"/>
      <c r="AL376" s="120"/>
      <c r="AM376" s="144" t="s">
        <v>616</v>
      </c>
      <c r="AN376" s="119"/>
      <c r="AO376" s="119"/>
      <c r="AP376" s="120"/>
      <c r="AQ376" s="140" t="s">
        <v>184</v>
      </c>
      <c r="AR376" s="141"/>
      <c r="AS376" s="141"/>
      <c r="AT376" s="142"/>
      <c r="AU376" s="183" t="s">
        <v>200</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307</v>
      </c>
      <c r="AF380" s="119"/>
      <c r="AG380" s="119"/>
      <c r="AH380" s="120"/>
      <c r="AI380" s="144" t="s">
        <v>329</v>
      </c>
      <c r="AJ380" s="119"/>
      <c r="AK380" s="119"/>
      <c r="AL380" s="120"/>
      <c r="AM380" s="144" t="s">
        <v>616</v>
      </c>
      <c r="AN380" s="119"/>
      <c r="AO380" s="119"/>
      <c r="AP380" s="120"/>
      <c r="AQ380" s="140" t="s">
        <v>184</v>
      </c>
      <c r="AR380" s="141"/>
      <c r="AS380" s="141"/>
      <c r="AT380" s="142"/>
      <c r="AU380" s="183" t="s">
        <v>200</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307</v>
      </c>
      <c r="AF384" s="119"/>
      <c r="AG384" s="119"/>
      <c r="AH384" s="120"/>
      <c r="AI384" s="144" t="s">
        <v>329</v>
      </c>
      <c r="AJ384" s="119"/>
      <c r="AK384" s="119"/>
      <c r="AL384" s="120"/>
      <c r="AM384" s="144" t="s">
        <v>616</v>
      </c>
      <c r="AN384" s="119"/>
      <c r="AO384" s="119"/>
      <c r="AP384" s="120"/>
      <c r="AQ384" s="140" t="s">
        <v>184</v>
      </c>
      <c r="AR384" s="141"/>
      <c r="AS384" s="141"/>
      <c r="AT384" s="142"/>
      <c r="AU384" s="183" t="s">
        <v>200</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307</v>
      </c>
      <c r="AF388" s="119"/>
      <c r="AG388" s="119"/>
      <c r="AH388" s="120"/>
      <c r="AI388" s="144" t="s">
        <v>329</v>
      </c>
      <c r="AJ388" s="119"/>
      <c r="AK388" s="119"/>
      <c r="AL388" s="120"/>
      <c r="AM388" s="144" t="s">
        <v>616</v>
      </c>
      <c r="AN388" s="119"/>
      <c r="AO388" s="119"/>
      <c r="AP388" s="120"/>
      <c r="AQ388" s="140" t="s">
        <v>184</v>
      </c>
      <c r="AR388" s="141"/>
      <c r="AS388" s="141"/>
      <c r="AT388" s="142"/>
      <c r="AU388" s="183" t="s">
        <v>200</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256</v>
      </c>
      <c r="R392" s="119"/>
      <c r="S392" s="119"/>
      <c r="T392" s="119"/>
      <c r="U392" s="119"/>
      <c r="V392" s="119"/>
      <c r="W392" s="119"/>
      <c r="X392" s="119"/>
      <c r="Y392" s="119"/>
      <c r="Z392" s="119"/>
      <c r="AA392" s="119"/>
      <c r="AB392" s="118" t="s">
        <v>257</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256</v>
      </c>
      <c r="R399" s="119"/>
      <c r="S399" s="119"/>
      <c r="T399" s="119"/>
      <c r="U399" s="119"/>
      <c r="V399" s="119"/>
      <c r="W399" s="119"/>
      <c r="X399" s="119"/>
      <c r="Y399" s="119"/>
      <c r="Z399" s="119"/>
      <c r="AA399" s="119"/>
      <c r="AB399" s="118" t="s">
        <v>257</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256</v>
      </c>
      <c r="R406" s="119"/>
      <c r="S406" s="119"/>
      <c r="T406" s="119"/>
      <c r="U406" s="119"/>
      <c r="V406" s="119"/>
      <c r="W406" s="119"/>
      <c r="X406" s="119"/>
      <c r="Y406" s="119"/>
      <c r="Z406" s="119"/>
      <c r="AA406" s="119"/>
      <c r="AB406" s="118" t="s">
        <v>257</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256</v>
      </c>
      <c r="R413" s="119"/>
      <c r="S413" s="119"/>
      <c r="T413" s="119"/>
      <c r="U413" s="119"/>
      <c r="V413" s="119"/>
      <c r="W413" s="119"/>
      <c r="X413" s="119"/>
      <c r="Y413" s="119"/>
      <c r="Z413" s="119"/>
      <c r="AA413" s="119"/>
      <c r="AB413" s="118" t="s">
        <v>257</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256</v>
      </c>
      <c r="R420" s="119"/>
      <c r="S420" s="119"/>
      <c r="T420" s="119"/>
      <c r="U420" s="119"/>
      <c r="V420" s="119"/>
      <c r="W420" s="119"/>
      <c r="X420" s="119"/>
      <c r="Y420" s="119"/>
      <c r="Z420" s="119"/>
      <c r="AA420" s="119"/>
      <c r="AB420" s="118" t="s">
        <v>257</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hidden="1" customHeight="1" x14ac:dyDescent="0.15">
      <c r="A430" s="176"/>
      <c r="B430" s="173"/>
      <c r="C430" s="165" t="s">
        <v>588</v>
      </c>
      <c r="D430" s="917"/>
      <c r="E430" s="161" t="s">
        <v>316</v>
      </c>
      <c r="F430" s="879"/>
      <c r="G430" s="880" t="s">
        <v>204</v>
      </c>
      <c r="H430" s="112"/>
      <c r="I430" s="112"/>
      <c r="J430" s="881" t="s">
        <v>638</v>
      </c>
      <c r="K430" s="882"/>
      <c r="L430" s="882"/>
      <c r="M430" s="882"/>
      <c r="N430" s="882"/>
      <c r="O430" s="882"/>
      <c r="P430" s="882"/>
      <c r="Q430" s="882"/>
      <c r="R430" s="882"/>
      <c r="S430" s="882"/>
      <c r="T430" s="883"/>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4"/>
      <c r="AY430" s="78" t="str">
        <f>IF(SUBSTITUTE($J$430,"-","")="","0","1")</f>
        <v>0</v>
      </c>
    </row>
    <row r="431" spans="1:51" ht="18.75" customHeight="1" x14ac:dyDescent="0.15">
      <c r="A431" s="176"/>
      <c r="B431" s="173"/>
      <c r="C431" s="167"/>
      <c r="D431" s="173"/>
      <c r="E431" s="324" t="s">
        <v>193</v>
      </c>
      <c r="F431" s="325"/>
      <c r="G431" s="326"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7" t="s">
        <v>192</v>
      </c>
      <c r="AF431" s="318"/>
      <c r="AG431" s="318"/>
      <c r="AH431" s="319"/>
      <c r="AI431" s="320" t="s">
        <v>460</v>
      </c>
      <c r="AJ431" s="320"/>
      <c r="AK431" s="320"/>
      <c r="AL431" s="144"/>
      <c r="AM431" s="320" t="s">
        <v>461</v>
      </c>
      <c r="AN431" s="320"/>
      <c r="AO431" s="320"/>
      <c r="AP431" s="144"/>
      <c r="AQ431" s="144" t="s">
        <v>184</v>
      </c>
      <c r="AR431" s="119"/>
      <c r="AS431" s="119"/>
      <c r="AT431" s="120"/>
      <c r="AU431" s="125" t="s">
        <v>133</v>
      </c>
      <c r="AV431" s="125"/>
      <c r="AW431" s="125"/>
      <c r="AX431" s="126"/>
      <c r="AY431">
        <f>COUNTA($G$433)</f>
        <v>1</v>
      </c>
    </row>
    <row r="432" spans="1:51" ht="18.75" customHeight="1" x14ac:dyDescent="0.15">
      <c r="A432" s="176"/>
      <c r="B432" s="173"/>
      <c r="C432" s="167"/>
      <c r="D432" s="173"/>
      <c r="E432" s="324"/>
      <c r="F432" s="325"/>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t="s">
        <v>638</v>
      </c>
      <c r="AF432" s="187"/>
      <c r="AG432" s="122" t="s">
        <v>185</v>
      </c>
      <c r="AH432" s="123"/>
      <c r="AI432" s="321"/>
      <c r="AJ432" s="321"/>
      <c r="AK432" s="321"/>
      <c r="AL432" s="143"/>
      <c r="AM432" s="321"/>
      <c r="AN432" s="321"/>
      <c r="AO432" s="321"/>
      <c r="AP432" s="143"/>
      <c r="AQ432" s="236" t="s">
        <v>638</v>
      </c>
      <c r="AR432" s="187"/>
      <c r="AS432" s="122" t="s">
        <v>185</v>
      </c>
      <c r="AT432" s="123"/>
      <c r="AU432" s="187" t="s">
        <v>638</v>
      </c>
      <c r="AV432" s="187"/>
      <c r="AW432" s="122" t="s">
        <v>175</v>
      </c>
      <c r="AX432" s="182"/>
      <c r="AY432">
        <f>$AY$431</f>
        <v>1</v>
      </c>
    </row>
    <row r="433" spans="1:51" ht="23.25" customHeight="1" x14ac:dyDescent="0.15">
      <c r="A433" s="176"/>
      <c r="B433" s="173"/>
      <c r="C433" s="167"/>
      <c r="D433" s="173"/>
      <c r="E433" s="324"/>
      <c r="F433" s="325"/>
      <c r="G433" s="93" t="s">
        <v>638</v>
      </c>
      <c r="H433" s="94"/>
      <c r="I433" s="94"/>
      <c r="J433" s="94"/>
      <c r="K433" s="94"/>
      <c r="L433" s="94"/>
      <c r="M433" s="94"/>
      <c r="N433" s="94"/>
      <c r="O433" s="94"/>
      <c r="P433" s="94"/>
      <c r="Q433" s="94"/>
      <c r="R433" s="94"/>
      <c r="S433" s="94"/>
      <c r="T433" s="94"/>
      <c r="U433" s="94"/>
      <c r="V433" s="94"/>
      <c r="W433" s="94"/>
      <c r="X433" s="95"/>
      <c r="Y433" s="188" t="s">
        <v>12</v>
      </c>
      <c r="Z433" s="189"/>
      <c r="AA433" s="190"/>
      <c r="AB433" s="200" t="s">
        <v>638</v>
      </c>
      <c r="AC433" s="200"/>
      <c r="AD433" s="200"/>
      <c r="AE433" s="322" t="s">
        <v>638</v>
      </c>
      <c r="AF433" s="194"/>
      <c r="AG433" s="194"/>
      <c r="AH433" s="194"/>
      <c r="AI433" s="322" t="s">
        <v>638</v>
      </c>
      <c r="AJ433" s="194"/>
      <c r="AK433" s="194"/>
      <c r="AL433" s="194"/>
      <c r="AM433" s="322" t="s">
        <v>699</v>
      </c>
      <c r="AN433" s="194"/>
      <c r="AO433" s="194"/>
      <c r="AP433" s="323"/>
      <c r="AQ433" s="322" t="s">
        <v>638</v>
      </c>
      <c r="AR433" s="194"/>
      <c r="AS433" s="194"/>
      <c r="AT433" s="323"/>
      <c r="AU433" s="194" t="s">
        <v>638</v>
      </c>
      <c r="AV433" s="194"/>
      <c r="AW433" s="194"/>
      <c r="AX433" s="195"/>
      <c r="AY433">
        <f t="shared" ref="AY433:AY435" si="63">$AY$431</f>
        <v>1</v>
      </c>
    </row>
    <row r="434" spans="1:51" ht="23.25" customHeight="1" x14ac:dyDescent="0.15">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638</v>
      </c>
      <c r="AC434" s="192"/>
      <c r="AD434" s="192"/>
      <c r="AE434" s="322" t="s">
        <v>638</v>
      </c>
      <c r="AF434" s="194"/>
      <c r="AG434" s="194"/>
      <c r="AH434" s="323"/>
      <c r="AI434" s="322" t="s">
        <v>638</v>
      </c>
      <c r="AJ434" s="194"/>
      <c r="AK434" s="194"/>
      <c r="AL434" s="194"/>
      <c r="AM434" s="322" t="s">
        <v>700</v>
      </c>
      <c r="AN434" s="194"/>
      <c r="AO434" s="194"/>
      <c r="AP434" s="323"/>
      <c r="AQ434" s="322" t="s">
        <v>638</v>
      </c>
      <c r="AR434" s="194"/>
      <c r="AS434" s="194"/>
      <c r="AT434" s="323"/>
      <c r="AU434" s="194" t="s">
        <v>638</v>
      </c>
      <c r="AV434" s="194"/>
      <c r="AW434" s="194"/>
      <c r="AX434" s="195"/>
      <c r="AY434">
        <f t="shared" si="63"/>
        <v>1</v>
      </c>
    </row>
    <row r="435" spans="1:51" ht="23.25" customHeight="1" x14ac:dyDescent="0.15">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4" t="s">
        <v>176</v>
      </c>
      <c r="AC435" s="564"/>
      <c r="AD435" s="564"/>
      <c r="AE435" s="322" t="s">
        <v>638</v>
      </c>
      <c r="AF435" s="194"/>
      <c r="AG435" s="194"/>
      <c r="AH435" s="323"/>
      <c r="AI435" s="322" t="s">
        <v>638</v>
      </c>
      <c r="AJ435" s="194"/>
      <c r="AK435" s="194"/>
      <c r="AL435" s="194"/>
      <c r="AM435" s="322" t="s">
        <v>701</v>
      </c>
      <c r="AN435" s="194"/>
      <c r="AO435" s="194"/>
      <c r="AP435" s="323"/>
      <c r="AQ435" s="322" t="s">
        <v>638</v>
      </c>
      <c r="AR435" s="194"/>
      <c r="AS435" s="194"/>
      <c r="AT435" s="323"/>
      <c r="AU435" s="194" t="s">
        <v>638</v>
      </c>
      <c r="AV435" s="194"/>
      <c r="AW435" s="194"/>
      <c r="AX435" s="195"/>
      <c r="AY435">
        <f t="shared" si="63"/>
        <v>1</v>
      </c>
    </row>
    <row r="436" spans="1:51" ht="18.75" hidden="1" customHeight="1" x14ac:dyDescent="0.15">
      <c r="A436" s="176"/>
      <c r="B436" s="173"/>
      <c r="C436" s="167"/>
      <c r="D436" s="173"/>
      <c r="E436" s="324" t="s">
        <v>193</v>
      </c>
      <c r="F436" s="325"/>
      <c r="G436" s="326"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7" t="s">
        <v>192</v>
      </c>
      <c r="AF436" s="318"/>
      <c r="AG436" s="318"/>
      <c r="AH436" s="319"/>
      <c r="AI436" s="320" t="s">
        <v>460</v>
      </c>
      <c r="AJ436" s="320"/>
      <c r="AK436" s="320"/>
      <c r="AL436" s="144"/>
      <c r="AM436" s="320" t="s">
        <v>461</v>
      </c>
      <c r="AN436" s="320"/>
      <c r="AO436" s="320"/>
      <c r="AP436" s="144"/>
      <c r="AQ436" s="144"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4"/>
      <c r="F437" s="325"/>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1"/>
      <c r="AJ437" s="321"/>
      <c r="AK437" s="321"/>
      <c r="AL437" s="143"/>
      <c r="AM437" s="321"/>
      <c r="AN437" s="321"/>
      <c r="AO437" s="321"/>
      <c r="AP437" s="143"/>
      <c r="AQ437" s="236"/>
      <c r="AR437" s="187"/>
      <c r="AS437" s="122" t="s">
        <v>185</v>
      </c>
      <c r="AT437" s="123"/>
      <c r="AU437" s="187"/>
      <c r="AV437" s="187"/>
      <c r="AW437" s="122" t="s">
        <v>175</v>
      </c>
      <c r="AX437" s="182"/>
      <c r="AY437">
        <f>$AY$436</f>
        <v>0</v>
      </c>
    </row>
    <row r="438" spans="1:51" ht="23.25" hidden="1" customHeight="1" x14ac:dyDescent="0.15">
      <c r="A438" s="176"/>
      <c r="B438" s="173"/>
      <c r="C438" s="167"/>
      <c r="D438" s="173"/>
      <c r="E438" s="324"/>
      <c r="F438" s="325"/>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2"/>
      <c r="AF438" s="194"/>
      <c r="AG438" s="194"/>
      <c r="AH438" s="194"/>
      <c r="AI438" s="322"/>
      <c r="AJ438" s="194"/>
      <c r="AK438" s="194"/>
      <c r="AL438" s="194"/>
      <c r="AM438" s="322"/>
      <c r="AN438" s="194"/>
      <c r="AO438" s="194"/>
      <c r="AP438" s="323"/>
      <c r="AQ438" s="322"/>
      <c r="AR438" s="194"/>
      <c r="AS438" s="194"/>
      <c r="AT438" s="323"/>
      <c r="AU438" s="194"/>
      <c r="AV438" s="194"/>
      <c r="AW438" s="194"/>
      <c r="AX438" s="195"/>
      <c r="AY438">
        <f t="shared" ref="AY438:AY440" si="64">$AY$436</f>
        <v>0</v>
      </c>
    </row>
    <row r="439" spans="1:51" ht="23.25" hidden="1" customHeight="1" x14ac:dyDescent="0.15">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2"/>
      <c r="AF439" s="194"/>
      <c r="AG439" s="194"/>
      <c r="AH439" s="323"/>
      <c r="AI439" s="322"/>
      <c r="AJ439" s="194"/>
      <c r="AK439" s="194"/>
      <c r="AL439" s="194"/>
      <c r="AM439" s="322"/>
      <c r="AN439" s="194"/>
      <c r="AO439" s="194"/>
      <c r="AP439" s="323"/>
      <c r="AQ439" s="322"/>
      <c r="AR439" s="194"/>
      <c r="AS439" s="194"/>
      <c r="AT439" s="323"/>
      <c r="AU439" s="194"/>
      <c r="AV439" s="194"/>
      <c r="AW439" s="194"/>
      <c r="AX439" s="195"/>
      <c r="AY439">
        <f t="shared" si="64"/>
        <v>0</v>
      </c>
    </row>
    <row r="440" spans="1:51" ht="23.25" hidden="1" customHeight="1" x14ac:dyDescent="0.15">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4" t="s">
        <v>176</v>
      </c>
      <c r="AC440" s="564"/>
      <c r="AD440" s="564"/>
      <c r="AE440" s="322"/>
      <c r="AF440" s="194"/>
      <c r="AG440" s="194"/>
      <c r="AH440" s="323"/>
      <c r="AI440" s="322"/>
      <c r="AJ440" s="194"/>
      <c r="AK440" s="194"/>
      <c r="AL440" s="194"/>
      <c r="AM440" s="322"/>
      <c r="AN440" s="194"/>
      <c r="AO440" s="194"/>
      <c r="AP440" s="323"/>
      <c r="AQ440" s="322"/>
      <c r="AR440" s="194"/>
      <c r="AS440" s="194"/>
      <c r="AT440" s="323"/>
      <c r="AU440" s="194"/>
      <c r="AV440" s="194"/>
      <c r="AW440" s="194"/>
      <c r="AX440" s="195"/>
      <c r="AY440">
        <f t="shared" si="64"/>
        <v>0</v>
      </c>
    </row>
    <row r="441" spans="1:51" ht="18.75" hidden="1" customHeight="1" x14ac:dyDescent="0.15">
      <c r="A441" s="176"/>
      <c r="B441" s="173"/>
      <c r="C441" s="167"/>
      <c r="D441" s="173"/>
      <c r="E441" s="324" t="s">
        <v>193</v>
      </c>
      <c r="F441" s="325"/>
      <c r="G441" s="326"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7" t="s">
        <v>192</v>
      </c>
      <c r="AF441" s="318"/>
      <c r="AG441" s="318"/>
      <c r="AH441" s="319"/>
      <c r="AI441" s="320" t="s">
        <v>460</v>
      </c>
      <c r="AJ441" s="320"/>
      <c r="AK441" s="320"/>
      <c r="AL441" s="144"/>
      <c r="AM441" s="320" t="s">
        <v>461</v>
      </c>
      <c r="AN441" s="320"/>
      <c r="AO441" s="320"/>
      <c r="AP441" s="144"/>
      <c r="AQ441" s="144"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4"/>
      <c r="F442" s="325"/>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1"/>
      <c r="AJ442" s="321"/>
      <c r="AK442" s="321"/>
      <c r="AL442" s="143"/>
      <c r="AM442" s="321"/>
      <c r="AN442" s="321"/>
      <c r="AO442" s="321"/>
      <c r="AP442" s="143"/>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3.25" hidden="1" customHeight="1" x14ac:dyDescent="0.15">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3.25" hidden="1" customHeight="1" x14ac:dyDescent="0.15">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4" t="s">
        <v>176</v>
      </c>
      <c r="AC445" s="564"/>
      <c r="AD445" s="564"/>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18.75" hidden="1" customHeight="1" x14ac:dyDescent="0.15">
      <c r="A446" s="176"/>
      <c r="B446" s="173"/>
      <c r="C446" s="167"/>
      <c r="D446" s="173"/>
      <c r="E446" s="324" t="s">
        <v>193</v>
      </c>
      <c r="F446" s="325"/>
      <c r="G446" s="326"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7" t="s">
        <v>192</v>
      </c>
      <c r="AF446" s="318"/>
      <c r="AG446" s="318"/>
      <c r="AH446" s="319"/>
      <c r="AI446" s="320" t="s">
        <v>460</v>
      </c>
      <c r="AJ446" s="320"/>
      <c r="AK446" s="320"/>
      <c r="AL446" s="144"/>
      <c r="AM446" s="320" t="s">
        <v>461</v>
      </c>
      <c r="AN446" s="320"/>
      <c r="AO446" s="320"/>
      <c r="AP446" s="144"/>
      <c r="AQ446" s="144"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4"/>
      <c r="F447" s="325"/>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1"/>
      <c r="AJ447" s="321"/>
      <c r="AK447" s="321"/>
      <c r="AL447" s="143"/>
      <c r="AM447" s="321"/>
      <c r="AN447" s="321"/>
      <c r="AO447" s="321"/>
      <c r="AP447" s="143"/>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3.25" hidden="1" customHeight="1" x14ac:dyDescent="0.15">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3.25" hidden="1" customHeight="1" x14ac:dyDescent="0.15">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4" t="s">
        <v>176</v>
      </c>
      <c r="AC450" s="564"/>
      <c r="AD450" s="564"/>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18.75" hidden="1" customHeight="1" x14ac:dyDescent="0.15">
      <c r="A451" s="176"/>
      <c r="B451" s="173"/>
      <c r="C451" s="167"/>
      <c r="D451" s="173"/>
      <c r="E451" s="324" t="s">
        <v>193</v>
      </c>
      <c r="F451" s="325"/>
      <c r="G451" s="326"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7" t="s">
        <v>192</v>
      </c>
      <c r="AF451" s="318"/>
      <c r="AG451" s="318"/>
      <c r="AH451" s="319"/>
      <c r="AI451" s="320" t="s">
        <v>460</v>
      </c>
      <c r="AJ451" s="320"/>
      <c r="AK451" s="320"/>
      <c r="AL451" s="144"/>
      <c r="AM451" s="320" t="s">
        <v>461</v>
      </c>
      <c r="AN451" s="320"/>
      <c r="AO451" s="320"/>
      <c r="AP451" s="144"/>
      <c r="AQ451" s="144"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4"/>
      <c r="F452" s="325"/>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1"/>
      <c r="AJ452" s="321"/>
      <c r="AK452" s="321"/>
      <c r="AL452" s="143"/>
      <c r="AM452" s="321"/>
      <c r="AN452" s="321"/>
      <c r="AO452" s="321"/>
      <c r="AP452" s="143"/>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3.25" hidden="1" customHeight="1" x14ac:dyDescent="0.15">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3.25" hidden="1" customHeight="1" x14ac:dyDescent="0.15">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4" t="s">
        <v>176</v>
      </c>
      <c r="AC455" s="564"/>
      <c r="AD455" s="564"/>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18.75" hidden="1" customHeight="1" x14ac:dyDescent="0.15">
      <c r="A456" s="176"/>
      <c r="B456" s="173"/>
      <c r="C456" s="167"/>
      <c r="D456" s="173"/>
      <c r="E456" s="324" t="s">
        <v>194</v>
      </c>
      <c r="F456" s="325"/>
      <c r="G456" s="326"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7" t="s">
        <v>192</v>
      </c>
      <c r="AF456" s="318"/>
      <c r="AG456" s="318"/>
      <c r="AH456" s="319"/>
      <c r="AI456" s="320" t="s">
        <v>460</v>
      </c>
      <c r="AJ456" s="320"/>
      <c r="AK456" s="320"/>
      <c r="AL456" s="144"/>
      <c r="AM456" s="320" t="s">
        <v>461</v>
      </c>
      <c r="AN456" s="320"/>
      <c r="AO456" s="320"/>
      <c r="AP456" s="144"/>
      <c r="AQ456" s="144" t="s">
        <v>184</v>
      </c>
      <c r="AR456" s="119"/>
      <c r="AS456" s="119"/>
      <c r="AT456" s="120"/>
      <c r="AU456" s="125" t="s">
        <v>133</v>
      </c>
      <c r="AV456" s="125"/>
      <c r="AW456" s="125"/>
      <c r="AX456" s="126"/>
      <c r="AY456">
        <f>COUNTA($G$458)</f>
        <v>0</v>
      </c>
    </row>
    <row r="457" spans="1:51" ht="18.75" hidden="1" customHeight="1" x14ac:dyDescent="0.15">
      <c r="A457" s="176"/>
      <c r="B457" s="173"/>
      <c r="C457" s="167"/>
      <c r="D457" s="173"/>
      <c r="E457" s="324"/>
      <c r="F457" s="325"/>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c r="AF457" s="187"/>
      <c r="AG457" s="122" t="s">
        <v>185</v>
      </c>
      <c r="AH457" s="123"/>
      <c r="AI457" s="321"/>
      <c r="AJ457" s="321"/>
      <c r="AK457" s="321"/>
      <c r="AL457" s="143"/>
      <c r="AM457" s="321"/>
      <c r="AN457" s="321"/>
      <c r="AO457" s="321"/>
      <c r="AP457" s="143"/>
      <c r="AQ457" s="236"/>
      <c r="AR457" s="187"/>
      <c r="AS457" s="122" t="s">
        <v>185</v>
      </c>
      <c r="AT457" s="123"/>
      <c r="AU457" s="187"/>
      <c r="AV457" s="187"/>
      <c r="AW457" s="122" t="s">
        <v>175</v>
      </c>
      <c r="AX457" s="182"/>
      <c r="AY457">
        <f>$AY$456</f>
        <v>0</v>
      </c>
    </row>
    <row r="458" spans="1:51" ht="23.25" hidden="1" customHeight="1" x14ac:dyDescent="0.15">
      <c r="A458" s="176"/>
      <c r="B458" s="173"/>
      <c r="C458" s="167"/>
      <c r="D458" s="173"/>
      <c r="E458" s="324"/>
      <c r="F458" s="325"/>
      <c r="G458" s="93"/>
      <c r="H458" s="94"/>
      <c r="I458" s="94"/>
      <c r="J458" s="94"/>
      <c r="K458" s="94"/>
      <c r="L458" s="94"/>
      <c r="M458" s="94"/>
      <c r="N458" s="94"/>
      <c r="O458" s="94"/>
      <c r="P458" s="94"/>
      <c r="Q458" s="94"/>
      <c r="R458" s="94"/>
      <c r="S458" s="94"/>
      <c r="T458" s="94"/>
      <c r="U458" s="94"/>
      <c r="V458" s="94"/>
      <c r="W458" s="94"/>
      <c r="X458" s="95"/>
      <c r="Y458" s="188" t="s">
        <v>12</v>
      </c>
      <c r="Z458" s="189"/>
      <c r="AA458" s="190"/>
      <c r="AB458" s="200"/>
      <c r="AC458" s="200"/>
      <c r="AD458" s="200"/>
      <c r="AE458" s="322"/>
      <c r="AF458" s="194"/>
      <c r="AG458" s="194"/>
      <c r="AH458" s="194"/>
      <c r="AI458" s="322"/>
      <c r="AJ458" s="194"/>
      <c r="AK458" s="194"/>
      <c r="AL458" s="194"/>
      <c r="AM458" s="322"/>
      <c r="AN458" s="194"/>
      <c r="AO458" s="194"/>
      <c r="AP458" s="323"/>
      <c r="AQ458" s="322"/>
      <c r="AR458" s="194"/>
      <c r="AS458" s="194"/>
      <c r="AT458" s="323"/>
      <c r="AU458" s="194"/>
      <c r="AV458" s="194"/>
      <c r="AW458" s="194"/>
      <c r="AX458" s="195"/>
      <c r="AY458">
        <f t="shared" ref="AY458:AY460" si="68">$AY$456</f>
        <v>0</v>
      </c>
    </row>
    <row r="459" spans="1:51" ht="23.25" hidden="1" customHeight="1" x14ac:dyDescent="0.15">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c r="AC459" s="192"/>
      <c r="AD459" s="192"/>
      <c r="AE459" s="322"/>
      <c r="AF459" s="194"/>
      <c r="AG459" s="194"/>
      <c r="AH459" s="323"/>
      <c r="AI459" s="322"/>
      <c r="AJ459" s="194"/>
      <c r="AK459" s="194"/>
      <c r="AL459" s="194"/>
      <c r="AM459" s="322"/>
      <c r="AN459" s="194"/>
      <c r="AO459" s="194"/>
      <c r="AP459" s="323"/>
      <c r="AQ459" s="322"/>
      <c r="AR459" s="194"/>
      <c r="AS459" s="194"/>
      <c r="AT459" s="323"/>
      <c r="AU459" s="194"/>
      <c r="AV459" s="194"/>
      <c r="AW459" s="194"/>
      <c r="AX459" s="195"/>
      <c r="AY459">
        <f t="shared" si="68"/>
        <v>0</v>
      </c>
    </row>
    <row r="460" spans="1:51" ht="23.25" hidden="1" customHeight="1" x14ac:dyDescent="0.15">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4" t="s">
        <v>14</v>
      </c>
      <c r="AC460" s="564"/>
      <c r="AD460" s="564"/>
      <c r="AE460" s="322"/>
      <c r="AF460" s="194"/>
      <c r="AG460" s="194"/>
      <c r="AH460" s="323"/>
      <c r="AI460" s="322"/>
      <c r="AJ460" s="194"/>
      <c r="AK460" s="194"/>
      <c r="AL460" s="194"/>
      <c r="AM460" s="322"/>
      <c r="AN460" s="194"/>
      <c r="AO460" s="194"/>
      <c r="AP460" s="323"/>
      <c r="AQ460" s="322"/>
      <c r="AR460" s="194"/>
      <c r="AS460" s="194"/>
      <c r="AT460" s="323"/>
      <c r="AU460" s="194"/>
      <c r="AV460" s="194"/>
      <c r="AW460" s="194"/>
      <c r="AX460" s="195"/>
      <c r="AY460">
        <f t="shared" si="68"/>
        <v>0</v>
      </c>
    </row>
    <row r="461" spans="1:51" ht="18.75" hidden="1" customHeight="1" x14ac:dyDescent="0.15">
      <c r="A461" s="176"/>
      <c r="B461" s="173"/>
      <c r="C461" s="167"/>
      <c r="D461" s="173"/>
      <c r="E461" s="324" t="s">
        <v>194</v>
      </c>
      <c r="F461" s="325"/>
      <c r="G461" s="326"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7" t="s">
        <v>192</v>
      </c>
      <c r="AF461" s="318"/>
      <c r="AG461" s="318"/>
      <c r="AH461" s="319"/>
      <c r="AI461" s="320" t="s">
        <v>460</v>
      </c>
      <c r="AJ461" s="320"/>
      <c r="AK461" s="320"/>
      <c r="AL461" s="144"/>
      <c r="AM461" s="320" t="s">
        <v>461</v>
      </c>
      <c r="AN461" s="320"/>
      <c r="AO461" s="320"/>
      <c r="AP461" s="144"/>
      <c r="AQ461" s="144" t="s">
        <v>184</v>
      </c>
      <c r="AR461" s="119"/>
      <c r="AS461" s="119"/>
      <c r="AT461" s="120"/>
      <c r="AU461" s="125" t="s">
        <v>133</v>
      </c>
      <c r="AV461" s="125"/>
      <c r="AW461" s="125"/>
      <c r="AX461" s="126"/>
      <c r="AY461">
        <f>COUNTA($G$463)</f>
        <v>0</v>
      </c>
    </row>
    <row r="462" spans="1:51" ht="18.75" hidden="1" customHeight="1" x14ac:dyDescent="0.15">
      <c r="A462" s="176"/>
      <c r="B462" s="173"/>
      <c r="C462" s="167"/>
      <c r="D462" s="173"/>
      <c r="E462" s="324"/>
      <c r="F462" s="325"/>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1"/>
      <c r="AJ462" s="321"/>
      <c r="AK462" s="321"/>
      <c r="AL462" s="143"/>
      <c r="AM462" s="321"/>
      <c r="AN462" s="321"/>
      <c r="AO462" s="321"/>
      <c r="AP462" s="143"/>
      <c r="AQ462" s="236"/>
      <c r="AR462" s="187"/>
      <c r="AS462" s="122" t="s">
        <v>185</v>
      </c>
      <c r="AT462" s="123"/>
      <c r="AU462" s="187"/>
      <c r="AV462" s="187"/>
      <c r="AW462" s="122" t="s">
        <v>175</v>
      </c>
      <c r="AX462" s="182"/>
      <c r="AY462">
        <f>$AY$461</f>
        <v>0</v>
      </c>
    </row>
    <row r="463" spans="1:51" ht="23.25" hidden="1" customHeight="1" x14ac:dyDescent="0.15">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23.25" hidden="1" customHeight="1" x14ac:dyDescent="0.15">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23.25" hidden="1" customHeight="1" x14ac:dyDescent="0.15">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4" t="s">
        <v>14</v>
      </c>
      <c r="AC465" s="564"/>
      <c r="AD465" s="564"/>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18.75" hidden="1" customHeight="1" x14ac:dyDescent="0.15">
      <c r="A466" s="176"/>
      <c r="B466" s="173"/>
      <c r="C466" s="167"/>
      <c r="D466" s="173"/>
      <c r="E466" s="324" t="s">
        <v>194</v>
      </c>
      <c r="F466" s="325"/>
      <c r="G466" s="326"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7" t="s">
        <v>192</v>
      </c>
      <c r="AF466" s="318"/>
      <c r="AG466" s="318"/>
      <c r="AH466" s="319"/>
      <c r="AI466" s="320" t="s">
        <v>460</v>
      </c>
      <c r="AJ466" s="320"/>
      <c r="AK466" s="320"/>
      <c r="AL466" s="144"/>
      <c r="AM466" s="320" t="s">
        <v>461</v>
      </c>
      <c r="AN466" s="320"/>
      <c r="AO466" s="320"/>
      <c r="AP466" s="144"/>
      <c r="AQ466" s="144" t="s">
        <v>184</v>
      </c>
      <c r="AR466" s="119"/>
      <c r="AS466" s="119"/>
      <c r="AT466" s="120"/>
      <c r="AU466" s="125" t="s">
        <v>133</v>
      </c>
      <c r="AV466" s="125"/>
      <c r="AW466" s="125"/>
      <c r="AX466" s="126"/>
      <c r="AY466">
        <f>COUNTA($G$468)</f>
        <v>0</v>
      </c>
    </row>
    <row r="467" spans="1:51" ht="18.75" hidden="1" customHeight="1" x14ac:dyDescent="0.15">
      <c r="A467" s="176"/>
      <c r="B467" s="173"/>
      <c r="C467" s="167"/>
      <c r="D467" s="173"/>
      <c r="E467" s="324"/>
      <c r="F467" s="325"/>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1"/>
      <c r="AJ467" s="321"/>
      <c r="AK467" s="321"/>
      <c r="AL467" s="143"/>
      <c r="AM467" s="321"/>
      <c r="AN467" s="321"/>
      <c r="AO467" s="321"/>
      <c r="AP467" s="143"/>
      <c r="AQ467" s="236"/>
      <c r="AR467" s="187"/>
      <c r="AS467" s="122" t="s">
        <v>185</v>
      </c>
      <c r="AT467" s="123"/>
      <c r="AU467" s="187"/>
      <c r="AV467" s="187"/>
      <c r="AW467" s="122" t="s">
        <v>175</v>
      </c>
      <c r="AX467" s="182"/>
      <c r="AY467">
        <f>$AY$466</f>
        <v>0</v>
      </c>
    </row>
    <row r="468" spans="1:51" ht="23.25" hidden="1" customHeight="1" x14ac:dyDescent="0.15">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23.25" hidden="1" customHeight="1" x14ac:dyDescent="0.15">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23.25" hidden="1" customHeight="1" x14ac:dyDescent="0.15">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4" t="s">
        <v>14</v>
      </c>
      <c r="AC470" s="564"/>
      <c r="AD470" s="564"/>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18.75" hidden="1" customHeight="1" x14ac:dyDescent="0.15">
      <c r="A471" s="176"/>
      <c r="B471" s="173"/>
      <c r="C471" s="167"/>
      <c r="D471" s="173"/>
      <c r="E471" s="324" t="s">
        <v>194</v>
      </c>
      <c r="F471" s="325"/>
      <c r="G471" s="326"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7" t="s">
        <v>192</v>
      </c>
      <c r="AF471" s="318"/>
      <c r="AG471" s="318"/>
      <c r="AH471" s="319"/>
      <c r="AI471" s="320" t="s">
        <v>460</v>
      </c>
      <c r="AJ471" s="320"/>
      <c r="AK471" s="320"/>
      <c r="AL471" s="144"/>
      <c r="AM471" s="320" t="s">
        <v>461</v>
      </c>
      <c r="AN471" s="320"/>
      <c r="AO471" s="320"/>
      <c r="AP471" s="144"/>
      <c r="AQ471" s="144" t="s">
        <v>184</v>
      </c>
      <c r="AR471" s="119"/>
      <c r="AS471" s="119"/>
      <c r="AT471" s="120"/>
      <c r="AU471" s="125" t="s">
        <v>133</v>
      </c>
      <c r="AV471" s="125"/>
      <c r="AW471" s="125"/>
      <c r="AX471" s="126"/>
      <c r="AY471">
        <f>COUNTA($G$473)</f>
        <v>0</v>
      </c>
    </row>
    <row r="472" spans="1:51" ht="18.75" hidden="1" customHeight="1" x14ac:dyDescent="0.15">
      <c r="A472" s="176"/>
      <c r="B472" s="173"/>
      <c r="C472" s="167"/>
      <c r="D472" s="173"/>
      <c r="E472" s="324"/>
      <c r="F472" s="325"/>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1"/>
      <c r="AJ472" s="321"/>
      <c r="AK472" s="321"/>
      <c r="AL472" s="143"/>
      <c r="AM472" s="321"/>
      <c r="AN472" s="321"/>
      <c r="AO472" s="321"/>
      <c r="AP472" s="143"/>
      <c r="AQ472" s="236"/>
      <c r="AR472" s="187"/>
      <c r="AS472" s="122" t="s">
        <v>185</v>
      </c>
      <c r="AT472" s="123"/>
      <c r="AU472" s="187"/>
      <c r="AV472" s="187"/>
      <c r="AW472" s="122" t="s">
        <v>175</v>
      </c>
      <c r="AX472" s="182"/>
      <c r="AY472">
        <f>$AY$471</f>
        <v>0</v>
      </c>
    </row>
    <row r="473" spans="1:51" ht="23.25" hidden="1" customHeight="1" x14ac:dyDescent="0.15">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23.25" hidden="1" customHeight="1" x14ac:dyDescent="0.15">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23.25" hidden="1" customHeight="1" x14ac:dyDescent="0.15">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4" t="s">
        <v>14</v>
      </c>
      <c r="AC475" s="564"/>
      <c r="AD475" s="564"/>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18.75" customHeight="1" x14ac:dyDescent="0.15">
      <c r="A476" s="176"/>
      <c r="B476" s="173"/>
      <c r="C476" s="167"/>
      <c r="D476" s="173"/>
      <c r="E476" s="324" t="s">
        <v>194</v>
      </c>
      <c r="F476" s="325"/>
      <c r="G476" s="326"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7" t="s">
        <v>192</v>
      </c>
      <c r="AF476" s="318"/>
      <c r="AG476" s="318"/>
      <c r="AH476" s="319"/>
      <c r="AI476" s="320" t="s">
        <v>460</v>
      </c>
      <c r="AJ476" s="320"/>
      <c r="AK476" s="320"/>
      <c r="AL476" s="144"/>
      <c r="AM476" s="320" t="s">
        <v>461</v>
      </c>
      <c r="AN476" s="320"/>
      <c r="AO476" s="320"/>
      <c r="AP476" s="144"/>
      <c r="AQ476" s="144" t="s">
        <v>184</v>
      </c>
      <c r="AR476" s="119"/>
      <c r="AS476" s="119"/>
      <c r="AT476" s="120"/>
      <c r="AU476" s="125" t="s">
        <v>133</v>
      </c>
      <c r="AV476" s="125"/>
      <c r="AW476" s="125"/>
      <c r="AX476" s="126"/>
      <c r="AY476">
        <f>COUNTA($G$478)</f>
        <v>1</v>
      </c>
    </row>
    <row r="477" spans="1:51" ht="18.75" customHeight="1" x14ac:dyDescent="0.15">
      <c r="A477" s="176"/>
      <c r="B477" s="173"/>
      <c r="C477" s="167"/>
      <c r="D477" s="173"/>
      <c r="E477" s="324"/>
      <c r="F477" s="325"/>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t="s">
        <v>638</v>
      </c>
      <c r="AF477" s="187"/>
      <c r="AG477" s="122" t="s">
        <v>185</v>
      </c>
      <c r="AH477" s="123"/>
      <c r="AI477" s="321"/>
      <c r="AJ477" s="321"/>
      <c r="AK477" s="321"/>
      <c r="AL477" s="143"/>
      <c r="AM477" s="321"/>
      <c r="AN477" s="321"/>
      <c r="AO477" s="321"/>
      <c r="AP477" s="143"/>
      <c r="AQ477" s="236" t="s">
        <v>638</v>
      </c>
      <c r="AR477" s="187"/>
      <c r="AS477" s="122" t="s">
        <v>185</v>
      </c>
      <c r="AT477" s="123"/>
      <c r="AU477" s="187" t="s">
        <v>638</v>
      </c>
      <c r="AV477" s="187"/>
      <c r="AW477" s="122" t="s">
        <v>175</v>
      </c>
      <c r="AX477" s="182"/>
      <c r="AY477">
        <f>$AY$476</f>
        <v>1</v>
      </c>
    </row>
    <row r="478" spans="1:51" ht="23.25" customHeight="1" x14ac:dyDescent="0.15">
      <c r="A478" s="176"/>
      <c r="B478" s="173"/>
      <c r="C478" s="167"/>
      <c r="D478" s="173"/>
      <c r="E478" s="324"/>
      <c r="F478" s="325"/>
      <c r="G478" s="93" t="s">
        <v>638</v>
      </c>
      <c r="H478" s="94"/>
      <c r="I478" s="94"/>
      <c r="J478" s="94"/>
      <c r="K478" s="94"/>
      <c r="L478" s="94"/>
      <c r="M478" s="94"/>
      <c r="N478" s="94"/>
      <c r="O478" s="94"/>
      <c r="P478" s="94"/>
      <c r="Q478" s="94"/>
      <c r="R478" s="94"/>
      <c r="S478" s="94"/>
      <c r="T478" s="94"/>
      <c r="U478" s="94"/>
      <c r="V478" s="94"/>
      <c r="W478" s="94"/>
      <c r="X478" s="95"/>
      <c r="Y478" s="188" t="s">
        <v>12</v>
      </c>
      <c r="Z478" s="189"/>
      <c r="AA478" s="190"/>
      <c r="AB478" s="200" t="s">
        <v>638</v>
      </c>
      <c r="AC478" s="200"/>
      <c r="AD478" s="200"/>
      <c r="AE478" s="322" t="s">
        <v>638</v>
      </c>
      <c r="AF478" s="194"/>
      <c r="AG478" s="194"/>
      <c r="AH478" s="194"/>
      <c r="AI478" s="322" t="s">
        <v>638</v>
      </c>
      <c r="AJ478" s="194"/>
      <c r="AK478" s="194"/>
      <c r="AL478" s="194"/>
      <c r="AM478" s="322" t="s">
        <v>699</v>
      </c>
      <c r="AN478" s="194"/>
      <c r="AO478" s="194"/>
      <c r="AP478" s="323"/>
      <c r="AQ478" s="322" t="s">
        <v>638</v>
      </c>
      <c r="AR478" s="194"/>
      <c r="AS478" s="194"/>
      <c r="AT478" s="323"/>
      <c r="AU478" s="194" t="s">
        <v>638</v>
      </c>
      <c r="AV478" s="194"/>
      <c r="AW478" s="194"/>
      <c r="AX478" s="195"/>
      <c r="AY478">
        <f t="shared" ref="AY478:AY480" si="72">$AY$476</f>
        <v>1</v>
      </c>
    </row>
    <row r="479" spans="1:51" ht="23.25" customHeight="1" x14ac:dyDescent="0.15">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t="s">
        <v>638</v>
      </c>
      <c r="AC479" s="192"/>
      <c r="AD479" s="192"/>
      <c r="AE479" s="322" t="s">
        <v>638</v>
      </c>
      <c r="AF479" s="194"/>
      <c r="AG479" s="194"/>
      <c r="AH479" s="323"/>
      <c r="AI479" s="322" t="s">
        <v>638</v>
      </c>
      <c r="AJ479" s="194"/>
      <c r="AK479" s="194"/>
      <c r="AL479" s="194"/>
      <c r="AM479" s="322" t="s">
        <v>700</v>
      </c>
      <c r="AN479" s="194"/>
      <c r="AO479" s="194"/>
      <c r="AP479" s="323"/>
      <c r="AQ479" s="322" t="s">
        <v>638</v>
      </c>
      <c r="AR479" s="194"/>
      <c r="AS479" s="194"/>
      <c r="AT479" s="323"/>
      <c r="AU479" s="194" t="s">
        <v>638</v>
      </c>
      <c r="AV479" s="194"/>
      <c r="AW479" s="194"/>
      <c r="AX479" s="195"/>
      <c r="AY479">
        <f t="shared" si="72"/>
        <v>1</v>
      </c>
    </row>
    <row r="480" spans="1:51" ht="23.25" customHeight="1" x14ac:dyDescent="0.15">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4" t="s">
        <v>14</v>
      </c>
      <c r="AC480" s="564"/>
      <c r="AD480" s="564"/>
      <c r="AE480" s="322" t="s">
        <v>638</v>
      </c>
      <c r="AF480" s="194"/>
      <c r="AG480" s="194"/>
      <c r="AH480" s="323"/>
      <c r="AI480" s="322" t="s">
        <v>638</v>
      </c>
      <c r="AJ480" s="194"/>
      <c r="AK480" s="194"/>
      <c r="AL480" s="194"/>
      <c r="AM480" s="322" t="s">
        <v>699</v>
      </c>
      <c r="AN480" s="194"/>
      <c r="AO480" s="194"/>
      <c r="AP480" s="323"/>
      <c r="AQ480" s="322" t="s">
        <v>638</v>
      </c>
      <c r="AR480" s="194"/>
      <c r="AS480" s="194"/>
      <c r="AT480" s="323"/>
      <c r="AU480" s="194" t="s">
        <v>638</v>
      </c>
      <c r="AV480" s="194"/>
      <c r="AW480" s="194"/>
      <c r="AX480" s="195"/>
      <c r="AY480">
        <f t="shared" si="72"/>
        <v>1</v>
      </c>
    </row>
    <row r="481" spans="1:51" ht="23.85" customHeight="1" x14ac:dyDescent="0.15">
      <c r="A481" s="176"/>
      <c r="B481" s="173"/>
      <c r="C481" s="167"/>
      <c r="D481" s="173"/>
      <c r="E481" s="111" t="s">
        <v>324</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1</v>
      </c>
    </row>
    <row r="482" spans="1:51" ht="24.75" customHeight="1" x14ac:dyDescent="0.15">
      <c r="A482" s="176"/>
      <c r="B482" s="173"/>
      <c r="C482" s="167"/>
      <c r="D482" s="173"/>
      <c r="E482" s="114" t="s">
        <v>666</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1</v>
      </c>
    </row>
    <row r="483" spans="1:51" ht="24.75" customHeight="1" thickBot="1" x14ac:dyDescent="0.2">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1</v>
      </c>
    </row>
    <row r="484" spans="1:51" ht="34.5" hidden="1" customHeight="1" x14ac:dyDescent="0.15">
      <c r="A484" s="176"/>
      <c r="B484" s="173"/>
      <c r="C484" s="167"/>
      <c r="D484" s="173"/>
      <c r="E484" s="161" t="s">
        <v>319</v>
      </c>
      <c r="F484" s="162"/>
      <c r="G484" s="880" t="s">
        <v>204</v>
      </c>
      <c r="H484" s="112"/>
      <c r="I484" s="112"/>
      <c r="J484" s="881"/>
      <c r="K484" s="882"/>
      <c r="L484" s="882"/>
      <c r="M484" s="882"/>
      <c r="N484" s="882"/>
      <c r="O484" s="882"/>
      <c r="P484" s="882"/>
      <c r="Q484" s="882"/>
      <c r="R484" s="882"/>
      <c r="S484" s="882"/>
      <c r="T484" s="883"/>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4"/>
      <c r="AY484" s="78" t="str">
        <f>IF(SUBSTITUTE($J$484,"-","")="","0","1")</f>
        <v>0</v>
      </c>
    </row>
    <row r="485" spans="1:51" ht="18.75" hidden="1" customHeight="1" x14ac:dyDescent="0.15">
      <c r="A485" s="176"/>
      <c r="B485" s="173"/>
      <c r="C485" s="167"/>
      <c r="D485" s="173"/>
      <c r="E485" s="324" t="s">
        <v>193</v>
      </c>
      <c r="F485" s="325"/>
      <c r="G485" s="326"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7" t="s">
        <v>192</v>
      </c>
      <c r="AF485" s="318"/>
      <c r="AG485" s="318"/>
      <c r="AH485" s="319"/>
      <c r="AI485" s="320" t="s">
        <v>460</v>
      </c>
      <c r="AJ485" s="320"/>
      <c r="AK485" s="320"/>
      <c r="AL485" s="144"/>
      <c r="AM485" s="320" t="s">
        <v>461</v>
      </c>
      <c r="AN485" s="320"/>
      <c r="AO485" s="320"/>
      <c r="AP485" s="144"/>
      <c r="AQ485" s="144"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4"/>
      <c r="F486" s="325"/>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1"/>
      <c r="AJ486" s="321"/>
      <c r="AK486" s="321"/>
      <c r="AL486" s="143"/>
      <c r="AM486" s="321"/>
      <c r="AN486" s="321"/>
      <c r="AO486" s="321"/>
      <c r="AP486" s="143"/>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3.25" hidden="1" customHeight="1" x14ac:dyDescent="0.15">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3.25" hidden="1" customHeight="1" x14ac:dyDescent="0.15">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4" t="s">
        <v>176</v>
      </c>
      <c r="AC489" s="564"/>
      <c r="AD489" s="564"/>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18.75" hidden="1" customHeight="1" x14ac:dyDescent="0.15">
      <c r="A490" s="176"/>
      <c r="B490" s="173"/>
      <c r="C490" s="167"/>
      <c r="D490" s="173"/>
      <c r="E490" s="324" t="s">
        <v>193</v>
      </c>
      <c r="F490" s="325"/>
      <c r="G490" s="326"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7" t="s">
        <v>192</v>
      </c>
      <c r="AF490" s="318"/>
      <c r="AG490" s="318"/>
      <c r="AH490" s="319"/>
      <c r="AI490" s="320" t="s">
        <v>460</v>
      </c>
      <c r="AJ490" s="320"/>
      <c r="AK490" s="320"/>
      <c r="AL490" s="144"/>
      <c r="AM490" s="320" t="s">
        <v>461</v>
      </c>
      <c r="AN490" s="320"/>
      <c r="AO490" s="320"/>
      <c r="AP490" s="144"/>
      <c r="AQ490" s="144"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4"/>
      <c r="F491" s="325"/>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1"/>
      <c r="AJ491" s="321"/>
      <c r="AK491" s="321"/>
      <c r="AL491" s="143"/>
      <c r="AM491" s="321"/>
      <c r="AN491" s="321"/>
      <c r="AO491" s="321"/>
      <c r="AP491" s="143"/>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3.25" hidden="1" customHeight="1" x14ac:dyDescent="0.15">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3.25" hidden="1" customHeight="1" x14ac:dyDescent="0.15">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4" t="s">
        <v>176</v>
      </c>
      <c r="AC494" s="564"/>
      <c r="AD494" s="564"/>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18.75" hidden="1" customHeight="1" x14ac:dyDescent="0.15">
      <c r="A495" s="176"/>
      <c r="B495" s="173"/>
      <c r="C495" s="167"/>
      <c r="D495" s="173"/>
      <c r="E495" s="324" t="s">
        <v>193</v>
      </c>
      <c r="F495" s="325"/>
      <c r="G495" s="326"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7" t="s">
        <v>192</v>
      </c>
      <c r="AF495" s="318"/>
      <c r="AG495" s="318"/>
      <c r="AH495" s="319"/>
      <c r="AI495" s="320" t="s">
        <v>460</v>
      </c>
      <c r="AJ495" s="320"/>
      <c r="AK495" s="320"/>
      <c r="AL495" s="144"/>
      <c r="AM495" s="320" t="s">
        <v>461</v>
      </c>
      <c r="AN495" s="320"/>
      <c r="AO495" s="320"/>
      <c r="AP495" s="144"/>
      <c r="AQ495" s="144"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4"/>
      <c r="F496" s="325"/>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1"/>
      <c r="AJ496" s="321"/>
      <c r="AK496" s="321"/>
      <c r="AL496" s="143"/>
      <c r="AM496" s="321"/>
      <c r="AN496" s="321"/>
      <c r="AO496" s="321"/>
      <c r="AP496" s="143"/>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3.25" hidden="1" customHeight="1" x14ac:dyDescent="0.15">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3.25" hidden="1" customHeight="1" x14ac:dyDescent="0.15">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4" t="s">
        <v>176</v>
      </c>
      <c r="AC499" s="564"/>
      <c r="AD499" s="564"/>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18.75" hidden="1" customHeight="1" x14ac:dyDescent="0.15">
      <c r="A500" s="176"/>
      <c r="B500" s="173"/>
      <c r="C500" s="167"/>
      <c r="D500" s="173"/>
      <c r="E500" s="324" t="s">
        <v>193</v>
      </c>
      <c r="F500" s="325"/>
      <c r="G500" s="326"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7" t="s">
        <v>192</v>
      </c>
      <c r="AF500" s="318"/>
      <c r="AG500" s="318"/>
      <c r="AH500" s="319"/>
      <c r="AI500" s="320" t="s">
        <v>460</v>
      </c>
      <c r="AJ500" s="320"/>
      <c r="AK500" s="320"/>
      <c r="AL500" s="144"/>
      <c r="AM500" s="320" t="s">
        <v>461</v>
      </c>
      <c r="AN500" s="320"/>
      <c r="AO500" s="320"/>
      <c r="AP500" s="144"/>
      <c r="AQ500" s="144"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4"/>
      <c r="F501" s="325"/>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1"/>
      <c r="AJ501" s="321"/>
      <c r="AK501" s="321"/>
      <c r="AL501" s="143"/>
      <c r="AM501" s="321"/>
      <c r="AN501" s="321"/>
      <c r="AO501" s="321"/>
      <c r="AP501" s="143"/>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3.25" hidden="1" customHeight="1" x14ac:dyDescent="0.15">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3.25" hidden="1" customHeight="1" x14ac:dyDescent="0.15">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4" t="s">
        <v>176</v>
      </c>
      <c r="AC504" s="564"/>
      <c r="AD504" s="564"/>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18.75" hidden="1" customHeight="1" x14ac:dyDescent="0.15">
      <c r="A505" s="176"/>
      <c r="B505" s="173"/>
      <c r="C505" s="167"/>
      <c r="D505" s="173"/>
      <c r="E505" s="324" t="s">
        <v>193</v>
      </c>
      <c r="F505" s="325"/>
      <c r="G505" s="326"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7" t="s">
        <v>192</v>
      </c>
      <c r="AF505" s="318"/>
      <c r="AG505" s="318"/>
      <c r="AH505" s="319"/>
      <c r="AI505" s="320" t="s">
        <v>460</v>
      </c>
      <c r="AJ505" s="320"/>
      <c r="AK505" s="320"/>
      <c r="AL505" s="144"/>
      <c r="AM505" s="320" t="s">
        <v>461</v>
      </c>
      <c r="AN505" s="320"/>
      <c r="AO505" s="320"/>
      <c r="AP505" s="144"/>
      <c r="AQ505" s="144"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4"/>
      <c r="F506" s="325"/>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1"/>
      <c r="AJ506" s="321"/>
      <c r="AK506" s="321"/>
      <c r="AL506" s="143"/>
      <c r="AM506" s="321"/>
      <c r="AN506" s="321"/>
      <c r="AO506" s="321"/>
      <c r="AP506" s="143"/>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3.25" hidden="1" customHeight="1" x14ac:dyDescent="0.15">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3.25" hidden="1" customHeight="1" x14ac:dyDescent="0.15">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4" t="s">
        <v>176</v>
      </c>
      <c r="AC509" s="564"/>
      <c r="AD509" s="564"/>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18.75" hidden="1" customHeight="1" x14ac:dyDescent="0.15">
      <c r="A510" s="176"/>
      <c r="B510" s="173"/>
      <c r="C510" s="167"/>
      <c r="D510" s="173"/>
      <c r="E510" s="324" t="s">
        <v>194</v>
      </c>
      <c r="F510" s="325"/>
      <c r="G510" s="326"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7" t="s">
        <v>192</v>
      </c>
      <c r="AF510" s="318"/>
      <c r="AG510" s="318"/>
      <c r="AH510" s="319"/>
      <c r="AI510" s="320" t="s">
        <v>460</v>
      </c>
      <c r="AJ510" s="320"/>
      <c r="AK510" s="320"/>
      <c r="AL510" s="144"/>
      <c r="AM510" s="320" t="s">
        <v>461</v>
      </c>
      <c r="AN510" s="320"/>
      <c r="AO510" s="320"/>
      <c r="AP510" s="144"/>
      <c r="AQ510" s="144"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4"/>
      <c r="F511" s="325"/>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1"/>
      <c r="AJ511" s="321"/>
      <c r="AK511" s="321"/>
      <c r="AL511" s="143"/>
      <c r="AM511" s="321"/>
      <c r="AN511" s="321"/>
      <c r="AO511" s="321"/>
      <c r="AP511" s="143"/>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3.25" hidden="1" customHeight="1" x14ac:dyDescent="0.15">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3.25" hidden="1" customHeight="1" x14ac:dyDescent="0.15">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4" t="s">
        <v>14</v>
      </c>
      <c r="AC514" s="564"/>
      <c r="AD514" s="564"/>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18.75" hidden="1" customHeight="1" x14ac:dyDescent="0.15">
      <c r="A515" s="176"/>
      <c r="B515" s="173"/>
      <c r="C515" s="167"/>
      <c r="D515" s="173"/>
      <c r="E515" s="324" t="s">
        <v>194</v>
      </c>
      <c r="F515" s="325"/>
      <c r="G515" s="326"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7" t="s">
        <v>192</v>
      </c>
      <c r="AF515" s="318"/>
      <c r="AG515" s="318"/>
      <c r="AH515" s="319"/>
      <c r="AI515" s="320" t="s">
        <v>460</v>
      </c>
      <c r="AJ515" s="320"/>
      <c r="AK515" s="320"/>
      <c r="AL515" s="144"/>
      <c r="AM515" s="320" t="s">
        <v>461</v>
      </c>
      <c r="AN515" s="320"/>
      <c r="AO515" s="320"/>
      <c r="AP515" s="144"/>
      <c r="AQ515" s="144"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4"/>
      <c r="F516" s="325"/>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1"/>
      <c r="AJ516" s="321"/>
      <c r="AK516" s="321"/>
      <c r="AL516" s="143"/>
      <c r="AM516" s="321"/>
      <c r="AN516" s="321"/>
      <c r="AO516" s="321"/>
      <c r="AP516" s="143"/>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3.25" hidden="1" customHeight="1" x14ac:dyDescent="0.15">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3.25" hidden="1" customHeight="1" x14ac:dyDescent="0.15">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4" t="s">
        <v>14</v>
      </c>
      <c r="AC519" s="564"/>
      <c r="AD519" s="564"/>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18.75" hidden="1" customHeight="1" x14ac:dyDescent="0.15">
      <c r="A520" s="176"/>
      <c r="B520" s="173"/>
      <c r="C520" s="167"/>
      <c r="D520" s="173"/>
      <c r="E520" s="324" t="s">
        <v>194</v>
      </c>
      <c r="F520" s="325"/>
      <c r="G520" s="326"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7" t="s">
        <v>192</v>
      </c>
      <c r="AF520" s="318"/>
      <c r="AG520" s="318"/>
      <c r="AH520" s="319"/>
      <c r="AI520" s="320" t="s">
        <v>460</v>
      </c>
      <c r="AJ520" s="320"/>
      <c r="AK520" s="320"/>
      <c r="AL520" s="144"/>
      <c r="AM520" s="320" t="s">
        <v>461</v>
      </c>
      <c r="AN520" s="320"/>
      <c r="AO520" s="320"/>
      <c r="AP520" s="144"/>
      <c r="AQ520" s="144"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4"/>
      <c r="F521" s="325"/>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1"/>
      <c r="AJ521" s="321"/>
      <c r="AK521" s="321"/>
      <c r="AL521" s="143"/>
      <c r="AM521" s="321"/>
      <c r="AN521" s="321"/>
      <c r="AO521" s="321"/>
      <c r="AP521" s="143"/>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3.25" hidden="1" customHeight="1" x14ac:dyDescent="0.15">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3.25" hidden="1" customHeight="1" x14ac:dyDescent="0.15">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4" t="s">
        <v>14</v>
      </c>
      <c r="AC524" s="564"/>
      <c r="AD524" s="564"/>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18.75" hidden="1" customHeight="1" x14ac:dyDescent="0.15">
      <c r="A525" s="176"/>
      <c r="B525" s="173"/>
      <c r="C525" s="167"/>
      <c r="D525" s="173"/>
      <c r="E525" s="324" t="s">
        <v>194</v>
      </c>
      <c r="F525" s="325"/>
      <c r="G525" s="326"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7" t="s">
        <v>192</v>
      </c>
      <c r="AF525" s="318"/>
      <c r="AG525" s="318"/>
      <c r="AH525" s="319"/>
      <c r="AI525" s="320" t="s">
        <v>460</v>
      </c>
      <c r="AJ525" s="320"/>
      <c r="AK525" s="320"/>
      <c r="AL525" s="144"/>
      <c r="AM525" s="320" t="s">
        <v>461</v>
      </c>
      <c r="AN525" s="320"/>
      <c r="AO525" s="320"/>
      <c r="AP525" s="144"/>
      <c r="AQ525" s="144"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4"/>
      <c r="F526" s="325"/>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1"/>
      <c r="AJ526" s="321"/>
      <c r="AK526" s="321"/>
      <c r="AL526" s="143"/>
      <c r="AM526" s="321"/>
      <c r="AN526" s="321"/>
      <c r="AO526" s="321"/>
      <c r="AP526" s="143"/>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3.25" hidden="1" customHeight="1" x14ac:dyDescent="0.15">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3.25" hidden="1" customHeight="1" x14ac:dyDescent="0.15">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4" t="s">
        <v>14</v>
      </c>
      <c r="AC529" s="564"/>
      <c r="AD529" s="564"/>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18.75" hidden="1" customHeight="1" x14ac:dyDescent="0.15">
      <c r="A530" s="176"/>
      <c r="B530" s="173"/>
      <c r="C530" s="167"/>
      <c r="D530" s="173"/>
      <c r="E530" s="324" t="s">
        <v>194</v>
      </c>
      <c r="F530" s="325"/>
      <c r="G530" s="326"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7" t="s">
        <v>192</v>
      </c>
      <c r="AF530" s="318"/>
      <c r="AG530" s="318"/>
      <c r="AH530" s="319"/>
      <c r="AI530" s="320" t="s">
        <v>460</v>
      </c>
      <c r="AJ530" s="320"/>
      <c r="AK530" s="320"/>
      <c r="AL530" s="144"/>
      <c r="AM530" s="320" t="s">
        <v>461</v>
      </c>
      <c r="AN530" s="320"/>
      <c r="AO530" s="320"/>
      <c r="AP530" s="144"/>
      <c r="AQ530" s="144"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4"/>
      <c r="F531" s="325"/>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1"/>
      <c r="AJ531" s="321"/>
      <c r="AK531" s="321"/>
      <c r="AL531" s="143"/>
      <c r="AM531" s="321"/>
      <c r="AN531" s="321"/>
      <c r="AO531" s="321"/>
      <c r="AP531" s="143"/>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3.25" hidden="1" customHeight="1" x14ac:dyDescent="0.15">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3.25" hidden="1" customHeight="1" x14ac:dyDescent="0.15">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4" t="s">
        <v>14</v>
      </c>
      <c r="AC534" s="564"/>
      <c r="AD534" s="564"/>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3.85" hidden="1" customHeight="1" x14ac:dyDescent="0.15">
      <c r="A535" s="176"/>
      <c r="B535" s="173"/>
      <c r="C535" s="167"/>
      <c r="D535" s="173"/>
      <c r="E535" s="111" t="s">
        <v>325</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320</v>
      </c>
      <c r="F538" s="162"/>
      <c r="G538" s="880" t="s">
        <v>204</v>
      </c>
      <c r="H538" s="112"/>
      <c r="I538" s="112"/>
      <c r="J538" s="881"/>
      <c r="K538" s="882"/>
      <c r="L538" s="882"/>
      <c r="M538" s="882"/>
      <c r="N538" s="882"/>
      <c r="O538" s="882"/>
      <c r="P538" s="882"/>
      <c r="Q538" s="882"/>
      <c r="R538" s="882"/>
      <c r="S538" s="882"/>
      <c r="T538" s="883"/>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4"/>
      <c r="AY538" s="78" t="str">
        <f>IF(SUBSTITUTE($J$538,"-","")="","0","1")</f>
        <v>0</v>
      </c>
    </row>
    <row r="539" spans="1:51" ht="18.75" hidden="1" customHeight="1" x14ac:dyDescent="0.15">
      <c r="A539" s="176"/>
      <c r="B539" s="173"/>
      <c r="C539" s="167"/>
      <c r="D539" s="173"/>
      <c r="E539" s="324" t="s">
        <v>193</v>
      </c>
      <c r="F539" s="325"/>
      <c r="G539" s="326"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7" t="s">
        <v>192</v>
      </c>
      <c r="AF539" s="318"/>
      <c r="AG539" s="318"/>
      <c r="AH539" s="319"/>
      <c r="AI539" s="320" t="s">
        <v>460</v>
      </c>
      <c r="AJ539" s="320"/>
      <c r="AK539" s="320"/>
      <c r="AL539" s="144"/>
      <c r="AM539" s="320" t="s">
        <v>461</v>
      </c>
      <c r="AN539" s="320"/>
      <c r="AO539" s="320"/>
      <c r="AP539" s="144"/>
      <c r="AQ539" s="144"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4"/>
      <c r="F540" s="325"/>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1"/>
      <c r="AJ540" s="321"/>
      <c r="AK540" s="321"/>
      <c r="AL540" s="143"/>
      <c r="AM540" s="321"/>
      <c r="AN540" s="321"/>
      <c r="AO540" s="321"/>
      <c r="AP540" s="143"/>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3.25" hidden="1" customHeight="1" x14ac:dyDescent="0.15">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3.25" hidden="1" customHeight="1" x14ac:dyDescent="0.15">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4" t="s">
        <v>176</v>
      </c>
      <c r="AC543" s="564"/>
      <c r="AD543" s="564"/>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18.75" hidden="1" customHeight="1" x14ac:dyDescent="0.15">
      <c r="A544" s="176"/>
      <c r="B544" s="173"/>
      <c r="C544" s="167"/>
      <c r="D544" s="173"/>
      <c r="E544" s="324" t="s">
        <v>193</v>
      </c>
      <c r="F544" s="325"/>
      <c r="G544" s="326"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7" t="s">
        <v>192</v>
      </c>
      <c r="AF544" s="318"/>
      <c r="AG544" s="318"/>
      <c r="AH544" s="319"/>
      <c r="AI544" s="320" t="s">
        <v>460</v>
      </c>
      <c r="AJ544" s="320"/>
      <c r="AK544" s="320"/>
      <c r="AL544" s="144"/>
      <c r="AM544" s="320" t="s">
        <v>461</v>
      </c>
      <c r="AN544" s="320"/>
      <c r="AO544" s="320"/>
      <c r="AP544" s="144"/>
      <c r="AQ544" s="144"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4"/>
      <c r="F545" s="325"/>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1"/>
      <c r="AJ545" s="321"/>
      <c r="AK545" s="321"/>
      <c r="AL545" s="143"/>
      <c r="AM545" s="321"/>
      <c r="AN545" s="321"/>
      <c r="AO545" s="321"/>
      <c r="AP545" s="143"/>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3.25" hidden="1" customHeight="1" x14ac:dyDescent="0.15">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3.25" hidden="1" customHeight="1" x14ac:dyDescent="0.15">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4" t="s">
        <v>176</v>
      </c>
      <c r="AC548" s="564"/>
      <c r="AD548" s="564"/>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18.75" hidden="1" customHeight="1" x14ac:dyDescent="0.15">
      <c r="A549" s="176"/>
      <c r="B549" s="173"/>
      <c r="C549" s="167"/>
      <c r="D549" s="173"/>
      <c r="E549" s="324" t="s">
        <v>193</v>
      </c>
      <c r="F549" s="325"/>
      <c r="G549" s="326"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7" t="s">
        <v>192</v>
      </c>
      <c r="AF549" s="318"/>
      <c r="AG549" s="318"/>
      <c r="AH549" s="319"/>
      <c r="AI549" s="320" t="s">
        <v>460</v>
      </c>
      <c r="AJ549" s="320"/>
      <c r="AK549" s="320"/>
      <c r="AL549" s="144"/>
      <c r="AM549" s="320" t="s">
        <v>461</v>
      </c>
      <c r="AN549" s="320"/>
      <c r="AO549" s="320"/>
      <c r="AP549" s="144"/>
      <c r="AQ549" s="144"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4"/>
      <c r="F550" s="325"/>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1"/>
      <c r="AJ550" s="321"/>
      <c r="AK550" s="321"/>
      <c r="AL550" s="143"/>
      <c r="AM550" s="321"/>
      <c r="AN550" s="321"/>
      <c r="AO550" s="321"/>
      <c r="AP550" s="143"/>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3.25" hidden="1" customHeight="1" x14ac:dyDescent="0.15">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3.25" hidden="1" customHeight="1" x14ac:dyDescent="0.15">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4" t="s">
        <v>176</v>
      </c>
      <c r="AC553" s="564"/>
      <c r="AD553" s="564"/>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18.75" hidden="1" customHeight="1" x14ac:dyDescent="0.15">
      <c r="A554" s="176"/>
      <c r="B554" s="173"/>
      <c r="C554" s="167"/>
      <c r="D554" s="173"/>
      <c r="E554" s="324" t="s">
        <v>193</v>
      </c>
      <c r="F554" s="325"/>
      <c r="G554" s="326"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7" t="s">
        <v>192</v>
      </c>
      <c r="AF554" s="318"/>
      <c r="AG554" s="318"/>
      <c r="AH554" s="319"/>
      <c r="AI554" s="320" t="s">
        <v>460</v>
      </c>
      <c r="AJ554" s="320"/>
      <c r="AK554" s="320"/>
      <c r="AL554" s="144"/>
      <c r="AM554" s="320" t="s">
        <v>461</v>
      </c>
      <c r="AN554" s="320"/>
      <c r="AO554" s="320"/>
      <c r="AP554" s="144"/>
      <c r="AQ554" s="144"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4"/>
      <c r="F555" s="325"/>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1"/>
      <c r="AJ555" s="321"/>
      <c r="AK555" s="321"/>
      <c r="AL555" s="143"/>
      <c r="AM555" s="321"/>
      <c r="AN555" s="321"/>
      <c r="AO555" s="321"/>
      <c r="AP555" s="143"/>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3.25" hidden="1" customHeight="1" x14ac:dyDescent="0.15">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3.25" hidden="1" customHeight="1" x14ac:dyDescent="0.15">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4" t="s">
        <v>176</v>
      </c>
      <c r="AC558" s="564"/>
      <c r="AD558" s="564"/>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18.75" hidden="1" customHeight="1" x14ac:dyDescent="0.15">
      <c r="A559" s="176"/>
      <c r="B559" s="173"/>
      <c r="C559" s="167"/>
      <c r="D559" s="173"/>
      <c r="E559" s="324" t="s">
        <v>193</v>
      </c>
      <c r="F559" s="325"/>
      <c r="G559" s="326"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7" t="s">
        <v>192</v>
      </c>
      <c r="AF559" s="318"/>
      <c r="AG559" s="318"/>
      <c r="AH559" s="319"/>
      <c r="AI559" s="320" t="s">
        <v>460</v>
      </c>
      <c r="AJ559" s="320"/>
      <c r="AK559" s="320"/>
      <c r="AL559" s="144"/>
      <c r="AM559" s="320" t="s">
        <v>461</v>
      </c>
      <c r="AN559" s="320"/>
      <c r="AO559" s="320"/>
      <c r="AP559" s="144"/>
      <c r="AQ559" s="144"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4"/>
      <c r="F560" s="325"/>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1"/>
      <c r="AJ560" s="321"/>
      <c r="AK560" s="321"/>
      <c r="AL560" s="143"/>
      <c r="AM560" s="321"/>
      <c r="AN560" s="321"/>
      <c r="AO560" s="321"/>
      <c r="AP560" s="143"/>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3.25" hidden="1" customHeight="1" x14ac:dyDescent="0.15">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3.25" hidden="1" customHeight="1" x14ac:dyDescent="0.15">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4" t="s">
        <v>176</v>
      </c>
      <c r="AC563" s="564"/>
      <c r="AD563" s="564"/>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18.75" hidden="1" customHeight="1" x14ac:dyDescent="0.15">
      <c r="A564" s="176"/>
      <c r="B564" s="173"/>
      <c r="C564" s="167"/>
      <c r="D564" s="173"/>
      <c r="E564" s="324" t="s">
        <v>194</v>
      </c>
      <c r="F564" s="325"/>
      <c r="G564" s="326"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7" t="s">
        <v>192</v>
      </c>
      <c r="AF564" s="318"/>
      <c r="AG564" s="318"/>
      <c r="AH564" s="319"/>
      <c r="AI564" s="320" t="s">
        <v>460</v>
      </c>
      <c r="AJ564" s="320"/>
      <c r="AK564" s="320"/>
      <c r="AL564" s="144"/>
      <c r="AM564" s="320" t="s">
        <v>461</v>
      </c>
      <c r="AN564" s="320"/>
      <c r="AO564" s="320"/>
      <c r="AP564" s="144"/>
      <c r="AQ564" s="144"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4"/>
      <c r="F565" s="325"/>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1"/>
      <c r="AJ565" s="321"/>
      <c r="AK565" s="321"/>
      <c r="AL565" s="143"/>
      <c r="AM565" s="321"/>
      <c r="AN565" s="321"/>
      <c r="AO565" s="321"/>
      <c r="AP565" s="143"/>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3.25" hidden="1" customHeight="1" x14ac:dyDescent="0.15">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3.25" hidden="1" customHeight="1" x14ac:dyDescent="0.15">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4" t="s">
        <v>14</v>
      </c>
      <c r="AC568" s="564"/>
      <c r="AD568" s="564"/>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18.75" hidden="1" customHeight="1" x14ac:dyDescent="0.15">
      <c r="A569" s="176"/>
      <c r="B569" s="173"/>
      <c r="C569" s="167"/>
      <c r="D569" s="173"/>
      <c r="E569" s="324" t="s">
        <v>194</v>
      </c>
      <c r="F569" s="325"/>
      <c r="G569" s="326"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7" t="s">
        <v>192</v>
      </c>
      <c r="AF569" s="318"/>
      <c r="AG569" s="318"/>
      <c r="AH569" s="319"/>
      <c r="AI569" s="320" t="s">
        <v>460</v>
      </c>
      <c r="AJ569" s="320"/>
      <c r="AK569" s="320"/>
      <c r="AL569" s="144"/>
      <c r="AM569" s="320" t="s">
        <v>461</v>
      </c>
      <c r="AN569" s="320"/>
      <c r="AO569" s="320"/>
      <c r="AP569" s="144"/>
      <c r="AQ569" s="144"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4"/>
      <c r="F570" s="325"/>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1"/>
      <c r="AJ570" s="321"/>
      <c r="AK570" s="321"/>
      <c r="AL570" s="143"/>
      <c r="AM570" s="321"/>
      <c r="AN570" s="321"/>
      <c r="AO570" s="321"/>
      <c r="AP570" s="143"/>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3.25" hidden="1" customHeight="1" x14ac:dyDescent="0.15">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3.25" hidden="1" customHeight="1" x14ac:dyDescent="0.15">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4" t="s">
        <v>14</v>
      </c>
      <c r="AC573" s="564"/>
      <c r="AD573" s="564"/>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18.75" hidden="1" customHeight="1" x14ac:dyDescent="0.15">
      <c r="A574" s="176"/>
      <c r="B574" s="173"/>
      <c r="C574" s="167"/>
      <c r="D574" s="173"/>
      <c r="E574" s="324" t="s">
        <v>194</v>
      </c>
      <c r="F574" s="325"/>
      <c r="G574" s="326"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7" t="s">
        <v>192</v>
      </c>
      <c r="AF574" s="318"/>
      <c r="AG574" s="318"/>
      <c r="AH574" s="319"/>
      <c r="AI574" s="320" t="s">
        <v>460</v>
      </c>
      <c r="AJ574" s="320"/>
      <c r="AK574" s="320"/>
      <c r="AL574" s="144"/>
      <c r="AM574" s="320" t="s">
        <v>461</v>
      </c>
      <c r="AN574" s="320"/>
      <c r="AO574" s="320"/>
      <c r="AP574" s="144"/>
      <c r="AQ574" s="144"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4"/>
      <c r="F575" s="325"/>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1"/>
      <c r="AJ575" s="321"/>
      <c r="AK575" s="321"/>
      <c r="AL575" s="143"/>
      <c r="AM575" s="321"/>
      <c r="AN575" s="321"/>
      <c r="AO575" s="321"/>
      <c r="AP575" s="143"/>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3.25" hidden="1" customHeight="1" x14ac:dyDescent="0.15">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3.25" hidden="1" customHeight="1" x14ac:dyDescent="0.15">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4" t="s">
        <v>14</v>
      </c>
      <c r="AC578" s="564"/>
      <c r="AD578" s="564"/>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18.75" hidden="1" customHeight="1" x14ac:dyDescent="0.15">
      <c r="A579" s="176"/>
      <c r="B579" s="173"/>
      <c r="C579" s="167"/>
      <c r="D579" s="173"/>
      <c r="E579" s="324" t="s">
        <v>194</v>
      </c>
      <c r="F579" s="325"/>
      <c r="G579" s="326"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7" t="s">
        <v>192</v>
      </c>
      <c r="AF579" s="318"/>
      <c r="AG579" s="318"/>
      <c r="AH579" s="319"/>
      <c r="AI579" s="320" t="s">
        <v>460</v>
      </c>
      <c r="AJ579" s="320"/>
      <c r="AK579" s="320"/>
      <c r="AL579" s="144"/>
      <c r="AM579" s="320" t="s">
        <v>461</v>
      </c>
      <c r="AN579" s="320"/>
      <c r="AO579" s="320"/>
      <c r="AP579" s="144"/>
      <c r="AQ579" s="144"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4"/>
      <c r="F580" s="325"/>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1"/>
      <c r="AJ580" s="321"/>
      <c r="AK580" s="321"/>
      <c r="AL580" s="143"/>
      <c r="AM580" s="321"/>
      <c r="AN580" s="321"/>
      <c r="AO580" s="321"/>
      <c r="AP580" s="143"/>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3.25" hidden="1" customHeight="1" x14ac:dyDescent="0.15">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3.25" hidden="1" customHeight="1" x14ac:dyDescent="0.15">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4" t="s">
        <v>14</v>
      </c>
      <c r="AC583" s="564"/>
      <c r="AD583" s="564"/>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18.75" hidden="1" customHeight="1" x14ac:dyDescent="0.15">
      <c r="A584" s="176"/>
      <c r="B584" s="173"/>
      <c r="C584" s="167"/>
      <c r="D584" s="173"/>
      <c r="E584" s="324" t="s">
        <v>194</v>
      </c>
      <c r="F584" s="325"/>
      <c r="G584" s="326"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7" t="s">
        <v>192</v>
      </c>
      <c r="AF584" s="318"/>
      <c r="AG584" s="318"/>
      <c r="AH584" s="319"/>
      <c r="AI584" s="320" t="s">
        <v>460</v>
      </c>
      <c r="AJ584" s="320"/>
      <c r="AK584" s="320"/>
      <c r="AL584" s="144"/>
      <c r="AM584" s="320" t="s">
        <v>461</v>
      </c>
      <c r="AN584" s="320"/>
      <c r="AO584" s="320"/>
      <c r="AP584" s="144"/>
      <c r="AQ584" s="144"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4"/>
      <c r="F585" s="325"/>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1"/>
      <c r="AJ585" s="321"/>
      <c r="AK585" s="321"/>
      <c r="AL585" s="143"/>
      <c r="AM585" s="321"/>
      <c r="AN585" s="321"/>
      <c r="AO585" s="321"/>
      <c r="AP585" s="143"/>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3.25" hidden="1" customHeight="1" x14ac:dyDescent="0.15">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3.25" hidden="1" customHeight="1" x14ac:dyDescent="0.15">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4" t="s">
        <v>14</v>
      </c>
      <c r="AC588" s="564"/>
      <c r="AD588" s="564"/>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3.85" hidden="1" customHeight="1" x14ac:dyDescent="0.15">
      <c r="A589" s="176"/>
      <c r="B589" s="173"/>
      <c r="C589" s="167"/>
      <c r="D589" s="173"/>
      <c r="E589" s="111" t="s">
        <v>325</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319</v>
      </c>
      <c r="F592" s="162"/>
      <c r="G592" s="880" t="s">
        <v>204</v>
      </c>
      <c r="H592" s="112"/>
      <c r="I592" s="112"/>
      <c r="J592" s="881"/>
      <c r="K592" s="882"/>
      <c r="L592" s="882"/>
      <c r="M592" s="882"/>
      <c r="N592" s="882"/>
      <c r="O592" s="882"/>
      <c r="P592" s="882"/>
      <c r="Q592" s="882"/>
      <c r="R592" s="882"/>
      <c r="S592" s="882"/>
      <c r="T592" s="883"/>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4"/>
      <c r="AY592" s="78" t="str">
        <f>IF(SUBSTITUTE($J$592,"-","")="","0","1")</f>
        <v>0</v>
      </c>
    </row>
    <row r="593" spans="1:51" ht="18.75" hidden="1" customHeight="1" x14ac:dyDescent="0.15">
      <c r="A593" s="176"/>
      <c r="B593" s="173"/>
      <c r="C593" s="167"/>
      <c r="D593" s="173"/>
      <c r="E593" s="324" t="s">
        <v>193</v>
      </c>
      <c r="F593" s="325"/>
      <c r="G593" s="326"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7" t="s">
        <v>192</v>
      </c>
      <c r="AF593" s="318"/>
      <c r="AG593" s="318"/>
      <c r="AH593" s="319"/>
      <c r="AI593" s="320" t="s">
        <v>460</v>
      </c>
      <c r="AJ593" s="320"/>
      <c r="AK593" s="320"/>
      <c r="AL593" s="144"/>
      <c r="AM593" s="320" t="s">
        <v>461</v>
      </c>
      <c r="AN593" s="320"/>
      <c r="AO593" s="320"/>
      <c r="AP593" s="144"/>
      <c r="AQ593" s="144"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4"/>
      <c r="F594" s="325"/>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1"/>
      <c r="AJ594" s="321"/>
      <c r="AK594" s="321"/>
      <c r="AL594" s="143"/>
      <c r="AM594" s="321"/>
      <c r="AN594" s="321"/>
      <c r="AO594" s="321"/>
      <c r="AP594" s="143"/>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3.25" hidden="1" customHeight="1" x14ac:dyDescent="0.15">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3.25" hidden="1" customHeight="1" x14ac:dyDescent="0.15">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4" t="s">
        <v>176</v>
      </c>
      <c r="AC597" s="564"/>
      <c r="AD597" s="564"/>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18.75" hidden="1" customHeight="1" x14ac:dyDescent="0.15">
      <c r="A598" s="176"/>
      <c r="B598" s="173"/>
      <c r="C598" s="167"/>
      <c r="D598" s="173"/>
      <c r="E598" s="324" t="s">
        <v>193</v>
      </c>
      <c r="F598" s="325"/>
      <c r="G598" s="326"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7" t="s">
        <v>192</v>
      </c>
      <c r="AF598" s="318"/>
      <c r="AG598" s="318"/>
      <c r="AH598" s="319"/>
      <c r="AI598" s="320" t="s">
        <v>460</v>
      </c>
      <c r="AJ598" s="320"/>
      <c r="AK598" s="320"/>
      <c r="AL598" s="144"/>
      <c r="AM598" s="320" t="s">
        <v>461</v>
      </c>
      <c r="AN598" s="320"/>
      <c r="AO598" s="320"/>
      <c r="AP598" s="144"/>
      <c r="AQ598" s="144"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4"/>
      <c r="F599" s="325"/>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1"/>
      <c r="AJ599" s="321"/>
      <c r="AK599" s="321"/>
      <c r="AL599" s="143"/>
      <c r="AM599" s="321"/>
      <c r="AN599" s="321"/>
      <c r="AO599" s="321"/>
      <c r="AP599" s="143"/>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3.25" hidden="1" customHeight="1" x14ac:dyDescent="0.15">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3.25" hidden="1" customHeight="1" x14ac:dyDescent="0.15">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4" t="s">
        <v>176</v>
      </c>
      <c r="AC602" s="564"/>
      <c r="AD602" s="564"/>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18.75" hidden="1" customHeight="1" x14ac:dyDescent="0.15">
      <c r="A603" s="176"/>
      <c r="B603" s="173"/>
      <c r="C603" s="167"/>
      <c r="D603" s="173"/>
      <c r="E603" s="324" t="s">
        <v>193</v>
      </c>
      <c r="F603" s="325"/>
      <c r="G603" s="326"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7" t="s">
        <v>192</v>
      </c>
      <c r="AF603" s="318"/>
      <c r="AG603" s="318"/>
      <c r="AH603" s="319"/>
      <c r="AI603" s="320" t="s">
        <v>460</v>
      </c>
      <c r="AJ603" s="320"/>
      <c r="AK603" s="320"/>
      <c r="AL603" s="144"/>
      <c r="AM603" s="320" t="s">
        <v>461</v>
      </c>
      <c r="AN603" s="320"/>
      <c r="AO603" s="320"/>
      <c r="AP603" s="144"/>
      <c r="AQ603" s="144"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4"/>
      <c r="F604" s="325"/>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1"/>
      <c r="AJ604" s="321"/>
      <c r="AK604" s="321"/>
      <c r="AL604" s="143"/>
      <c r="AM604" s="321"/>
      <c r="AN604" s="321"/>
      <c r="AO604" s="321"/>
      <c r="AP604" s="143"/>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3.25" hidden="1" customHeight="1" x14ac:dyDescent="0.15">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3.25" hidden="1" customHeight="1" x14ac:dyDescent="0.15">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4" t="s">
        <v>176</v>
      </c>
      <c r="AC607" s="564"/>
      <c r="AD607" s="564"/>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18.75" hidden="1" customHeight="1" x14ac:dyDescent="0.15">
      <c r="A608" s="176"/>
      <c r="B608" s="173"/>
      <c r="C608" s="167"/>
      <c r="D608" s="173"/>
      <c r="E608" s="324" t="s">
        <v>193</v>
      </c>
      <c r="F608" s="325"/>
      <c r="G608" s="326"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7" t="s">
        <v>192</v>
      </c>
      <c r="AF608" s="318"/>
      <c r="AG608" s="318"/>
      <c r="AH608" s="319"/>
      <c r="AI608" s="320" t="s">
        <v>460</v>
      </c>
      <c r="AJ608" s="320"/>
      <c r="AK608" s="320"/>
      <c r="AL608" s="144"/>
      <c r="AM608" s="320" t="s">
        <v>461</v>
      </c>
      <c r="AN608" s="320"/>
      <c r="AO608" s="320"/>
      <c r="AP608" s="144"/>
      <c r="AQ608" s="144"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4"/>
      <c r="F609" s="325"/>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1"/>
      <c r="AJ609" s="321"/>
      <c r="AK609" s="321"/>
      <c r="AL609" s="143"/>
      <c r="AM609" s="321"/>
      <c r="AN609" s="321"/>
      <c r="AO609" s="321"/>
      <c r="AP609" s="143"/>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3.25" hidden="1" customHeight="1" x14ac:dyDescent="0.15">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3.25" hidden="1" customHeight="1" x14ac:dyDescent="0.15">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4" t="s">
        <v>176</v>
      </c>
      <c r="AC612" s="564"/>
      <c r="AD612" s="564"/>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18.75" hidden="1" customHeight="1" x14ac:dyDescent="0.15">
      <c r="A613" s="176"/>
      <c r="B613" s="173"/>
      <c r="C613" s="167"/>
      <c r="D613" s="173"/>
      <c r="E613" s="324" t="s">
        <v>193</v>
      </c>
      <c r="F613" s="325"/>
      <c r="G613" s="326"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7" t="s">
        <v>192</v>
      </c>
      <c r="AF613" s="318"/>
      <c r="AG613" s="318"/>
      <c r="AH613" s="319"/>
      <c r="AI613" s="320" t="s">
        <v>460</v>
      </c>
      <c r="AJ613" s="320"/>
      <c r="AK613" s="320"/>
      <c r="AL613" s="144"/>
      <c r="AM613" s="320" t="s">
        <v>461</v>
      </c>
      <c r="AN613" s="320"/>
      <c r="AO613" s="320"/>
      <c r="AP613" s="144"/>
      <c r="AQ613" s="144"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4"/>
      <c r="F614" s="325"/>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1"/>
      <c r="AJ614" s="321"/>
      <c r="AK614" s="321"/>
      <c r="AL614" s="143"/>
      <c r="AM614" s="321"/>
      <c r="AN614" s="321"/>
      <c r="AO614" s="321"/>
      <c r="AP614" s="143"/>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3.25" hidden="1" customHeight="1" x14ac:dyDescent="0.15">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3.25" hidden="1" customHeight="1" x14ac:dyDescent="0.15">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4" t="s">
        <v>176</v>
      </c>
      <c r="AC617" s="564"/>
      <c r="AD617" s="564"/>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18.75" hidden="1" customHeight="1" x14ac:dyDescent="0.15">
      <c r="A618" s="176"/>
      <c r="B618" s="173"/>
      <c r="C618" s="167"/>
      <c r="D618" s="173"/>
      <c r="E618" s="324" t="s">
        <v>194</v>
      </c>
      <c r="F618" s="325"/>
      <c r="G618" s="326"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7" t="s">
        <v>192</v>
      </c>
      <c r="AF618" s="318"/>
      <c r="AG618" s="318"/>
      <c r="AH618" s="319"/>
      <c r="AI618" s="320" t="s">
        <v>460</v>
      </c>
      <c r="AJ618" s="320"/>
      <c r="AK618" s="320"/>
      <c r="AL618" s="144"/>
      <c r="AM618" s="320" t="s">
        <v>461</v>
      </c>
      <c r="AN618" s="320"/>
      <c r="AO618" s="320"/>
      <c r="AP618" s="144"/>
      <c r="AQ618" s="144"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4"/>
      <c r="F619" s="325"/>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1"/>
      <c r="AJ619" s="321"/>
      <c r="AK619" s="321"/>
      <c r="AL619" s="143"/>
      <c r="AM619" s="321"/>
      <c r="AN619" s="321"/>
      <c r="AO619" s="321"/>
      <c r="AP619" s="143"/>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3.25" hidden="1" customHeight="1" x14ac:dyDescent="0.15">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3.25" hidden="1" customHeight="1" x14ac:dyDescent="0.15">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4" t="s">
        <v>14</v>
      </c>
      <c r="AC622" s="564"/>
      <c r="AD622" s="564"/>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18.75" hidden="1" customHeight="1" x14ac:dyDescent="0.15">
      <c r="A623" s="176"/>
      <c r="B623" s="173"/>
      <c r="C623" s="167"/>
      <c r="D623" s="173"/>
      <c r="E623" s="324" t="s">
        <v>194</v>
      </c>
      <c r="F623" s="325"/>
      <c r="G623" s="326"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7" t="s">
        <v>192</v>
      </c>
      <c r="AF623" s="318"/>
      <c r="AG623" s="318"/>
      <c r="AH623" s="319"/>
      <c r="AI623" s="320" t="s">
        <v>460</v>
      </c>
      <c r="AJ623" s="320"/>
      <c r="AK623" s="320"/>
      <c r="AL623" s="144"/>
      <c r="AM623" s="320" t="s">
        <v>461</v>
      </c>
      <c r="AN623" s="320"/>
      <c r="AO623" s="320"/>
      <c r="AP623" s="144"/>
      <c r="AQ623" s="144"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4"/>
      <c r="F624" s="325"/>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1"/>
      <c r="AJ624" s="321"/>
      <c r="AK624" s="321"/>
      <c r="AL624" s="143"/>
      <c r="AM624" s="321"/>
      <c r="AN624" s="321"/>
      <c r="AO624" s="321"/>
      <c r="AP624" s="143"/>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3.25" hidden="1" customHeight="1" x14ac:dyDescent="0.15">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3.25" hidden="1" customHeight="1" x14ac:dyDescent="0.15">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4" t="s">
        <v>14</v>
      </c>
      <c r="AC627" s="564"/>
      <c r="AD627" s="564"/>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18.75" hidden="1" customHeight="1" x14ac:dyDescent="0.15">
      <c r="A628" s="176"/>
      <c r="B628" s="173"/>
      <c r="C628" s="167"/>
      <c r="D628" s="173"/>
      <c r="E628" s="324" t="s">
        <v>194</v>
      </c>
      <c r="F628" s="325"/>
      <c r="G628" s="326"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7" t="s">
        <v>192</v>
      </c>
      <c r="AF628" s="318"/>
      <c r="AG628" s="318"/>
      <c r="AH628" s="319"/>
      <c r="AI628" s="320" t="s">
        <v>460</v>
      </c>
      <c r="AJ628" s="320"/>
      <c r="AK628" s="320"/>
      <c r="AL628" s="144"/>
      <c r="AM628" s="320" t="s">
        <v>461</v>
      </c>
      <c r="AN628" s="320"/>
      <c r="AO628" s="320"/>
      <c r="AP628" s="144"/>
      <c r="AQ628" s="144"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4"/>
      <c r="F629" s="325"/>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1"/>
      <c r="AJ629" s="321"/>
      <c r="AK629" s="321"/>
      <c r="AL629" s="143"/>
      <c r="AM629" s="321"/>
      <c r="AN629" s="321"/>
      <c r="AO629" s="321"/>
      <c r="AP629" s="143"/>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3.25" hidden="1" customHeight="1" x14ac:dyDescent="0.15">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3.25" hidden="1" customHeight="1" x14ac:dyDescent="0.15">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4" t="s">
        <v>14</v>
      </c>
      <c r="AC632" s="564"/>
      <c r="AD632" s="564"/>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18.75" hidden="1" customHeight="1" x14ac:dyDescent="0.15">
      <c r="A633" s="176"/>
      <c r="B633" s="173"/>
      <c r="C633" s="167"/>
      <c r="D633" s="173"/>
      <c r="E633" s="324" t="s">
        <v>194</v>
      </c>
      <c r="F633" s="325"/>
      <c r="G633" s="326"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7" t="s">
        <v>192</v>
      </c>
      <c r="AF633" s="318"/>
      <c r="AG633" s="318"/>
      <c r="AH633" s="319"/>
      <c r="AI633" s="320" t="s">
        <v>460</v>
      </c>
      <c r="AJ633" s="320"/>
      <c r="AK633" s="320"/>
      <c r="AL633" s="144"/>
      <c r="AM633" s="320" t="s">
        <v>461</v>
      </c>
      <c r="AN633" s="320"/>
      <c r="AO633" s="320"/>
      <c r="AP633" s="144"/>
      <c r="AQ633" s="144"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4"/>
      <c r="F634" s="325"/>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1"/>
      <c r="AJ634" s="321"/>
      <c r="AK634" s="321"/>
      <c r="AL634" s="143"/>
      <c r="AM634" s="321"/>
      <c r="AN634" s="321"/>
      <c r="AO634" s="321"/>
      <c r="AP634" s="143"/>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3.25" hidden="1" customHeight="1" x14ac:dyDescent="0.15">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3.25" hidden="1" customHeight="1" x14ac:dyDescent="0.15">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4" t="s">
        <v>14</v>
      </c>
      <c r="AC637" s="564"/>
      <c r="AD637" s="564"/>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18.75" hidden="1" customHeight="1" x14ac:dyDescent="0.15">
      <c r="A638" s="176"/>
      <c r="B638" s="173"/>
      <c r="C638" s="167"/>
      <c r="D638" s="173"/>
      <c r="E638" s="324" t="s">
        <v>194</v>
      </c>
      <c r="F638" s="325"/>
      <c r="G638" s="326"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7" t="s">
        <v>192</v>
      </c>
      <c r="AF638" s="318"/>
      <c r="AG638" s="318"/>
      <c r="AH638" s="319"/>
      <c r="AI638" s="320" t="s">
        <v>460</v>
      </c>
      <c r="AJ638" s="320"/>
      <c r="AK638" s="320"/>
      <c r="AL638" s="144"/>
      <c r="AM638" s="320" t="s">
        <v>461</v>
      </c>
      <c r="AN638" s="320"/>
      <c r="AO638" s="320"/>
      <c r="AP638" s="144"/>
      <c r="AQ638" s="144"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4"/>
      <c r="F639" s="325"/>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1"/>
      <c r="AJ639" s="321"/>
      <c r="AK639" s="321"/>
      <c r="AL639" s="143"/>
      <c r="AM639" s="321"/>
      <c r="AN639" s="321"/>
      <c r="AO639" s="321"/>
      <c r="AP639" s="143"/>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3.25" hidden="1" customHeight="1" x14ac:dyDescent="0.15">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3.25" hidden="1" customHeight="1" x14ac:dyDescent="0.15">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4" t="s">
        <v>14</v>
      </c>
      <c r="AC642" s="564"/>
      <c r="AD642" s="564"/>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3.85" hidden="1" customHeight="1" x14ac:dyDescent="0.15">
      <c r="A643" s="176"/>
      <c r="B643" s="173"/>
      <c r="C643" s="167"/>
      <c r="D643" s="173"/>
      <c r="E643" s="111" t="s">
        <v>325</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320</v>
      </c>
      <c r="F646" s="162"/>
      <c r="G646" s="880" t="s">
        <v>204</v>
      </c>
      <c r="H646" s="112"/>
      <c r="I646" s="112"/>
      <c r="J646" s="881"/>
      <c r="K646" s="882"/>
      <c r="L646" s="882"/>
      <c r="M646" s="882"/>
      <c r="N646" s="882"/>
      <c r="O646" s="882"/>
      <c r="P646" s="882"/>
      <c r="Q646" s="882"/>
      <c r="R646" s="882"/>
      <c r="S646" s="882"/>
      <c r="T646" s="883"/>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4"/>
      <c r="AY646" s="78" t="str">
        <f>IF(SUBSTITUTE($J$646,"-","")="","0","1")</f>
        <v>0</v>
      </c>
    </row>
    <row r="647" spans="1:51" ht="18.75" hidden="1" customHeight="1" x14ac:dyDescent="0.15">
      <c r="A647" s="176"/>
      <c r="B647" s="173"/>
      <c r="C647" s="167"/>
      <c r="D647" s="173"/>
      <c r="E647" s="324" t="s">
        <v>193</v>
      </c>
      <c r="F647" s="325"/>
      <c r="G647" s="326"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7" t="s">
        <v>192</v>
      </c>
      <c r="AF647" s="318"/>
      <c r="AG647" s="318"/>
      <c r="AH647" s="319"/>
      <c r="AI647" s="320" t="s">
        <v>460</v>
      </c>
      <c r="AJ647" s="320"/>
      <c r="AK647" s="320"/>
      <c r="AL647" s="144"/>
      <c r="AM647" s="320" t="s">
        <v>461</v>
      </c>
      <c r="AN647" s="320"/>
      <c r="AO647" s="320"/>
      <c r="AP647" s="144"/>
      <c r="AQ647" s="144"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4"/>
      <c r="F648" s="325"/>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1"/>
      <c r="AJ648" s="321"/>
      <c r="AK648" s="321"/>
      <c r="AL648" s="143"/>
      <c r="AM648" s="321"/>
      <c r="AN648" s="321"/>
      <c r="AO648" s="321"/>
      <c r="AP648" s="143"/>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3.25" hidden="1" customHeight="1" x14ac:dyDescent="0.15">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3.25" hidden="1" customHeight="1" x14ac:dyDescent="0.15">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4" t="s">
        <v>176</v>
      </c>
      <c r="AC651" s="564"/>
      <c r="AD651" s="564"/>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18.75" hidden="1" customHeight="1" x14ac:dyDescent="0.15">
      <c r="A652" s="176"/>
      <c r="B652" s="173"/>
      <c r="C652" s="167"/>
      <c r="D652" s="173"/>
      <c r="E652" s="324" t="s">
        <v>193</v>
      </c>
      <c r="F652" s="325"/>
      <c r="G652" s="326"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7" t="s">
        <v>192</v>
      </c>
      <c r="AF652" s="318"/>
      <c r="AG652" s="318"/>
      <c r="AH652" s="319"/>
      <c r="AI652" s="320" t="s">
        <v>460</v>
      </c>
      <c r="AJ652" s="320"/>
      <c r="AK652" s="320"/>
      <c r="AL652" s="144"/>
      <c r="AM652" s="320" t="s">
        <v>461</v>
      </c>
      <c r="AN652" s="320"/>
      <c r="AO652" s="320"/>
      <c r="AP652" s="144"/>
      <c r="AQ652" s="144"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4"/>
      <c r="F653" s="325"/>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1"/>
      <c r="AJ653" s="321"/>
      <c r="AK653" s="321"/>
      <c r="AL653" s="143"/>
      <c r="AM653" s="321"/>
      <c r="AN653" s="321"/>
      <c r="AO653" s="321"/>
      <c r="AP653" s="143"/>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3.25" hidden="1" customHeight="1" x14ac:dyDescent="0.15">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3.25" hidden="1" customHeight="1" x14ac:dyDescent="0.15">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4" t="s">
        <v>176</v>
      </c>
      <c r="AC656" s="564"/>
      <c r="AD656" s="564"/>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18.75" hidden="1" customHeight="1" x14ac:dyDescent="0.15">
      <c r="A657" s="176"/>
      <c r="B657" s="173"/>
      <c r="C657" s="167"/>
      <c r="D657" s="173"/>
      <c r="E657" s="324" t="s">
        <v>193</v>
      </c>
      <c r="F657" s="325"/>
      <c r="G657" s="326"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7" t="s">
        <v>192</v>
      </c>
      <c r="AF657" s="318"/>
      <c r="AG657" s="318"/>
      <c r="AH657" s="319"/>
      <c r="AI657" s="320" t="s">
        <v>460</v>
      </c>
      <c r="AJ657" s="320"/>
      <c r="AK657" s="320"/>
      <c r="AL657" s="144"/>
      <c r="AM657" s="320" t="s">
        <v>461</v>
      </c>
      <c r="AN657" s="320"/>
      <c r="AO657" s="320"/>
      <c r="AP657" s="144"/>
      <c r="AQ657" s="144"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4"/>
      <c r="F658" s="325"/>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1"/>
      <c r="AJ658" s="321"/>
      <c r="AK658" s="321"/>
      <c r="AL658" s="143"/>
      <c r="AM658" s="321"/>
      <c r="AN658" s="321"/>
      <c r="AO658" s="321"/>
      <c r="AP658" s="143"/>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3.25" hidden="1" customHeight="1" x14ac:dyDescent="0.15">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3.25" hidden="1" customHeight="1" x14ac:dyDescent="0.15">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4" t="s">
        <v>176</v>
      </c>
      <c r="AC661" s="564"/>
      <c r="AD661" s="564"/>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18.75" hidden="1" customHeight="1" x14ac:dyDescent="0.15">
      <c r="A662" s="176"/>
      <c r="B662" s="173"/>
      <c r="C662" s="167"/>
      <c r="D662" s="173"/>
      <c r="E662" s="324" t="s">
        <v>193</v>
      </c>
      <c r="F662" s="325"/>
      <c r="G662" s="326"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7" t="s">
        <v>192</v>
      </c>
      <c r="AF662" s="318"/>
      <c r="AG662" s="318"/>
      <c r="AH662" s="319"/>
      <c r="AI662" s="320" t="s">
        <v>460</v>
      </c>
      <c r="AJ662" s="320"/>
      <c r="AK662" s="320"/>
      <c r="AL662" s="144"/>
      <c r="AM662" s="320" t="s">
        <v>461</v>
      </c>
      <c r="AN662" s="320"/>
      <c r="AO662" s="320"/>
      <c r="AP662" s="144"/>
      <c r="AQ662" s="144"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4"/>
      <c r="F663" s="325"/>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1"/>
      <c r="AJ663" s="321"/>
      <c r="AK663" s="321"/>
      <c r="AL663" s="143"/>
      <c r="AM663" s="321"/>
      <c r="AN663" s="321"/>
      <c r="AO663" s="321"/>
      <c r="AP663" s="143"/>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3.25" hidden="1" customHeight="1" x14ac:dyDescent="0.15">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3.25" hidden="1" customHeight="1" x14ac:dyDescent="0.15">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4" t="s">
        <v>176</v>
      </c>
      <c r="AC666" s="564"/>
      <c r="AD666" s="564"/>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18.75" hidden="1" customHeight="1" x14ac:dyDescent="0.15">
      <c r="A667" s="176"/>
      <c r="B667" s="173"/>
      <c r="C667" s="167"/>
      <c r="D667" s="173"/>
      <c r="E667" s="324" t="s">
        <v>193</v>
      </c>
      <c r="F667" s="325"/>
      <c r="G667" s="326"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7" t="s">
        <v>192</v>
      </c>
      <c r="AF667" s="318"/>
      <c r="AG667" s="318"/>
      <c r="AH667" s="319"/>
      <c r="AI667" s="320" t="s">
        <v>460</v>
      </c>
      <c r="AJ667" s="320"/>
      <c r="AK667" s="320"/>
      <c r="AL667" s="144"/>
      <c r="AM667" s="320" t="s">
        <v>461</v>
      </c>
      <c r="AN667" s="320"/>
      <c r="AO667" s="320"/>
      <c r="AP667" s="144"/>
      <c r="AQ667" s="144"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4"/>
      <c r="F668" s="325"/>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1"/>
      <c r="AJ668" s="321"/>
      <c r="AK668" s="321"/>
      <c r="AL668" s="143"/>
      <c r="AM668" s="321"/>
      <c r="AN668" s="321"/>
      <c r="AO668" s="321"/>
      <c r="AP668" s="143"/>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3.25" hidden="1" customHeight="1" x14ac:dyDescent="0.15">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3.25" hidden="1" customHeight="1" x14ac:dyDescent="0.15">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4" t="s">
        <v>176</v>
      </c>
      <c r="AC671" s="564"/>
      <c r="AD671" s="564"/>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18.75" hidden="1" customHeight="1" x14ac:dyDescent="0.15">
      <c r="A672" s="176"/>
      <c r="B672" s="173"/>
      <c r="C672" s="167"/>
      <c r="D672" s="173"/>
      <c r="E672" s="324" t="s">
        <v>194</v>
      </c>
      <c r="F672" s="325"/>
      <c r="G672" s="326"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7" t="s">
        <v>192</v>
      </c>
      <c r="AF672" s="318"/>
      <c r="AG672" s="318"/>
      <c r="AH672" s="319"/>
      <c r="AI672" s="320" t="s">
        <v>460</v>
      </c>
      <c r="AJ672" s="320"/>
      <c r="AK672" s="320"/>
      <c r="AL672" s="144"/>
      <c r="AM672" s="320" t="s">
        <v>461</v>
      </c>
      <c r="AN672" s="320"/>
      <c r="AO672" s="320"/>
      <c r="AP672" s="144"/>
      <c r="AQ672" s="144"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4"/>
      <c r="F673" s="325"/>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1"/>
      <c r="AJ673" s="321"/>
      <c r="AK673" s="321"/>
      <c r="AL673" s="143"/>
      <c r="AM673" s="321"/>
      <c r="AN673" s="321"/>
      <c r="AO673" s="321"/>
      <c r="AP673" s="143"/>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3.25" hidden="1" customHeight="1" x14ac:dyDescent="0.15">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3.25" hidden="1" customHeight="1" x14ac:dyDescent="0.15">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4" t="s">
        <v>14</v>
      </c>
      <c r="AC676" s="564"/>
      <c r="AD676" s="564"/>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18.75" hidden="1" customHeight="1" x14ac:dyDescent="0.15">
      <c r="A677" s="176"/>
      <c r="B677" s="173"/>
      <c r="C677" s="167"/>
      <c r="D677" s="173"/>
      <c r="E677" s="324" t="s">
        <v>194</v>
      </c>
      <c r="F677" s="325"/>
      <c r="G677" s="326"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7" t="s">
        <v>192</v>
      </c>
      <c r="AF677" s="318"/>
      <c r="AG677" s="318"/>
      <c r="AH677" s="319"/>
      <c r="AI677" s="320" t="s">
        <v>460</v>
      </c>
      <c r="AJ677" s="320"/>
      <c r="AK677" s="320"/>
      <c r="AL677" s="144"/>
      <c r="AM677" s="320" t="s">
        <v>461</v>
      </c>
      <c r="AN677" s="320"/>
      <c r="AO677" s="320"/>
      <c r="AP677" s="144"/>
      <c r="AQ677" s="144"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4"/>
      <c r="F678" s="325"/>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1"/>
      <c r="AJ678" s="321"/>
      <c r="AK678" s="321"/>
      <c r="AL678" s="143"/>
      <c r="AM678" s="321"/>
      <c r="AN678" s="321"/>
      <c r="AO678" s="321"/>
      <c r="AP678" s="143"/>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3.25" hidden="1" customHeight="1" x14ac:dyDescent="0.15">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3.25" hidden="1" customHeight="1" x14ac:dyDescent="0.15">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4" t="s">
        <v>14</v>
      </c>
      <c r="AC681" s="564"/>
      <c r="AD681" s="564"/>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18.75" hidden="1" customHeight="1" x14ac:dyDescent="0.15">
      <c r="A682" s="176"/>
      <c r="B682" s="173"/>
      <c r="C682" s="167"/>
      <c r="D682" s="173"/>
      <c r="E682" s="324" t="s">
        <v>194</v>
      </c>
      <c r="F682" s="325"/>
      <c r="G682" s="326"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7" t="s">
        <v>192</v>
      </c>
      <c r="AF682" s="318"/>
      <c r="AG682" s="318"/>
      <c r="AH682" s="319"/>
      <c r="AI682" s="320" t="s">
        <v>460</v>
      </c>
      <c r="AJ682" s="320"/>
      <c r="AK682" s="320"/>
      <c r="AL682" s="144"/>
      <c r="AM682" s="320" t="s">
        <v>461</v>
      </c>
      <c r="AN682" s="320"/>
      <c r="AO682" s="320"/>
      <c r="AP682" s="144"/>
      <c r="AQ682" s="144"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4"/>
      <c r="F683" s="325"/>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1"/>
      <c r="AJ683" s="321"/>
      <c r="AK683" s="321"/>
      <c r="AL683" s="143"/>
      <c r="AM683" s="321"/>
      <c r="AN683" s="321"/>
      <c r="AO683" s="321"/>
      <c r="AP683" s="143"/>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3.25" hidden="1" customHeight="1" x14ac:dyDescent="0.15">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3.25" hidden="1" customHeight="1" x14ac:dyDescent="0.15">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4" t="s">
        <v>14</v>
      </c>
      <c r="AC686" s="564"/>
      <c r="AD686" s="564"/>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18.75" hidden="1" customHeight="1" x14ac:dyDescent="0.15">
      <c r="A687" s="176"/>
      <c r="B687" s="173"/>
      <c r="C687" s="167"/>
      <c r="D687" s="173"/>
      <c r="E687" s="324" t="s">
        <v>194</v>
      </c>
      <c r="F687" s="325"/>
      <c r="G687" s="326"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7" t="s">
        <v>192</v>
      </c>
      <c r="AF687" s="318"/>
      <c r="AG687" s="318"/>
      <c r="AH687" s="319"/>
      <c r="AI687" s="320" t="s">
        <v>460</v>
      </c>
      <c r="AJ687" s="320"/>
      <c r="AK687" s="320"/>
      <c r="AL687" s="144"/>
      <c r="AM687" s="320" t="s">
        <v>461</v>
      </c>
      <c r="AN687" s="320"/>
      <c r="AO687" s="320"/>
      <c r="AP687" s="144"/>
      <c r="AQ687" s="144"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4"/>
      <c r="F688" s="325"/>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1"/>
      <c r="AJ688" s="321"/>
      <c r="AK688" s="321"/>
      <c r="AL688" s="143"/>
      <c r="AM688" s="321"/>
      <c r="AN688" s="321"/>
      <c r="AO688" s="321"/>
      <c r="AP688" s="143"/>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3.25" hidden="1" customHeight="1" x14ac:dyDescent="0.15">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3.25" hidden="1" customHeight="1" x14ac:dyDescent="0.15">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4" t="s">
        <v>14</v>
      </c>
      <c r="AC691" s="564"/>
      <c r="AD691" s="564"/>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18.75" hidden="1" customHeight="1" x14ac:dyDescent="0.15">
      <c r="A692" s="176"/>
      <c r="B692" s="173"/>
      <c r="C692" s="167"/>
      <c r="D692" s="173"/>
      <c r="E692" s="324" t="s">
        <v>194</v>
      </c>
      <c r="F692" s="325"/>
      <c r="G692" s="326"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7" t="s">
        <v>192</v>
      </c>
      <c r="AF692" s="318"/>
      <c r="AG692" s="318"/>
      <c r="AH692" s="319"/>
      <c r="AI692" s="320" t="s">
        <v>460</v>
      </c>
      <c r="AJ692" s="320"/>
      <c r="AK692" s="320"/>
      <c r="AL692" s="144"/>
      <c r="AM692" s="320" t="s">
        <v>461</v>
      </c>
      <c r="AN692" s="320"/>
      <c r="AO692" s="320"/>
      <c r="AP692" s="144"/>
      <c r="AQ692" s="144"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4"/>
      <c r="F693" s="325"/>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1"/>
      <c r="AJ693" s="321"/>
      <c r="AK693" s="321"/>
      <c r="AL693" s="143"/>
      <c r="AM693" s="321"/>
      <c r="AN693" s="321"/>
      <c r="AO693" s="321"/>
      <c r="AP693" s="143"/>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3.25" hidden="1" customHeight="1" x14ac:dyDescent="0.15">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3.25" hidden="1" customHeight="1" x14ac:dyDescent="0.15">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4" t="s">
        <v>14</v>
      </c>
      <c r="AC696" s="564"/>
      <c r="AD696" s="564"/>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3.85" hidden="1" customHeight="1" x14ac:dyDescent="0.15">
      <c r="A697" s="176"/>
      <c r="B697" s="173"/>
      <c r="C697" s="167"/>
      <c r="D697" s="173"/>
      <c r="E697" s="111" t="s">
        <v>325</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
      <c r="A699" s="177"/>
      <c r="B699" s="178"/>
      <c r="C699" s="918"/>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5" t="s">
        <v>30</v>
      </c>
      <c r="AH701" s="362"/>
      <c r="AI701" s="362"/>
      <c r="AJ701" s="362"/>
      <c r="AK701" s="362"/>
      <c r="AL701" s="362"/>
      <c r="AM701" s="362"/>
      <c r="AN701" s="362"/>
      <c r="AO701" s="362"/>
      <c r="AP701" s="362"/>
      <c r="AQ701" s="362"/>
      <c r="AR701" s="362"/>
      <c r="AS701" s="362"/>
      <c r="AT701" s="362"/>
      <c r="AU701" s="362"/>
      <c r="AV701" s="362"/>
      <c r="AW701" s="362"/>
      <c r="AX701" s="806"/>
    </row>
    <row r="702" spans="1:51" ht="36.6"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7" t="s">
        <v>660</v>
      </c>
      <c r="AE702" s="328"/>
      <c r="AF702" s="328"/>
      <c r="AG702" s="365" t="s">
        <v>670</v>
      </c>
      <c r="AH702" s="366"/>
      <c r="AI702" s="366"/>
      <c r="AJ702" s="366"/>
      <c r="AK702" s="366"/>
      <c r="AL702" s="366"/>
      <c r="AM702" s="366"/>
      <c r="AN702" s="366"/>
      <c r="AO702" s="366"/>
      <c r="AP702" s="366"/>
      <c r="AQ702" s="366"/>
      <c r="AR702" s="366"/>
      <c r="AS702" s="366"/>
      <c r="AT702" s="366"/>
      <c r="AU702" s="366"/>
      <c r="AV702" s="366"/>
      <c r="AW702" s="366"/>
      <c r="AX702" s="367"/>
    </row>
    <row r="703" spans="1:51" ht="33.6"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2"/>
      <c r="AD703" s="308" t="s">
        <v>660</v>
      </c>
      <c r="AE703" s="309"/>
      <c r="AF703" s="309"/>
      <c r="AG703" s="90" t="s">
        <v>671</v>
      </c>
      <c r="AH703" s="91"/>
      <c r="AI703" s="91"/>
      <c r="AJ703" s="91"/>
      <c r="AK703" s="91"/>
      <c r="AL703" s="91"/>
      <c r="AM703" s="91"/>
      <c r="AN703" s="91"/>
      <c r="AO703" s="91"/>
      <c r="AP703" s="91"/>
      <c r="AQ703" s="91"/>
      <c r="AR703" s="91"/>
      <c r="AS703" s="91"/>
      <c r="AT703" s="91"/>
      <c r="AU703" s="91"/>
      <c r="AV703" s="91"/>
      <c r="AW703" s="91"/>
      <c r="AX703" s="92"/>
    </row>
    <row r="704" spans="1:51" ht="45"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660</v>
      </c>
      <c r="AE704" s="767"/>
      <c r="AF704" s="767"/>
      <c r="AG704" s="154" t="s">
        <v>672</v>
      </c>
      <c r="AH704" s="97"/>
      <c r="AI704" s="97"/>
      <c r="AJ704" s="97"/>
      <c r="AK704" s="97"/>
      <c r="AL704" s="97"/>
      <c r="AM704" s="97"/>
      <c r="AN704" s="97"/>
      <c r="AO704" s="97"/>
      <c r="AP704" s="97"/>
      <c r="AQ704" s="97"/>
      <c r="AR704" s="97"/>
      <c r="AS704" s="97"/>
      <c r="AT704" s="97"/>
      <c r="AU704" s="97"/>
      <c r="AV704" s="97"/>
      <c r="AW704" s="97"/>
      <c r="AX704" s="155"/>
    </row>
    <row r="705" spans="1:50" ht="116.45"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660</v>
      </c>
      <c r="AE705" s="699"/>
      <c r="AF705" s="699"/>
      <c r="AG705" s="114" t="s">
        <v>673</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26"/>
      <c r="B706" s="627"/>
      <c r="C706" s="778"/>
      <c r="D706" s="779"/>
      <c r="E706" s="714" t="s">
        <v>299</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8" t="s">
        <v>668</v>
      </c>
      <c r="AE706" s="309"/>
      <c r="AF706" s="647"/>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669</v>
      </c>
      <c r="AE707" s="817"/>
      <c r="AF707" s="817"/>
      <c r="AG707" s="154"/>
      <c r="AH707" s="97"/>
      <c r="AI707" s="97"/>
      <c r="AJ707" s="97"/>
      <c r="AK707" s="97"/>
      <c r="AL707" s="97"/>
      <c r="AM707" s="97"/>
      <c r="AN707" s="97"/>
      <c r="AO707" s="97"/>
      <c r="AP707" s="97"/>
      <c r="AQ707" s="97"/>
      <c r="AR707" s="97"/>
      <c r="AS707" s="97"/>
      <c r="AT707" s="97"/>
      <c r="AU707" s="97"/>
      <c r="AV707" s="97"/>
      <c r="AW707" s="97"/>
      <c r="AX707" s="155"/>
    </row>
    <row r="708" spans="1:50" ht="26.2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674</v>
      </c>
      <c r="AE708" s="589"/>
      <c r="AF708" s="589"/>
      <c r="AG708" s="726"/>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8" t="s">
        <v>660</v>
      </c>
      <c r="AE709" s="309"/>
      <c r="AF709" s="309"/>
      <c r="AG709" s="90" t="s">
        <v>675</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26"/>
      <c r="B710" s="628"/>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8" t="s">
        <v>674</v>
      </c>
      <c r="AE710" s="309"/>
      <c r="AF710" s="309"/>
      <c r="AG710" s="90"/>
      <c r="AH710" s="91"/>
      <c r="AI710" s="91"/>
      <c r="AJ710" s="91"/>
      <c r="AK710" s="91"/>
      <c r="AL710" s="91"/>
      <c r="AM710" s="91"/>
      <c r="AN710" s="91"/>
      <c r="AO710" s="91"/>
      <c r="AP710" s="91"/>
      <c r="AQ710" s="91"/>
      <c r="AR710" s="91"/>
      <c r="AS710" s="91"/>
      <c r="AT710" s="91"/>
      <c r="AU710" s="91"/>
      <c r="AV710" s="91"/>
      <c r="AW710" s="91"/>
      <c r="AX710" s="92"/>
    </row>
    <row r="711" spans="1:50" ht="26.25" customHeight="1" x14ac:dyDescent="0.15">
      <c r="A711" s="626"/>
      <c r="B711" s="628"/>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7"/>
      <c r="AD711" s="308" t="s">
        <v>660</v>
      </c>
      <c r="AE711" s="309"/>
      <c r="AF711" s="309"/>
      <c r="AG711" s="90" t="s">
        <v>676</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26"/>
      <c r="B712" s="628"/>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7"/>
      <c r="AD712" s="766" t="s">
        <v>674</v>
      </c>
      <c r="AE712" s="767"/>
      <c r="AF712" s="767"/>
      <c r="AG712" s="791"/>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33" t="s">
        <v>268</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08" t="s">
        <v>660</v>
      </c>
      <c r="AE713" s="309"/>
      <c r="AF713" s="647"/>
      <c r="AG713" s="90" t="s">
        <v>709</v>
      </c>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660</v>
      </c>
      <c r="AE714" s="789"/>
      <c r="AF714" s="790"/>
      <c r="AG714" s="720" t="s">
        <v>677</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660</v>
      </c>
      <c r="AE715" s="589"/>
      <c r="AF715" s="640"/>
      <c r="AG715" s="726" t="s">
        <v>698</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660</v>
      </c>
      <c r="AE716" s="611"/>
      <c r="AF716" s="611"/>
      <c r="AG716" s="90" t="s">
        <v>678</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26"/>
      <c r="B717" s="628"/>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8" t="s">
        <v>660</v>
      </c>
      <c r="AE717" s="309"/>
      <c r="AF717" s="309"/>
      <c r="AG717" s="90" t="s">
        <v>679</v>
      </c>
      <c r="AH717" s="91"/>
      <c r="AI717" s="91"/>
      <c r="AJ717" s="91"/>
      <c r="AK717" s="91"/>
      <c r="AL717" s="91"/>
      <c r="AM717" s="91"/>
      <c r="AN717" s="91"/>
      <c r="AO717" s="91"/>
      <c r="AP717" s="91"/>
      <c r="AQ717" s="91"/>
      <c r="AR717" s="91"/>
      <c r="AS717" s="91"/>
      <c r="AT717" s="91"/>
      <c r="AU717" s="91"/>
      <c r="AV717" s="91"/>
      <c r="AW717" s="91"/>
      <c r="AX717" s="92"/>
    </row>
    <row r="718" spans="1:50" ht="27" customHeight="1" x14ac:dyDescent="0.15">
      <c r="A718" s="629"/>
      <c r="B718" s="630"/>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8" t="s">
        <v>660</v>
      </c>
      <c r="AE718" s="309"/>
      <c r="AF718" s="309"/>
      <c r="AG718" s="116" t="s">
        <v>680</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674</v>
      </c>
      <c r="AE719" s="589"/>
      <c r="AF719" s="589"/>
      <c r="AG719" s="114" t="s">
        <v>666</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62"/>
      <c r="B720" s="763"/>
      <c r="C720" s="285" t="s">
        <v>260</v>
      </c>
      <c r="D720" s="283"/>
      <c r="E720" s="283"/>
      <c r="F720" s="286"/>
      <c r="G720" s="282" t="s">
        <v>261</v>
      </c>
      <c r="H720" s="283"/>
      <c r="I720" s="283"/>
      <c r="J720" s="283"/>
      <c r="K720" s="283"/>
      <c r="L720" s="283"/>
      <c r="M720" s="283"/>
      <c r="N720" s="282" t="s">
        <v>264</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x14ac:dyDescent="0.15">
      <c r="A721" s="762"/>
      <c r="B721" s="763"/>
      <c r="C721" s="279"/>
      <c r="D721" s="280"/>
      <c r="E721" s="280"/>
      <c r="F721" s="281"/>
      <c r="G721" s="270"/>
      <c r="H721" s="271"/>
      <c r="I721" s="63" t="str">
        <f>IF(OR(G721="　", G721=""), "", "-")</f>
        <v/>
      </c>
      <c r="J721" s="274"/>
      <c r="K721" s="274"/>
      <c r="L721" s="63" t="str">
        <f>IF(M721="","","-")</f>
        <v/>
      </c>
      <c r="M721" s="64"/>
      <c r="N721" s="287" t="s">
        <v>703</v>
      </c>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hidden="1" customHeight="1" x14ac:dyDescent="0.15">
      <c r="A722" s="762"/>
      <c r="B722" s="763"/>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hidden="1" customHeight="1" x14ac:dyDescent="0.15">
      <c r="A723" s="762"/>
      <c r="B723" s="763"/>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hidden="1" customHeight="1" x14ac:dyDescent="0.15">
      <c r="A724" s="762"/>
      <c r="B724" s="763"/>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hidden="1" customHeight="1" x14ac:dyDescent="0.15">
      <c r="A725" s="764"/>
      <c r="B725" s="765"/>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24" t="s">
        <v>47</v>
      </c>
      <c r="B726" s="783"/>
      <c r="C726" s="796" t="s">
        <v>52</v>
      </c>
      <c r="D726" s="818"/>
      <c r="E726" s="818"/>
      <c r="F726" s="819"/>
      <c r="G726" s="562" t="s">
        <v>682</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4"/>
      <c r="B727" s="785"/>
      <c r="C727" s="732" t="s">
        <v>56</v>
      </c>
      <c r="D727" s="733"/>
      <c r="E727" s="733"/>
      <c r="F727" s="734"/>
      <c r="G727" s="560" t="s">
        <v>681</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321.60000000000002" customHeight="1" thickBot="1" x14ac:dyDescent="0.2">
      <c r="A735" s="774" t="s">
        <v>683</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6" t="s">
        <v>589</v>
      </c>
      <c r="B737" s="197"/>
      <c r="C737" s="197"/>
      <c r="D737" s="198"/>
      <c r="E737" s="940" t="s">
        <v>654</v>
      </c>
      <c r="F737" s="941"/>
      <c r="G737" s="941"/>
      <c r="H737" s="941"/>
      <c r="I737" s="941"/>
      <c r="J737" s="941"/>
      <c r="K737" s="941"/>
      <c r="L737" s="941"/>
      <c r="M737" s="941"/>
      <c r="N737" s="941"/>
      <c r="O737" s="941"/>
      <c r="P737" s="943"/>
      <c r="Q737" s="940"/>
      <c r="R737" s="941"/>
      <c r="S737" s="941"/>
      <c r="T737" s="941"/>
      <c r="U737" s="941"/>
      <c r="V737" s="941"/>
      <c r="W737" s="941"/>
      <c r="X737" s="941"/>
      <c r="Y737" s="941"/>
      <c r="Z737" s="941"/>
      <c r="AA737" s="941"/>
      <c r="AB737" s="943"/>
      <c r="AC737" s="940"/>
      <c r="AD737" s="941"/>
      <c r="AE737" s="941"/>
      <c r="AF737" s="941"/>
      <c r="AG737" s="941"/>
      <c r="AH737" s="941"/>
      <c r="AI737" s="941"/>
      <c r="AJ737" s="941"/>
      <c r="AK737" s="941"/>
      <c r="AL737" s="941"/>
      <c r="AM737" s="941"/>
      <c r="AN737" s="943"/>
      <c r="AO737" s="940"/>
      <c r="AP737" s="941"/>
      <c r="AQ737" s="941"/>
      <c r="AR737" s="941"/>
      <c r="AS737" s="941"/>
      <c r="AT737" s="941"/>
      <c r="AU737" s="941"/>
      <c r="AV737" s="941"/>
      <c r="AW737" s="941"/>
      <c r="AX737" s="942"/>
      <c r="AY737" s="82"/>
    </row>
    <row r="738" spans="1:51" ht="24.75" customHeight="1" x14ac:dyDescent="0.15">
      <c r="A738" s="347" t="s">
        <v>314</v>
      </c>
      <c r="B738" s="347"/>
      <c r="C738" s="347"/>
      <c r="D738" s="347"/>
      <c r="E738" s="940" t="s">
        <v>655</v>
      </c>
      <c r="F738" s="941"/>
      <c r="G738" s="941"/>
      <c r="H738" s="941"/>
      <c r="I738" s="941"/>
      <c r="J738" s="941"/>
      <c r="K738" s="941"/>
      <c r="L738" s="941"/>
      <c r="M738" s="941"/>
      <c r="N738" s="941"/>
      <c r="O738" s="941"/>
      <c r="P738" s="943"/>
      <c r="Q738" s="940"/>
      <c r="R738" s="941"/>
      <c r="S738" s="941"/>
      <c r="T738" s="941"/>
      <c r="U738" s="941"/>
      <c r="V738" s="941"/>
      <c r="W738" s="941"/>
      <c r="X738" s="941"/>
      <c r="Y738" s="941"/>
      <c r="Z738" s="941"/>
      <c r="AA738" s="941"/>
      <c r="AB738" s="943"/>
      <c r="AC738" s="940"/>
      <c r="AD738" s="941"/>
      <c r="AE738" s="941"/>
      <c r="AF738" s="941"/>
      <c r="AG738" s="941"/>
      <c r="AH738" s="941"/>
      <c r="AI738" s="941"/>
      <c r="AJ738" s="941"/>
      <c r="AK738" s="941"/>
      <c r="AL738" s="941"/>
      <c r="AM738" s="941"/>
      <c r="AN738" s="943"/>
      <c r="AO738" s="940"/>
      <c r="AP738" s="941"/>
      <c r="AQ738" s="941"/>
      <c r="AR738" s="941"/>
      <c r="AS738" s="941"/>
      <c r="AT738" s="941"/>
      <c r="AU738" s="941"/>
      <c r="AV738" s="941"/>
      <c r="AW738" s="941"/>
      <c r="AX738" s="942"/>
    </row>
    <row r="739" spans="1:51" ht="24.75" customHeight="1" x14ac:dyDescent="0.15">
      <c r="A739" s="347" t="s">
        <v>313</v>
      </c>
      <c r="B739" s="347"/>
      <c r="C739" s="347"/>
      <c r="D739" s="347"/>
      <c r="E739" s="940" t="s">
        <v>654</v>
      </c>
      <c r="F739" s="941"/>
      <c r="G739" s="941"/>
      <c r="H739" s="941"/>
      <c r="I739" s="941"/>
      <c r="J739" s="941"/>
      <c r="K739" s="941"/>
      <c r="L739" s="941"/>
      <c r="M739" s="941"/>
      <c r="N739" s="941"/>
      <c r="O739" s="941"/>
      <c r="P739" s="943"/>
      <c r="Q739" s="940"/>
      <c r="R739" s="941"/>
      <c r="S739" s="941"/>
      <c r="T739" s="941"/>
      <c r="U739" s="941"/>
      <c r="V739" s="941"/>
      <c r="W739" s="941"/>
      <c r="X739" s="941"/>
      <c r="Y739" s="941"/>
      <c r="Z739" s="941"/>
      <c r="AA739" s="941"/>
      <c r="AB739" s="943"/>
      <c r="AC739" s="940"/>
      <c r="AD739" s="941"/>
      <c r="AE739" s="941"/>
      <c r="AF739" s="941"/>
      <c r="AG739" s="941"/>
      <c r="AH739" s="941"/>
      <c r="AI739" s="941"/>
      <c r="AJ739" s="941"/>
      <c r="AK739" s="941"/>
      <c r="AL739" s="941"/>
      <c r="AM739" s="941"/>
      <c r="AN739" s="943"/>
      <c r="AO739" s="940"/>
      <c r="AP739" s="941"/>
      <c r="AQ739" s="941"/>
      <c r="AR739" s="941"/>
      <c r="AS739" s="941"/>
      <c r="AT739" s="941"/>
      <c r="AU739" s="941"/>
      <c r="AV739" s="941"/>
      <c r="AW739" s="941"/>
      <c r="AX739" s="942"/>
    </row>
    <row r="740" spans="1:51" ht="24.75" customHeight="1" x14ac:dyDescent="0.15">
      <c r="A740" s="347" t="s">
        <v>312</v>
      </c>
      <c r="B740" s="347"/>
      <c r="C740" s="347"/>
      <c r="D740" s="347"/>
      <c r="E740" s="940" t="s">
        <v>656</v>
      </c>
      <c r="F740" s="941"/>
      <c r="G740" s="941"/>
      <c r="H740" s="941"/>
      <c r="I740" s="941"/>
      <c r="J740" s="941"/>
      <c r="K740" s="941"/>
      <c r="L740" s="941"/>
      <c r="M740" s="941"/>
      <c r="N740" s="941"/>
      <c r="O740" s="941"/>
      <c r="P740" s="943"/>
      <c r="Q740" s="940"/>
      <c r="R740" s="941"/>
      <c r="S740" s="941"/>
      <c r="T740" s="941"/>
      <c r="U740" s="941"/>
      <c r="V740" s="941"/>
      <c r="W740" s="941"/>
      <c r="X740" s="941"/>
      <c r="Y740" s="941"/>
      <c r="Z740" s="941"/>
      <c r="AA740" s="941"/>
      <c r="AB740" s="943"/>
      <c r="AC740" s="940"/>
      <c r="AD740" s="941"/>
      <c r="AE740" s="941"/>
      <c r="AF740" s="941"/>
      <c r="AG740" s="941"/>
      <c r="AH740" s="941"/>
      <c r="AI740" s="941"/>
      <c r="AJ740" s="941"/>
      <c r="AK740" s="941"/>
      <c r="AL740" s="941"/>
      <c r="AM740" s="941"/>
      <c r="AN740" s="943"/>
      <c r="AO740" s="940"/>
      <c r="AP740" s="941"/>
      <c r="AQ740" s="941"/>
      <c r="AR740" s="941"/>
      <c r="AS740" s="941"/>
      <c r="AT740" s="941"/>
      <c r="AU740" s="941"/>
      <c r="AV740" s="941"/>
      <c r="AW740" s="941"/>
      <c r="AX740" s="942"/>
    </row>
    <row r="741" spans="1:51" ht="24.75" customHeight="1" x14ac:dyDescent="0.15">
      <c r="A741" s="347" t="s">
        <v>311</v>
      </c>
      <c r="B741" s="347"/>
      <c r="C741" s="347"/>
      <c r="D741" s="347"/>
      <c r="E741" s="940" t="s">
        <v>657</v>
      </c>
      <c r="F741" s="941"/>
      <c r="G741" s="941"/>
      <c r="H741" s="941"/>
      <c r="I741" s="941"/>
      <c r="J741" s="941"/>
      <c r="K741" s="941"/>
      <c r="L741" s="941"/>
      <c r="M741" s="941"/>
      <c r="N741" s="941"/>
      <c r="O741" s="941"/>
      <c r="P741" s="943"/>
      <c r="Q741" s="940"/>
      <c r="R741" s="941"/>
      <c r="S741" s="941"/>
      <c r="T741" s="941"/>
      <c r="U741" s="941"/>
      <c r="V741" s="941"/>
      <c r="W741" s="941"/>
      <c r="X741" s="941"/>
      <c r="Y741" s="941"/>
      <c r="Z741" s="941"/>
      <c r="AA741" s="941"/>
      <c r="AB741" s="943"/>
      <c r="AC741" s="940"/>
      <c r="AD741" s="941"/>
      <c r="AE741" s="941"/>
      <c r="AF741" s="941"/>
      <c r="AG741" s="941"/>
      <c r="AH741" s="941"/>
      <c r="AI741" s="941"/>
      <c r="AJ741" s="941"/>
      <c r="AK741" s="941"/>
      <c r="AL741" s="941"/>
      <c r="AM741" s="941"/>
      <c r="AN741" s="943"/>
      <c r="AO741" s="940"/>
      <c r="AP741" s="941"/>
      <c r="AQ741" s="941"/>
      <c r="AR741" s="941"/>
      <c r="AS741" s="941"/>
      <c r="AT741" s="941"/>
      <c r="AU741" s="941"/>
      <c r="AV741" s="941"/>
      <c r="AW741" s="941"/>
      <c r="AX741" s="942"/>
    </row>
    <row r="742" spans="1:51" ht="24.75" customHeight="1" x14ac:dyDescent="0.15">
      <c r="A742" s="347" t="s">
        <v>310</v>
      </c>
      <c r="B742" s="347"/>
      <c r="C742" s="347"/>
      <c r="D742" s="347"/>
      <c r="E742" s="940" t="s">
        <v>656</v>
      </c>
      <c r="F742" s="941"/>
      <c r="G742" s="941"/>
      <c r="H742" s="941"/>
      <c r="I742" s="941"/>
      <c r="J742" s="941"/>
      <c r="K742" s="941"/>
      <c r="L742" s="941"/>
      <c r="M742" s="941"/>
      <c r="N742" s="941"/>
      <c r="O742" s="941"/>
      <c r="P742" s="943"/>
      <c r="Q742" s="940"/>
      <c r="R742" s="941"/>
      <c r="S742" s="941"/>
      <c r="T742" s="941"/>
      <c r="U742" s="941"/>
      <c r="V742" s="941"/>
      <c r="W742" s="941"/>
      <c r="X742" s="941"/>
      <c r="Y742" s="941"/>
      <c r="Z742" s="941"/>
      <c r="AA742" s="941"/>
      <c r="AB742" s="943"/>
      <c r="AC742" s="940"/>
      <c r="AD742" s="941"/>
      <c r="AE742" s="941"/>
      <c r="AF742" s="941"/>
      <c r="AG742" s="941"/>
      <c r="AH742" s="941"/>
      <c r="AI742" s="941"/>
      <c r="AJ742" s="941"/>
      <c r="AK742" s="941"/>
      <c r="AL742" s="941"/>
      <c r="AM742" s="941"/>
      <c r="AN742" s="943"/>
      <c r="AO742" s="940"/>
      <c r="AP742" s="941"/>
      <c r="AQ742" s="941"/>
      <c r="AR742" s="941"/>
      <c r="AS742" s="941"/>
      <c r="AT742" s="941"/>
      <c r="AU742" s="941"/>
      <c r="AV742" s="941"/>
      <c r="AW742" s="941"/>
      <c r="AX742" s="942"/>
    </row>
    <row r="743" spans="1:51" ht="24.75" customHeight="1" x14ac:dyDescent="0.15">
      <c r="A743" s="347" t="s">
        <v>309</v>
      </c>
      <c r="B743" s="347"/>
      <c r="C743" s="347"/>
      <c r="D743" s="347"/>
      <c r="E743" s="940" t="s">
        <v>658</v>
      </c>
      <c r="F743" s="941"/>
      <c r="G743" s="941"/>
      <c r="H743" s="941"/>
      <c r="I743" s="941"/>
      <c r="J743" s="941"/>
      <c r="K743" s="941"/>
      <c r="L743" s="941"/>
      <c r="M743" s="941"/>
      <c r="N743" s="941"/>
      <c r="O743" s="941"/>
      <c r="P743" s="943"/>
      <c r="Q743" s="940"/>
      <c r="R743" s="941"/>
      <c r="S743" s="941"/>
      <c r="T743" s="941"/>
      <c r="U743" s="941"/>
      <c r="V743" s="941"/>
      <c r="W743" s="941"/>
      <c r="X743" s="941"/>
      <c r="Y743" s="941"/>
      <c r="Z743" s="941"/>
      <c r="AA743" s="941"/>
      <c r="AB743" s="943"/>
      <c r="AC743" s="940"/>
      <c r="AD743" s="941"/>
      <c r="AE743" s="941"/>
      <c r="AF743" s="941"/>
      <c r="AG743" s="941"/>
      <c r="AH743" s="941"/>
      <c r="AI743" s="941"/>
      <c r="AJ743" s="941"/>
      <c r="AK743" s="941"/>
      <c r="AL743" s="941"/>
      <c r="AM743" s="941"/>
      <c r="AN743" s="943"/>
      <c r="AO743" s="940"/>
      <c r="AP743" s="941"/>
      <c r="AQ743" s="941"/>
      <c r="AR743" s="941"/>
      <c r="AS743" s="941"/>
      <c r="AT743" s="941"/>
      <c r="AU743" s="941"/>
      <c r="AV743" s="941"/>
      <c r="AW743" s="941"/>
      <c r="AX743" s="942"/>
    </row>
    <row r="744" spans="1:51" ht="24.75" customHeight="1" x14ac:dyDescent="0.15">
      <c r="A744" s="347" t="s">
        <v>308</v>
      </c>
      <c r="B744" s="347"/>
      <c r="C744" s="347"/>
      <c r="D744" s="347"/>
      <c r="E744" s="940" t="s">
        <v>659</v>
      </c>
      <c r="F744" s="941"/>
      <c r="G744" s="941"/>
      <c r="H744" s="941"/>
      <c r="I744" s="941"/>
      <c r="J744" s="941"/>
      <c r="K744" s="941"/>
      <c r="L744" s="941"/>
      <c r="M744" s="941"/>
      <c r="N744" s="941"/>
      <c r="O744" s="941"/>
      <c r="P744" s="943"/>
      <c r="Q744" s="940"/>
      <c r="R744" s="941"/>
      <c r="S744" s="941"/>
      <c r="T744" s="941"/>
      <c r="U744" s="941"/>
      <c r="V744" s="941"/>
      <c r="W744" s="941"/>
      <c r="X744" s="941"/>
      <c r="Y744" s="941"/>
      <c r="Z744" s="941"/>
      <c r="AA744" s="941"/>
      <c r="AB744" s="943"/>
      <c r="AC744" s="940"/>
      <c r="AD744" s="941"/>
      <c r="AE744" s="941"/>
      <c r="AF744" s="941"/>
      <c r="AG744" s="941"/>
      <c r="AH744" s="941"/>
      <c r="AI744" s="941"/>
      <c r="AJ744" s="941"/>
      <c r="AK744" s="941"/>
      <c r="AL744" s="941"/>
      <c r="AM744" s="941"/>
      <c r="AN744" s="943"/>
      <c r="AO744" s="940"/>
      <c r="AP744" s="941"/>
      <c r="AQ744" s="941"/>
      <c r="AR744" s="941"/>
      <c r="AS744" s="941"/>
      <c r="AT744" s="941"/>
      <c r="AU744" s="941"/>
      <c r="AV744" s="941"/>
      <c r="AW744" s="941"/>
      <c r="AX744" s="942"/>
    </row>
    <row r="745" spans="1:51" ht="24.75" customHeight="1" x14ac:dyDescent="0.15">
      <c r="A745" s="347" t="s">
        <v>307</v>
      </c>
      <c r="B745" s="347"/>
      <c r="C745" s="347"/>
      <c r="D745" s="347"/>
      <c r="E745" s="977" t="s">
        <v>659</v>
      </c>
      <c r="F745" s="978"/>
      <c r="G745" s="978"/>
      <c r="H745" s="978"/>
      <c r="I745" s="978"/>
      <c r="J745" s="978"/>
      <c r="K745" s="978"/>
      <c r="L745" s="978"/>
      <c r="M745" s="978"/>
      <c r="N745" s="978"/>
      <c r="O745" s="978"/>
      <c r="P745" s="979"/>
      <c r="Q745" s="977"/>
      <c r="R745" s="978"/>
      <c r="S745" s="978"/>
      <c r="T745" s="978"/>
      <c r="U745" s="978"/>
      <c r="V745" s="978"/>
      <c r="W745" s="978"/>
      <c r="X745" s="978"/>
      <c r="Y745" s="978"/>
      <c r="Z745" s="978"/>
      <c r="AA745" s="978"/>
      <c r="AB745" s="979"/>
      <c r="AC745" s="977"/>
      <c r="AD745" s="978"/>
      <c r="AE745" s="978"/>
      <c r="AF745" s="978"/>
      <c r="AG745" s="978"/>
      <c r="AH745" s="978"/>
      <c r="AI745" s="978"/>
      <c r="AJ745" s="978"/>
      <c r="AK745" s="978"/>
      <c r="AL745" s="978"/>
      <c r="AM745" s="978"/>
      <c r="AN745" s="979"/>
      <c r="AO745" s="940"/>
      <c r="AP745" s="941"/>
      <c r="AQ745" s="941"/>
      <c r="AR745" s="941"/>
      <c r="AS745" s="941"/>
      <c r="AT745" s="941"/>
      <c r="AU745" s="941"/>
      <c r="AV745" s="941"/>
      <c r="AW745" s="941"/>
      <c r="AX745" s="942"/>
    </row>
    <row r="746" spans="1:51" ht="24.75" customHeight="1" x14ac:dyDescent="0.15">
      <c r="A746" s="347" t="s">
        <v>462</v>
      </c>
      <c r="B746" s="347"/>
      <c r="C746" s="347"/>
      <c r="D746" s="347"/>
      <c r="E746" s="946" t="s">
        <v>628</v>
      </c>
      <c r="F746" s="944"/>
      <c r="G746" s="944"/>
      <c r="H746" s="85" t="str">
        <f>IF(E746="","","-")</f>
        <v>-</v>
      </c>
      <c r="I746" s="944"/>
      <c r="J746" s="944"/>
      <c r="K746" s="85" t="str">
        <f>IF(I746="","","-")</f>
        <v/>
      </c>
      <c r="L746" s="945">
        <v>169</v>
      </c>
      <c r="M746" s="945"/>
      <c r="N746" s="85" t="str">
        <f>IF(O746="","","-")</f>
        <v/>
      </c>
      <c r="O746" s="947"/>
      <c r="P746" s="948"/>
      <c r="Q746" s="946"/>
      <c r="R746" s="944"/>
      <c r="S746" s="944"/>
      <c r="T746" s="85" t="str">
        <f>IF(Q746="","","-")</f>
        <v/>
      </c>
      <c r="U746" s="944"/>
      <c r="V746" s="944"/>
      <c r="W746" s="85" t="str">
        <f>IF(U746="","","-")</f>
        <v/>
      </c>
      <c r="X746" s="945"/>
      <c r="Y746" s="945"/>
      <c r="Z746" s="85" t="str">
        <f>IF(AA746="","","-")</f>
        <v/>
      </c>
      <c r="AA746" s="947"/>
      <c r="AB746" s="948"/>
      <c r="AC746" s="946"/>
      <c r="AD746" s="944"/>
      <c r="AE746" s="944"/>
      <c r="AF746" s="85" t="str">
        <f>IF(AC746="","","-")</f>
        <v/>
      </c>
      <c r="AG746" s="944"/>
      <c r="AH746" s="944"/>
      <c r="AI746" s="85" t="str">
        <f>IF(AG746="","","-")</f>
        <v/>
      </c>
      <c r="AJ746" s="945"/>
      <c r="AK746" s="945"/>
      <c r="AL746" s="85" t="str">
        <f>IF(AM746="","","-")</f>
        <v/>
      </c>
      <c r="AM746" s="947"/>
      <c r="AN746" s="948"/>
      <c r="AO746" s="946"/>
      <c r="AP746" s="944"/>
      <c r="AQ746" s="85" t="str">
        <f>IF(AO746="","","-")</f>
        <v/>
      </c>
      <c r="AR746" s="944"/>
      <c r="AS746" s="944"/>
      <c r="AT746" s="85" t="str">
        <f>IF(AR746="","","-")</f>
        <v/>
      </c>
      <c r="AU746" s="945"/>
      <c r="AV746" s="945"/>
      <c r="AW746" s="85" t="str">
        <f>IF(AX746="","","-")</f>
        <v/>
      </c>
      <c r="AX746" s="88"/>
    </row>
    <row r="747" spans="1:51" ht="24.75" customHeight="1" x14ac:dyDescent="0.15">
      <c r="A747" s="347" t="s">
        <v>426</v>
      </c>
      <c r="B747" s="347"/>
      <c r="C747" s="347"/>
      <c r="D747" s="347"/>
      <c r="E747" s="946" t="s">
        <v>628</v>
      </c>
      <c r="F747" s="944"/>
      <c r="G747" s="944"/>
      <c r="H747" s="85" t="str">
        <f>IF(E747="","","-")</f>
        <v>-</v>
      </c>
      <c r="I747" s="944"/>
      <c r="J747" s="944"/>
      <c r="K747" s="85" t="str">
        <f>IF(I747="","","-")</f>
        <v/>
      </c>
      <c r="L747" s="945">
        <v>174</v>
      </c>
      <c r="M747" s="945"/>
      <c r="N747" s="85" t="str">
        <f>IF(O747="","","-")</f>
        <v/>
      </c>
      <c r="O747" s="947"/>
      <c r="P747" s="948"/>
      <c r="Q747" s="946"/>
      <c r="R747" s="944"/>
      <c r="S747" s="944"/>
      <c r="T747" s="85" t="str">
        <f>IF(Q747="","","-")</f>
        <v/>
      </c>
      <c r="U747" s="944"/>
      <c r="V747" s="944"/>
      <c r="W747" s="85" t="str">
        <f>IF(U747="","","-")</f>
        <v/>
      </c>
      <c r="X747" s="945"/>
      <c r="Y747" s="945"/>
      <c r="Z747" s="85" t="str">
        <f>IF(AA747="","","-")</f>
        <v/>
      </c>
      <c r="AA747" s="947"/>
      <c r="AB747" s="948"/>
      <c r="AC747" s="946"/>
      <c r="AD747" s="944"/>
      <c r="AE747" s="944"/>
      <c r="AF747" s="85" t="str">
        <f>IF(AC747="","","-")</f>
        <v/>
      </c>
      <c r="AG747" s="944"/>
      <c r="AH747" s="944"/>
      <c r="AI747" s="85" t="str">
        <f>IF(AG747="","","-")</f>
        <v/>
      </c>
      <c r="AJ747" s="945"/>
      <c r="AK747" s="945"/>
      <c r="AL747" s="85" t="str">
        <f>IF(AM747="","","-")</f>
        <v/>
      </c>
      <c r="AM747" s="947"/>
      <c r="AN747" s="948"/>
      <c r="AO747" s="946"/>
      <c r="AP747" s="944"/>
      <c r="AQ747" s="85" t="str">
        <f>IF(AO747="","","-")</f>
        <v/>
      </c>
      <c r="AR747" s="944"/>
      <c r="AS747" s="944"/>
      <c r="AT747" s="85" t="str">
        <f>IF(AR747="","","-")</f>
        <v/>
      </c>
      <c r="AU747" s="945"/>
      <c r="AV747" s="945"/>
      <c r="AW747" s="85" t="str">
        <f>IF(AX747="","","-")</f>
        <v/>
      </c>
      <c r="AX747" s="88"/>
    </row>
    <row r="748" spans="1:51" ht="28.35" customHeight="1" x14ac:dyDescent="0.15">
      <c r="A748" s="598" t="s">
        <v>301</v>
      </c>
      <c r="B748" s="599"/>
      <c r="C748" s="599"/>
      <c r="D748" s="599"/>
      <c r="E748" s="599"/>
      <c r="F748" s="600"/>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89"/>
      <c r="X760" s="89"/>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303</v>
      </c>
      <c r="B787" s="613"/>
      <c r="C787" s="613"/>
      <c r="D787" s="613"/>
      <c r="E787" s="613"/>
      <c r="F787" s="614"/>
      <c r="G787" s="579" t="s">
        <v>684</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685</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689</v>
      </c>
      <c r="H789" s="655"/>
      <c r="I789" s="655"/>
      <c r="J789" s="655"/>
      <c r="K789" s="656"/>
      <c r="L789" s="648" t="s">
        <v>690</v>
      </c>
      <c r="M789" s="649"/>
      <c r="N789" s="649"/>
      <c r="O789" s="649"/>
      <c r="P789" s="649"/>
      <c r="Q789" s="649"/>
      <c r="R789" s="649"/>
      <c r="S789" s="649"/>
      <c r="T789" s="649"/>
      <c r="U789" s="649"/>
      <c r="V789" s="649"/>
      <c r="W789" s="649"/>
      <c r="X789" s="650"/>
      <c r="Y789" s="368">
        <v>46</v>
      </c>
      <c r="Z789" s="369"/>
      <c r="AA789" s="369"/>
      <c r="AB789" s="786"/>
      <c r="AC789" s="654" t="s">
        <v>686</v>
      </c>
      <c r="AD789" s="655"/>
      <c r="AE789" s="655"/>
      <c r="AF789" s="655"/>
      <c r="AG789" s="656"/>
      <c r="AH789" s="648" t="s">
        <v>687</v>
      </c>
      <c r="AI789" s="649"/>
      <c r="AJ789" s="649"/>
      <c r="AK789" s="649"/>
      <c r="AL789" s="649"/>
      <c r="AM789" s="649"/>
      <c r="AN789" s="649"/>
      <c r="AO789" s="649"/>
      <c r="AP789" s="649"/>
      <c r="AQ789" s="649"/>
      <c r="AR789" s="649"/>
      <c r="AS789" s="649"/>
      <c r="AT789" s="650"/>
      <c r="AU789" s="368">
        <v>42</v>
      </c>
      <c r="AV789" s="369"/>
      <c r="AW789" s="369"/>
      <c r="AX789" s="370"/>
    </row>
    <row r="790" spans="1:51" ht="24.75" customHeight="1" x14ac:dyDescent="0.15">
      <c r="A790" s="615"/>
      <c r="B790" s="616"/>
      <c r="C790" s="616"/>
      <c r="D790" s="616"/>
      <c r="E790" s="616"/>
      <c r="F790" s="617"/>
      <c r="G790" s="590" t="s">
        <v>691</v>
      </c>
      <c r="H790" s="591"/>
      <c r="I790" s="591"/>
      <c r="J790" s="591"/>
      <c r="K790" s="592"/>
      <c r="L790" s="582" t="s">
        <v>692</v>
      </c>
      <c r="M790" s="583"/>
      <c r="N790" s="583"/>
      <c r="O790" s="583"/>
      <c r="P790" s="583"/>
      <c r="Q790" s="583"/>
      <c r="R790" s="583"/>
      <c r="S790" s="583"/>
      <c r="T790" s="583"/>
      <c r="U790" s="583"/>
      <c r="V790" s="583"/>
      <c r="W790" s="583"/>
      <c r="X790" s="584"/>
      <c r="Y790" s="585">
        <v>15</v>
      </c>
      <c r="Z790" s="586"/>
      <c r="AA790" s="586"/>
      <c r="AB790" s="596"/>
      <c r="AC790" s="590" t="s">
        <v>688</v>
      </c>
      <c r="AD790" s="591"/>
      <c r="AE790" s="591"/>
      <c r="AF790" s="591"/>
      <c r="AG790" s="592"/>
      <c r="AH790" s="582"/>
      <c r="AI790" s="583"/>
      <c r="AJ790" s="583"/>
      <c r="AK790" s="583"/>
      <c r="AL790" s="583"/>
      <c r="AM790" s="583"/>
      <c r="AN790" s="583"/>
      <c r="AO790" s="583"/>
      <c r="AP790" s="583"/>
      <c r="AQ790" s="583"/>
      <c r="AR790" s="583"/>
      <c r="AS790" s="583"/>
      <c r="AT790" s="584"/>
      <c r="AU790" s="585">
        <v>4</v>
      </c>
      <c r="AV790" s="586"/>
      <c r="AW790" s="586"/>
      <c r="AX790" s="587"/>
    </row>
    <row r="791" spans="1:51" ht="24.75" customHeight="1" x14ac:dyDescent="0.15">
      <c r="A791" s="615"/>
      <c r="B791" s="616"/>
      <c r="C791" s="616"/>
      <c r="D791" s="616"/>
      <c r="E791" s="616"/>
      <c r="F791" s="617"/>
      <c r="G791" s="590" t="s">
        <v>79</v>
      </c>
      <c r="H791" s="591"/>
      <c r="I791" s="591"/>
      <c r="J791" s="591"/>
      <c r="K791" s="592"/>
      <c r="L791" s="582" t="s">
        <v>693</v>
      </c>
      <c r="M791" s="583"/>
      <c r="N791" s="583"/>
      <c r="O791" s="583"/>
      <c r="P791" s="583"/>
      <c r="Q791" s="583"/>
      <c r="R791" s="583"/>
      <c r="S791" s="583"/>
      <c r="T791" s="583"/>
      <c r="U791" s="583"/>
      <c r="V791" s="583"/>
      <c r="W791" s="583"/>
      <c r="X791" s="584"/>
      <c r="Y791" s="585">
        <v>2</v>
      </c>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customHeight="1" x14ac:dyDescent="0.15">
      <c r="A792" s="615"/>
      <c r="B792" s="616"/>
      <c r="C792" s="616"/>
      <c r="D792" s="616"/>
      <c r="E792" s="616"/>
      <c r="F792" s="617"/>
      <c r="G792" s="590" t="s">
        <v>688</v>
      </c>
      <c r="H792" s="591"/>
      <c r="I792" s="591"/>
      <c r="J792" s="591"/>
      <c r="K792" s="592"/>
      <c r="L792" s="582"/>
      <c r="M792" s="583"/>
      <c r="N792" s="583"/>
      <c r="O792" s="583"/>
      <c r="P792" s="583"/>
      <c r="Q792" s="583"/>
      <c r="R792" s="583"/>
      <c r="S792" s="583"/>
      <c r="T792" s="583"/>
      <c r="U792" s="583"/>
      <c r="V792" s="583"/>
      <c r="W792" s="583"/>
      <c r="X792" s="584"/>
      <c r="Y792" s="585">
        <v>7</v>
      </c>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70</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46</v>
      </c>
      <c r="AV799" s="813"/>
      <c r="AW799" s="813"/>
      <c r="AX799" s="815"/>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8"/>
      <c r="Z802" s="369"/>
      <c r="AA802" s="369"/>
      <c r="AB802" s="786"/>
      <c r="AC802" s="654"/>
      <c r="AD802" s="655"/>
      <c r="AE802" s="655"/>
      <c r="AF802" s="655"/>
      <c r="AG802" s="656"/>
      <c r="AH802" s="648"/>
      <c r="AI802" s="649"/>
      <c r="AJ802" s="649"/>
      <c r="AK802" s="649"/>
      <c r="AL802" s="649"/>
      <c r="AM802" s="649"/>
      <c r="AN802" s="649"/>
      <c r="AO802" s="649"/>
      <c r="AP802" s="649"/>
      <c r="AQ802" s="649"/>
      <c r="AR802" s="649"/>
      <c r="AS802" s="649"/>
      <c r="AT802" s="650"/>
      <c r="AU802" s="368"/>
      <c r="AV802" s="369"/>
      <c r="AW802" s="369"/>
      <c r="AX802" s="370"/>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8"/>
      <c r="Z815" s="369"/>
      <c r="AA815" s="369"/>
      <c r="AB815" s="786"/>
      <c r="AC815" s="654"/>
      <c r="AD815" s="655"/>
      <c r="AE815" s="655"/>
      <c r="AF815" s="655"/>
      <c r="AG815" s="656"/>
      <c r="AH815" s="648"/>
      <c r="AI815" s="649"/>
      <c r="AJ815" s="649"/>
      <c r="AK815" s="649"/>
      <c r="AL815" s="649"/>
      <c r="AM815" s="649"/>
      <c r="AN815" s="649"/>
      <c r="AO815" s="649"/>
      <c r="AP815" s="649"/>
      <c r="AQ815" s="649"/>
      <c r="AR815" s="649"/>
      <c r="AS815" s="649"/>
      <c r="AT815" s="650"/>
      <c r="AU815" s="368"/>
      <c r="AV815" s="369"/>
      <c r="AW815" s="369"/>
      <c r="AX815" s="370"/>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8"/>
      <c r="Z828" s="369"/>
      <c r="AA828" s="369"/>
      <c r="AB828" s="786"/>
      <c r="AC828" s="654"/>
      <c r="AD828" s="655"/>
      <c r="AE828" s="655"/>
      <c r="AF828" s="655"/>
      <c r="AG828" s="656"/>
      <c r="AH828" s="648"/>
      <c r="AI828" s="649"/>
      <c r="AJ828" s="649"/>
      <c r="AK828" s="649"/>
      <c r="AL828" s="649"/>
      <c r="AM828" s="649"/>
      <c r="AN828" s="649"/>
      <c r="AO828" s="649"/>
      <c r="AP828" s="649"/>
      <c r="AQ828" s="649"/>
      <c r="AR828" s="649"/>
      <c r="AS828" s="649"/>
      <c r="AT828" s="650"/>
      <c r="AU828" s="368"/>
      <c r="AV828" s="369"/>
      <c r="AW828" s="369"/>
      <c r="AX828" s="370"/>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1" t="s">
        <v>265</v>
      </c>
      <c r="AM839" s="262"/>
      <c r="AN839" s="262"/>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8" t="s">
        <v>221</v>
      </c>
      <c r="K844" s="347"/>
      <c r="L844" s="347"/>
      <c r="M844" s="347"/>
      <c r="N844" s="347"/>
      <c r="O844" s="347"/>
      <c r="P844" s="233" t="s">
        <v>196</v>
      </c>
      <c r="Q844" s="233"/>
      <c r="R844" s="233"/>
      <c r="S844" s="233"/>
      <c r="T844" s="233"/>
      <c r="U844" s="233"/>
      <c r="V844" s="233"/>
      <c r="W844" s="233"/>
      <c r="X844" s="233"/>
      <c r="Y844" s="348" t="s">
        <v>219</v>
      </c>
      <c r="Z844" s="349"/>
      <c r="AA844" s="349"/>
      <c r="AB844" s="349"/>
      <c r="AC844" s="138" t="s">
        <v>259</v>
      </c>
      <c r="AD844" s="138"/>
      <c r="AE844" s="138"/>
      <c r="AF844" s="138"/>
      <c r="AG844" s="138"/>
      <c r="AH844" s="348" t="s">
        <v>286</v>
      </c>
      <c r="AI844" s="346"/>
      <c r="AJ844" s="346"/>
      <c r="AK844" s="346"/>
      <c r="AL844" s="346" t="s">
        <v>21</v>
      </c>
      <c r="AM844" s="346"/>
      <c r="AN844" s="346"/>
      <c r="AO844" s="350"/>
      <c r="AP844" s="351" t="s">
        <v>222</v>
      </c>
      <c r="AQ844" s="351"/>
      <c r="AR844" s="351"/>
      <c r="AS844" s="351"/>
      <c r="AT844" s="351"/>
      <c r="AU844" s="351"/>
      <c r="AV844" s="351"/>
      <c r="AW844" s="351"/>
      <c r="AX844" s="351"/>
    </row>
    <row r="845" spans="1:51" ht="42.6" customHeight="1" x14ac:dyDescent="0.15">
      <c r="A845" s="356">
        <v>1</v>
      </c>
      <c r="B845" s="356">
        <v>1</v>
      </c>
      <c r="C845" s="344" t="s">
        <v>694</v>
      </c>
      <c r="D845" s="329"/>
      <c r="E845" s="329"/>
      <c r="F845" s="329"/>
      <c r="G845" s="329"/>
      <c r="H845" s="329"/>
      <c r="I845" s="329"/>
      <c r="J845" s="330">
        <v>8010005018905</v>
      </c>
      <c r="K845" s="331"/>
      <c r="L845" s="331"/>
      <c r="M845" s="331"/>
      <c r="N845" s="331"/>
      <c r="O845" s="331"/>
      <c r="P845" s="890" t="s">
        <v>695</v>
      </c>
      <c r="Q845" s="891"/>
      <c r="R845" s="891"/>
      <c r="S845" s="891"/>
      <c r="T845" s="891"/>
      <c r="U845" s="891"/>
      <c r="V845" s="891"/>
      <c r="W845" s="891"/>
      <c r="X845" s="891"/>
      <c r="Y845" s="333">
        <v>70</v>
      </c>
      <c r="Z845" s="334"/>
      <c r="AA845" s="334"/>
      <c r="AB845" s="335"/>
      <c r="AC845" s="885" t="s">
        <v>297</v>
      </c>
      <c r="AD845" s="886"/>
      <c r="AE845" s="886"/>
      <c r="AF845" s="886"/>
      <c r="AG845" s="886"/>
      <c r="AH845" s="352" t="s">
        <v>323</v>
      </c>
      <c r="AI845" s="353"/>
      <c r="AJ845" s="353"/>
      <c r="AK845" s="353"/>
      <c r="AL845" s="340" t="s">
        <v>323</v>
      </c>
      <c r="AM845" s="341"/>
      <c r="AN845" s="341"/>
      <c r="AO845" s="342"/>
      <c r="AP845" s="343" t="s">
        <v>323</v>
      </c>
      <c r="AQ845" s="343"/>
      <c r="AR845" s="343"/>
      <c r="AS845" s="343"/>
      <c r="AT845" s="343"/>
      <c r="AU845" s="343"/>
      <c r="AV845" s="343"/>
      <c r="AW845" s="343"/>
      <c r="AX845" s="343"/>
    </row>
    <row r="846" spans="1:51" ht="30" hidden="1" customHeight="1" x14ac:dyDescent="0.15">
      <c r="A846" s="356">
        <v>2</v>
      </c>
      <c r="B846" s="356">
        <v>1</v>
      </c>
      <c r="C846" s="344"/>
      <c r="D846" s="329"/>
      <c r="E846" s="329"/>
      <c r="F846" s="329"/>
      <c r="G846" s="329"/>
      <c r="H846" s="329"/>
      <c r="I846" s="329"/>
      <c r="J846" s="330"/>
      <c r="K846" s="331"/>
      <c r="L846" s="331"/>
      <c r="M846" s="331"/>
      <c r="N846" s="331"/>
      <c r="O846" s="331"/>
      <c r="P846" s="332"/>
      <c r="Q846" s="332"/>
      <c r="R846" s="332"/>
      <c r="S846" s="332"/>
      <c r="T846" s="332"/>
      <c r="U846" s="332"/>
      <c r="V846" s="332"/>
      <c r="W846" s="332"/>
      <c r="X846" s="332"/>
      <c r="Y846" s="333"/>
      <c r="Z846" s="334"/>
      <c r="AA846" s="334"/>
      <c r="AB846" s="335"/>
      <c r="AC846" s="336"/>
      <c r="AD846" s="337"/>
      <c r="AE846" s="337"/>
      <c r="AF846" s="337"/>
      <c r="AG846" s="337"/>
      <c r="AH846" s="352"/>
      <c r="AI846" s="353"/>
      <c r="AJ846" s="353"/>
      <c r="AK846" s="353"/>
      <c r="AL846" s="340"/>
      <c r="AM846" s="341"/>
      <c r="AN846" s="341"/>
      <c r="AO846" s="342"/>
      <c r="AP846" s="343"/>
      <c r="AQ846" s="343"/>
      <c r="AR846" s="343"/>
      <c r="AS846" s="343"/>
      <c r="AT846" s="343"/>
      <c r="AU846" s="343"/>
      <c r="AV846" s="343"/>
      <c r="AW846" s="343"/>
      <c r="AX846" s="343"/>
      <c r="AY846">
        <f>COUNTA($C$846)</f>
        <v>0</v>
      </c>
    </row>
    <row r="847" spans="1:51" ht="30" hidden="1" customHeight="1" x14ac:dyDescent="0.15">
      <c r="A847" s="356">
        <v>3</v>
      </c>
      <c r="B847" s="356">
        <v>1</v>
      </c>
      <c r="C847" s="344"/>
      <c r="D847" s="329"/>
      <c r="E847" s="329"/>
      <c r="F847" s="329"/>
      <c r="G847" s="329"/>
      <c r="H847" s="329"/>
      <c r="I847" s="329"/>
      <c r="J847" s="330"/>
      <c r="K847" s="331"/>
      <c r="L847" s="331"/>
      <c r="M847" s="331"/>
      <c r="N847" s="331"/>
      <c r="O847" s="331"/>
      <c r="P847" s="345"/>
      <c r="Q847" s="332"/>
      <c r="R847" s="332"/>
      <c r="S847" s="332"/>
      <c r="T847" s="332"/>
      <c r="U847" s="332"/>
      <c r="V847" s="332"/>
      <c r="W847" s="332"/>
      <c r="X847" s="332"/>
      <c r="Y847" s="333"/>
      <c r="Z847" s="334"/>
      <c r="AA847" s="334"/>
      <c r="AB847" s="335"/>
      <c r="AC847" s="336"/>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c r="AY847">
        <f>COUNTA($C$847)</f>
        <v>0</v>
      </c>
    </row>
    <row r="848" spans="1:51" ht="30" hidden="1" customHeight="1" x14ac:dyDescent="0.15">
      <c r="A848" s="356">
        <v>4</v>
      </c>
      <c r="B848" s="356">
        <v>1</v>
      </c>
      <c r="C848" s="344"/>
      <c r="D848" s="329"/>
      <c r="E848" s="329"/>
      <c r="F848" s="329"/>
      <c r="G848" s="329"/>
      <c r="H848" s="329"/>
      <c r="I848" s="329"/>
      <c r="J848" s="330"/>
      <c r="K848" s="331"/>
      <c r="L848" s="331"/>
      <c r="M848" s="331"/>
      <c r="N848" s="331"/>
      <c r="O848" s="331"/>
      <c r="P848" s="345"/>
      <c r="Q848" s="332"/>
      <c r="R848" s="332"/>
      <c r="S848" s="332"/>
      <c r="T848" s="332"/>
      <c r="U848" s="332"/>
      <c r="V848" s="332"/>
      <c r="W848" s="332"/>
      <c r="X848" s="332"/>
      <c r="Y848" s="333"/>
      <c r="Z848" s="334"/>
      <c r="AA848" s="334"/>
      <c r="AB848" s="335"/>
      <c r="AC848" s="336"/>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c r="AY848">
        <f>COUNTA($C$848)</f>
        <v>0</v>
      </c>
    </row>
    <row r="849" spans="1:51" ht="30" hidden="1" customHeight="1" x14ac:dyDescent="0.15">
      <c r="A849" s="356">
        <v>5</v>
      </c>
      <c r="B849" s="356">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hidden="1" customHeight="1" x14ac:dyDescent="0.15">
      <c r="A850" s="356">
        <v>6</v>
      </c>
      <c r="B850" s="356">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hidden="1" customHeight="1" x14ac:dyDescent="0.15">
      <c r="A851" s="356">
        <v>7</v>
      </c>
      <c r="B851" s="356">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x14ac:dyDescent="0.15">
      <c r="A852" s="356">
        <v>8</v>
      </c>
      <c r="B852" s="356">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x14ac:dyDescent="0.15">
      <c r="A853" s="356">
        <v>9</v>
      </c>
      <c r="B853" s="356">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x14ac:dyDescent="0.15">
      <c r="A854" s="356">
        <v>10</v>
      </c>
      <c r="B854" s="356">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56">
        <v>11</v>
      </c>
      <c r="B855" s="35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6"/>
      <c r="B877" s="346"/>
      <c r="C877" s="346" t="s">
        <v>26</v>
      </c>
      <c r="D877" s="346"/>
      <c r="E877" s="346"/>
      <c r="F877" s="346"/>
      <c r="G877" s="346"/>
      <c r="H877" s="346"/>
      <c r="I877" s="346"/>
      <c r="J877" s="138" t="s">
        <v>221</v>
      </c>
      <c r="K877" s="347"/>
      <c r="L877" s="347"/>
      <c r="M877" s="347"/>
      <c r="N877" s="347"/>
      <c r="O877" s="347"/>
      <c r="P877" s="233" t="s">
        <v>196</v>
      </c>
      <c r="Q877" s="233"/>
      <c r="R877" s="233"/>
      <c r="S877" s="233"/>
      <c r="T877" s="233"/>
      <c r="U877" s="233"/>
      <c r="V877" s="233"/>
      <c r="W877" s="233"/>
      <c r="X877" s="233"/>
      <c r="Y877" s="348" t="s">
        <v>219</v>
      </c>
      <c r="Z877" s="349"/>
      <c r="AA877" s="349"/>
      <c r="AB877" s="349"/>
      <c r="AC877" s="138" t="s">
        <v>259</v>
      </c>
      <c r="AD877" s="138"/>
      <c r="AE877" s="138"/>
      <c r="AF877" s="138"/>
      <c r="AG877" s="138"/>
      <c r="AH877" s="348" t="s">
        <v>286</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1</v>
      </c>
    </row>
    <row r="878" spans="1:51" ht="30" customHeight="1" x14ac:dyDescent="0.15">
      <c r="A878" s="356">
        <v>1</v>
      </c>
      <c r="B878" s="356">
        <v>1</v>
      </c>
      <c r="C878" s="344" t="s">
        <v>696</v>
      </c>
      <c r="D878" s="329"/>
      <c r="E878" s="329"/>
      <c r="F878" s="329"/>
      <c r="G878" s="329"/>
      <c r="H878" s="329"/>
      <c r="I878" s="329"/>
      <c r="J878" s="330">
        <v>1010001128061</v>
      </c>
      <c r="K878" s="331"/>
      <c r="L878" s="331"/>
      <c r="M878" s="331"/>
      <c r="N878" s="331"/>
      <c r="O878" s="331"/>
      <c r="P878" s="890" t="s">
        <v>697</v>
      </c>
      <c r="Q878" s="891"/>
      <c r="R878" s="891"/>
      <c r="S878" s="891"/>
      <c r="T878" s="891"/>
      <c r="U878" s="891"/>
      <c r="V878" s="891"/>
      <c r="W878" s="891"/>
      <c r="X878" s="891"/>
      <c r="Y878" s="333">
        <v>46</v>
      </c>
      <c r="Z878" s="334"/>
      <c r="AA878" s="334"/>
      <c r="AB878" s="335"/>
      <c r="AC878" s="885" t="s">
        <v>297</v>
      </c>
      <c r="AD878" s="886"/>
      <c r="AE878" s="886"/>
      <c r="AF878" s="886"/>
      <c r="AG878" s="886"/>
      <c r="AH878" s="352" t="s">
        <v>323</v>
      </c>
      <c r="AI878" s="353"/>
      <c r="AJ878" s="353"/>
      <c r="AK878" s="353"/>
      <c r="AL878" s="340" t="s">
        <v>323</v>
      </c>
      <c r="AM878" s="341"/>
      <c r="AN878" s="341"/>
      <c r="AO878" s="342"/>
      <c r="AP878" s="343" t="s">
        <v>323</v>
      </c>
      <c r="AQ878" s="343"/>
      <c r="AR878" s="343"/>
      <c r="AS878" s="343"/>
      <c r="AT878" s="343"/>
      <c r="AU878" s="343"/>
      <c r="AV878" s="343"/>
      <c r="AW878" s="343"/>
      <c r="AX878" s="343"/>
      <c r="AY878">
        <f t="shared" si="118"/>
        <v>1</v>
      </c>
    </row>
    <row r="879" spans="1:51" ht="30" hidden="1" customHeight="1" x14ac:dyDescent="0.15">
      <c r="A879" s="356">
        <v>2</v>
      </c>
      <c r="B879" s="356">
        <v>1</v>
      </c>
      <c r="C879" s="344"/>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7"/>
      <c r="AE879" s="337"/>
      <c r="AF879" s="337"/>
      <c r="AG879" s="337"/>
      <c r="AH879" s="352"/>
      <c r="AI879" s="353"/>
      <c r="AJ879" s="353"/>
      <c r="AK879" s="353"/>
      <c r="AL879" s="340"/>
      <c r="AM879" s="341"/>
      <c r="AN879" s="341"/>
      <c r="AO879" s="342"/>
      <c r="AP879" s="343"/>
      <c r="AQ879" s="343"/>
      <c r="AR879" s="343"/>
      <c r="AS879" s="343"/>
      <c r="AT879" s="343"/>
      <c r="AU879" s="343"/>
      <c r="AV879" s="343"/>
      <c r="AW879" s="343"/>
      <c r="AX879" s="343"/>
      <c r="AY879">
        <f>COUNTA($C$879)</f>
        <v>0</v>
      </c>
    </row>
    <row r="880" spans="1:51" ht="30" hidden="1" customHeight="1" x14ac:dyDescent="0.15">
      <c r="A880" s="356">
        <v>3</v>
      </c>
      <c r="B880" s="356">
        <v>1</v>
      </c>
      <c r="C880" s="344"/>
      <c r="D880" s="329"/>
      <c r="E880" s="329"/>
      <c r="F880" s="329"/>
      <c r="G880" s="329"/>
      <c r="H880" s="329"/>
      <c r="I880" s="329"/>
      <c r="J880" s="330"/>
      <c r="K880" s="331"/>
      <c r="L880" s="331"/>
      <c r="M880" s="331"/>
      <c r="N880" s="331"/>
      <c r="O880" s="331"/>
      <c r="P880" s="345"/>
      <c r="Q880" s="332"/>
      <c r="R880" s="332"/>
      <c r="S880" s="332"/>
      <c r="T880" s="332"/>
      <c r="U880" s="332"/>
      <c r="V880" s="332"/>
      <c r="W880" s="332"/>
      <c r="X880" s="332"/>
      <c r="Y880" s="333"/>
      <c r="Z880" s="334"/>
      <c r="AA880" s="334"/>
      <c r="AB880" s="335"/>
      <c r="AC880" s="336"/>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c r="AY880">
        <f>COUNTA($C$880)</f>
        <v>0</v>
      </c>
    </row>
    <row r="881" spans="1:51" ht="30" hidden="1" customHeight="1" x14ac:dyDescent="0.15">
      <c r="A881" s="356">
        <v>4</v>
      </c>
      <c r="B881" s="356">
        <v>1</v>
      </c>
      <c r="C881" s="344"/>
      <c r="D881" s="329"/>
      <c r="E881" s="329"/>
      <c r="F881" s="329"/>
      <c r="G881" s="329"/>
      <c r="H881" s="329"/>
      <c r="I881" s="329"/>
      <c r="J881" s="330"/>
      <c r="K881" s="331"/>
      <c r="L881" s="331"/>
      <c r="M881" s="331"/>
      <c r="N881" s="331"/>
      <c r="O881" s="331"/>
      <c r="P881" s="345"/>
      <c r="Q881" s="332"/>
      <c r="R881" s="332"/>
      <c r="S881" s="332"/>
      <c r="T881" s="332"/>
      <c r="U881" s="332"/>
      <c r="V881" s="332"/>
      <c r="W881" s="332"/>
      <c r="X881" s="332"/>
      <c r="Y881" s="333"/>
      <c r="Z881" s="334"/>
      <c r="AA881" s="334"/>
      <c r="AB881" s="335"/>
      <c r="AC881" s="336"/>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c r="AY881">
        <f>COUNTA($C$881)</f>
        <v>0</v>
      </c>
    </row>
    <row r="882" spans="1:51" ht="30" hidden="1" customHeight="1" x14ac:dyDescent="0.15">
      <c r="A882" s="356">
        <v>5</v>
      </c>
      <c r="B882" s="356">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30" hidden="1" customHeight="1" x14ac:dyDescent="0.15">
      <c r="A883" s="356">
        <v>6</v>
      </c>
      <c r="B883" s="356">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30" hidden="1" customHeight="1" x14ac:dyDescent="0.15">
      <c r="A884" s="356">
        <v>7</v>
      </c>
      <c r="B884" s="356">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30" hidden="1" customHeight="1" x14ac:dyDescent="0.15">
      <c r="A885" s="356">
        <v>8</v>
      </c>
      <c r="B885" s="356">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30" hidden="1" customHeight="1" x14ac:dyDescent="0.15">
      <c r="A886" s="356">
        <v>9</v>
      </c>
      <c r="B886" s="356">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x14ac:dyDescent="0.15">
      <c r="A887" s="356">
        <v>10</v>
      </c>
      <c r="B887" s="356">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x14ac:dyDescent="0.15">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6"/>
      <c r="B910" s="346"/>
      <c r="C910" s="346" t="s">
        <v>26</v>
      </c>
      <c r="D910" s="346"/>
      <c r="E910" s="346"/>
      <c r="F910" s="346"/>
      <c r="G910" s="346"/>
      <c r="H910" s="346"/>
      <c r="I910" s="346"/>
      <c r="J910" s="138" t="s">
        <v>221</v>
      </c>
      <c r="K910" s="347"/>
      <c r="L910" s="347"/>
      <c r="M910" s="347"/>
      <c r="N910" s="347"/>
      <c r="O910" s="347"/>
      <c r="P910" s="233" t="s">
        <v>196</v>
      </c>
      <c r="Q910" s="233"/>
      <c r="R910" s="233"/>
      <c r="S910" s="233"/>
      <c r="T910" s="233"/>
      <c r="U910" s="233"/>
      <c r="V910" s="233"/>
      <c r="W910" s="233"/>
      <c r="X910" s="233"/>
      <c r="Y910" s="348" t="s">
        <v>219</v>
      </c>
      <c r="Z910" s="349"/>
      <c r="AA910" s="349"/>
      <c r="AB910" s="349"/>
      <c r="AC910" s="138" t="s">
        <v>259</v>
      </c>
      <c r="AD910" s="138"/>
      <c r="AE910" s="138"/>
      <c r="AF910" s="138"/>
      <c r="AG910" s="138"/>
      <c r="AH910" s="348" t="s">
        <v>286</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0</v>
      </c>
    </row>
    <row r="911" spans="1:51" ht="30" hidden="1" customHeight="1" x14ac:dyDescent="0.15">
      <c r="A911" s="356">
        <v>1</v>
      </c>
      <c r="B911" s="356">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7"/>
      <c r="AE911" s="337"/>
      <c r="AF911" s="337"/>
      <c r="AG911" s="337"/>
      <c r="AH911" s="352"/>
      <c r="AI911" s="353"/>
      <c r="AJ911" s="353"/>
      <c r="AK911" s="353"/>
      <c r="AL911" s="340"/>
      <c r="AM911" s="341"/>
      <c r="AN911" s="341"/>
      <c r="AO911" s="342"/>
      <c r="AP911" s="343"/>
      <c r="AQ911" s="343"/>
      <c r="AR911" s="343"/>
      <c r="AS911" s="343"/>
      <c r="AT911" s="343"/>
      <c r="AU911" s="343"/>
      <c r="AV911" s="343"/>
      <c r="AW911" s="343"/>
      <c r="AX911" s="343"/>
      <c r="AY911">
        <f t="shared" si="119"/>
        <v>0</v>
      </c>
    </row>
    <row r="912" spans="1:51" ht="30" hidden="1" customHeight="1" x14ac:dyDescent="0.15">
      <c r="A912" s="356">
        <v>2</v>
      </c>
      <c r="B912" s="356">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30" hidden="1" customHeight="1" x14ac:dyDescent="0.15">
      <c r="A913" s="356">
        <v>3</v>
      </c>
      <c r="B913" s="356">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x14ac:dyDescent="0.15">
      <c r="A914" s="356">
        <v>4</v>
      </c>
      <c r="B914" s="356">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15">
      <c r="A915" s="356">
        <v>5</v>
      </c>
      <c r="B915" s="356">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56">
        <v>6</v>
      </c>
      <c r="B916" s="356">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56">
        <v>7</v>
      </c>
      <c r="B917" s="356">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56">
        <v>8</v>
      </c>
      <c r="B918" s="356">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56">
        <v>9</v>
      </c>
      <c r="B919" s="356">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56">
        <v>10</v>
      </c>
      <c r="B920" s="356">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6"/>
      <c r="B943" s="346"/>
      <c r="C943" s="346" t="s">
        <v>26</v>
      </c>
      <c r="D943" s="346"/>
      <c r="E943" s="346"/>
      <c r="F943" s="346"/>
      <c r="G943" s="346"/>
      <c r="H943" s="346"/>
      <c r="I943" s="346"/>
      <c r="J943" s="138" t="s">
        <v>221</v>
      </c>
      <c r="K943" s="347"/>
      <c r="L943" s="347"/>
      <c r="M943" s="347"/>
      <c r="N943" s="347"/>
      <c r="O943" s="347"/>
      <c r="P943" s="233" t="s">
        <v>196</v>
      </c>
      <c r="Q943" s="233"/>
      <c r="R943" s="233"/>
      <c r="S943" s="233"/>
      <c r="T943" s="233"/>
      <c r="U943" s="233"/>
      <c r="V943" s="233"/>
      <c r="W943" s="233"/>
      <c r="X943" s="233"/>
      <c r="Y943" s="348" t="s">
        <v>219</v>
      </c>
      <c r="Z943" s="349"/>
      <c r="AA943" s="349"/>
      <c r="AB943" s="349"/>
      <c r="AC943" s="138" t="s">
        <v>259</v>
      </c>
      <c r="AD943" s="138"/>
      <c r="AE943" s="138"/>
      <c r="AF943" s="138"/>
      <c r="AG943" s="138"/>
      <c r="AH943" s="348" t="s">
        <v>286</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0</v>
      </c>
    </row>
    <row r="944" spans="1:51" ht="30" hidden="1" customHeight="1" x14ac:dyDescent="0.15">
      <c r="A944" s="356">
        <v>1</v>
      </c>
      <c r="B944" s="356">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30" hidden="1" customHeight="1" x14ac:dyDescent="0.15">
      <c r="A945" s="356">
        <v>2</v>
      </c>
      <c r="B945" s="356">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56">
        <v>3</v>
      </c>
      <c r="B946" s="356">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56">
        <v>4</v>
      </c>
      <c r="B947" s="356">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56">
        <v>5</v>
      </c>
      <c r="B948" s="356">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56">
        <v>6</v>
      </c>
      <c r="B949" s="356">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56">
        <v>7</v>
      </c>
      <c r="B950" s="356">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56">
        <v>8</v>
      </c>
      <c r="B951" s="356">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56">
        <v>9</v>
      </c>
      <c r="B952" s="356">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56">
        <v>10</v>
      </c>
      <c r="B953" s="356">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8" t="s">
        <v>221</v>
      </c>
      <c r="K976" s="347"/>
      <c r="L976" s="347"/>
      <c r="M976" s="347"/>
      <c r="N976" s="347"/>
      <c r="O976" s="347"/>
      <c r="P976" s="233" t="s">
        <v>196</v>
      </c>
      <c r="Q976" s="233"/>
      <c r="R976" s="233"/>
      <c r="S976" s="233"/>
      <c r="T976" s="233"/>
      <c r="U976" s="233"/>
      <c r="V976" s="233"/>
      <c r="W976" s="233"/>
      <c r="X976" s="233"/>
      <c r="Y976" s="348" t="s">
        <v>219</v>
      </c>
      <c r="Z976" s="349"/>
      <c r="AA976" s="349"/>
      <c r="AB976" s="349"/>
      <c r="AC976" s="138" t="s">
        <v>259</v>
      </c>
      <c r="AD976" s="138"/>
      <c r="AE976" s="138"/>
      <c r="AF976" s="138"/>
      <c r="AG976" s="138"/>
      <c r="AH976" s="348" t="s">
        <v>286</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15">
      <c r="A977" s="356">
        <v>1</v>
      </c>
      <c r="B977" s="35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56">
        <v>2</v>
      </c>
      <c r="B978" s="35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56">
        <v>3</v>
      </c>
      <c r="B979" s="356">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56">
        <v>4</v>
      </c>
      <c r="B980" s="356">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8" t="s">
        <v>221</v>
      </c>
      <c r="K1009" s="347"/>
      <c r="L1009" s="347"/>
      <c r="M1009" s="347"/>
      <c r="N1009" s="347"/>
      <c r="O1009" s="347"/>
      <c r="P1009" s="233" t="s">
        <v>196</v>
      </c>
      <c r="Q1009" s="233"/>
      <c r="R1009" s="233"/>
      <c r="S1009" s="233"/>
      <c r="T1009" s="233"/>
      <c r="U1009" s="233"/>
      <c r="V1009" s="233"/>
      <c r="W1009" s="233"/>
      <c r="X1009" s="233"/>
      <c r="Y1009" s="348" t="s">
        <v>219</v>
      </c>
      <c r="Z1009" s="349"/>
      <c r="AA1009" s="349"/>
      <c r="AB1009" s="349"/>
      <c r="AC1009" s="138" t="s">
        <v>259</v>
      </c>
      <c r="AD1009" s="138"/>
      <c r="AE1009" s="138"/>
      <c r="AF1009" s="138"/>
      <c r="AG1009" s="138"/>
      <c r="AH1009" s="348" t="s">
        <v>286</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56">
        <v>1</v>
      </c>
      <c r="B1010" s="35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8" t="s">
        <v>221</v>
      </c>
      <c r="K1042" s="347"/>
      <c r="L1042" s="347"/>
      <c r="M1042" s="347"/>
      <c r="N1042" s="347"/>
      <c r="O1042" s="347"/>
      <c r="P1042" s="233" t="s">
        <v>196</v>
      </c>
      <c r="Q1042" s="233"/>
      <c r="R1042" s="233"/>
      <c r="S1042" s="233"/>
      <c r="T1042" s="233"/>
      <c r="U1042" s="233"/>
      <c r="V1042" s="233"/>
      <c r="W1042" s="233"/>
      <c r="X1042" s="233"/>
      <c r="Y1042" s="348" t="s">
        <v>219</v>
      </c>
      <c r="Z1042" s="349"/>
      <c r="AA1042" s="349"/>
      <c r="AB1042" s="349"/>
      <c r="AC1042" s="138" t="s">
        <v>259</v>
      </c>
      <c r="AD1042" s="138"/>
      <c r="AE1042" s="138"/>
      <c r="AF1042" s="138"/>
      <c r="AG1042" s="138"/>
      <c r="AH1042" s="348" t="s">
        <v>286</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56">
        <v>1</v>
      </c>
      <c r="B1043" s="35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8" t="s">
        <v>221</v>
      </c>
      <c r="K1075" s="347"/>
      <c r="L1075" s="347"/>
      <c r="M1075" s="347"/>
      <c r="N1075" s="347"/>
      <c r="O1075" s="347"/>
      <c r="P1075" s="233" t="s">
        <v>196</v>
      </c>
      <c r="Q1075" s="233"/>
      <c r="R1075" s="233"/>
      <c r="S1075" s="233"/>
      <c r="T1075" s="233"/>
      <c r="U1075" s="233"/>
      <c r="V1075" s="233"/>
      <c r="W1075" s="233"/>
      <c r="X1075" s="233"/>
      <c r="Y1075" s="348" t="s">
        <v>219</v>
      </c>
      <c r="Z1075" s="349"/>
      <c r="AA1075" s="349"/>
      <c r="AB1075" s="349"/>
      <c r="AC1075" s="138" t="s">
        <v>259</v>
      </c>
      <c r="AD1075" s="138"/>
      <c r="AE1075" s="138"/>
      <c r="AF1075" s="138"/>
      <c r="AG1075" s="138"/>
      <c r="AH1075" s="348" t="s">
        <v>286</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57" t="s">
        <v>250</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3" t="s">
        <v>265</v>
      </c>
      <c r="AM1106" s="264"/>
      <c r="AN1106" s="26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6"/>
      <c r="B1109" s="356"/>
      <c r="C1109" s="138" t="s">
        <v>215</v>
      </c>
      <c r="D1109" s="360"/>
      <c r="E1109" s="138" t="s">
        <v>214</v>
      </c>
      <c r="F1109" s="360"/>
      <c r="G1109" s="360"/>
      <c r="H1109" s="360"/>
      <c r="I1109" s="360"/>
      <c r="J1109" s="138" t="s">
        <v>221</v>
      </c>
      <c r="K1109" s="138"/>
      <c r="L1109" s="138"/>
      <c r="M1109" s="138"/>
      <c r="N1109" s="138"/>
      <c r="O1109" s="138"/>
      <c r="P1109" s="348" t="s">
        <v>27</v>
      </c>
      <c r="Q1109" s="348"/>
      <c r="R1109" s="348"/>
      <c r="S1109" s="348"/>
      <c r="T1109" s="348"/>
      <c r="U1109" s="348"/>
      <c r="V1109" s="348"/>
      <c r="W1109" s="348"/>
      <c r="X1109" s="348"/>
      <c r="Y1109" s="138" t="s">
        <v>223</v>
      </c>
      <c r="Z1109" s="360"/>
      <c r="AA1109" s="360"/>
      <c r="AB1109" s="360"/>
      <c r="AC1109" s="138" t="s">
        <v>197</v>
      </c>
      <c r="AD1109" s="138"/>
      <c r="AE1109" s="138"/>
      <c r="AF1109" s="138"/>
      <c r="AG1109" s="138"/>
      <c r="AH1109" s="348" t="s">
        <v>210</v>
      </c>
      <c r="AI1109" s="349"/>
      <c r="AJ1109" s="349"/>
      <c r="AK1109" s="349"/>
      <c r="AL1109" s="349" t="s">
        <v>21</v>
      </c>
      <c r="AM1109" s="349"/>
      <c r="AN1109" s="349"/>
      <c r="AO1109" s="361"/>
      <c r="AP1109" s="351" t="s">
        <v>251</v>
      </c>
      <c r="AQ1109" s="351"/>
      <c r="AR1109" s="351"/>
      <c r="AS1109" s="351"/>
      <c r="AT1109" s="351"/>
      <c r="AU1109" s="351"/>
      <c r="AV1109" s="351"/>
      <c r="AW1109" s="351"/>
      <c r="AX1109" s="351"/>
    </row>
    <row r="1110" spans="1:51" ht="30" customHeight="1" x14ac:dyDescent="0.15">
      <c r="A1110" s="356">
        <v>1</v>
      </c>
      <c r="B1110" s="356">
        <v>1</v>
      </c>
      <c r="C1110" s="354"/>
      <c r="D1110" s="354"/>
      <c r="E1110" s="136" t="s">
        <v>704</v>
      </c>
      <c r="F1110" s="355"/>
      <c r="G1110" s="355"/>
      <c r="H1110" s="355"/>
      <c r="I1110" s="355"/>
      <c r="J1110" s="330" t="s">
        <v>705</v>
      </c>
      <c r="K1110" s="331"/>
      <c r="L1110" s="331"/>
      <c r="M1110" s="331"/>
      <c r="N1110" s="331"/>
      <c r="O1110" s="331"/>
      <c r="P1110" s="345" t="s">
        <v>706</v>
      </c>
      <c r="Q1110" s="332"/>
      <c r="R1110" s="332"/>
      <c r="S1110" s="332"/>
      <c r="T1110" s="332"/>
      <c r="U1110" s="332"/>
      <c r="V1110" s="332"/>
      <c r="W1110" s="332"/>
      <c r="X1110" s="332"/>
      <c r="Y1110" s="333" t="s">
        <v>703</v>
      </c>
      <c r="Z1110" s="334"/>
      <c r="AA1110" s="334"/>
      <c r="AB1110" s="335"/>
      <c r="AC1110" s="336"/>
      <c r="AD1110" s="337"/>
      <c r="AE1110" s="337"/>
      <c r="AF1110" s="337"/>
      <c r="AG1110" s="337"/>
      <c r="AH1110" s="338" t="s">
        <v>704</v>
      </c>
      <c r="AI1110" s="339"/>
      <c r="AJ1110" s="339"/>
      <c r="AK1110" s="339"/>
      <c r="AL1110" s="340" t="s">
        <v>707</v>
      </c>
      <c r="AM1110" s="341"/>
      <c r="AN1110" s="341"/>
      <c r="AO1110" s="342"/>
      <c r="AP1110" s="343" t="s">
        <v>708</v>
      </c>
      <c r="AQ1110" s="343"/>
      <c r="AR1110" s="343"/>
      <c r="AS1110" s="343"/>
      <c r="AT1110" s="343"/>
      <c r="AU1110" s="343"/>
      <c r="AV1110" s="343"/>
      <c r="AW1110" s="343"/>
      <c r="AX1110" s="343"/>
    </row>
    <row r="1111" spans="1:51" ht="30" hidden="1" customHeight="1" x14ac:dyDescent="0.15">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56">
        <v>9</v>
      </c>
      <c r="B1118" s="356">
        <v>1</v>
      </c>
      <c r="C1118" s="354"/>
      <c r="D1118" s="354"/>
      <c r="E1118" s="355"/>
      <c r="F1118" s="355"/>
      <c r="G1118" s="355"/>
      <c r="H1118" s="355"/>
      <c r="I1118" s="355"/>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56">
        <v>18</v>
      </c>
      <c r="B1127" s="356">
        <v>1</v>
      </c>
      <c r="C1127" s="354"/>
      <c r="D1127" s="354"/>
      <c r="E1127" s="136"/>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9" priority="14015">
      <formula>IF(RIGHT(TEXT(P14,"0.#"),1)=".",FALSE,TRUE)</formula>
    </cfRule>
    <cfRule type="expression" dxfId="2108" priority="14016">
      <formula>IF(RIGHT(TEXT(P14,"0.#"),1)=".",TRUE,FALSE)</formula>
    </cfRule>
  </conditionalFormatting>
  <conditionalFormatting sqref="AE32">
    <cfRule type="expression" dxfId="2107" priority="14005">
      <formula>IF(RIGHT(TEXT(AE32,"0.#"),1)=".",FALSE,TRUE)</formula>
    </cfRule>
    <cfRule type="expression" dxfId="2106" priority="14006">
      <formula>IF(RIGHT(TEXT(AE32,"0.#"),1)=".",TRUE,FALSE)</formula>
    </cfRule>
  </conditionalFormatting>
  <conditionalFormatting sqref="P18:AX18">
    <cfRule type="expression" dxfId="2105" priority="13891">
      <formula>IF(RIGHT(TEXT(P18,"0.#"),1)=".",FALSE,TRUE)</formula>
    </cfRule>
    <cfRule type="expression" dxfId="2104" priority="13892">
      <formula>IF(RIGHT(TEXT(P18,"0.#"),1)=".",TRUE,FALSE)</formula>
    </cfRule>
  </conditionalFormatting>
  <conditionalFormatting sqref="Y790">
    <cfRule type="expression" dxfId="2103" priority="13887">
      <formula>IF(RIGHT(TEXT(Y790,"0.#"),1)=".",FALSE,TRUE)</formula>
    </cfRule>
    <cfRule type="expression" dxfId="2102" priority="13888">
      <formula>IF(RIGHT(TEXT(Y790,"0.#"),1)=".",TRUE,FALSE)</formula>
    </cfRule>
  </conditionalFormatting>
  <conditionalFormatting sqref="Y799">
    <cfRule type="expression" dxfId="2101" priority="13883">
      <formula>IF(RIGHT(TEXT(Y799,"0.#"),1)=".",FALSE,TRUE)</formula>
    </cfRule>
    <cfRule type="expression" dxfId="2100" priority="13884">
      <formula>IF(RIGHT(TEXT(Y799,"0.#"),1)=".",TRUE,FALSE)</formula>
    </cfRule>
  </conditionalFormatting>
  <conditionalFormatting sqref="Y830:Y837 Y828 Y817:Y824 Y815 Y804:Y811 Y802">
    <cfRule type="expression" dxfId="2099" priority="13665">
      <formula>IF(RIGHT(TEXT(Y802,"0.#"),1)=".",FALSE,TRUE)</formula>
    </cfRule>
    <cfRule type="expression" dxfId="2098" priority="13666">
      <formula>IF(RIGHT(TEXT(Y802,"0.#"),1)=".",TRUE,FALSE)</formula>
    </cfRule>
  </conditionalFormatting>
  <conditionalFormatting sqref="P16:AQ17 P15:AX15 P13:AX13">
    <cfRule type="expression" dxfId="2097" priority="13713">
      <formula>IF(RIGHT(TEXT(P13,"0.#"),1)=".",FALSE,TRUE)</formula>
    </cfRule>
    <cfRule type="expression" dxfId="2096" priority="13714">
      <formula>IF(RIGHT(TEXT(P13,"0.#"),1)=".",TRUE,FALSE)</formula>
    </cfRule>
  </conditionalFormatting>
  <conditionalFormatting sqref="P19:AJ19">
    <cfRule type="expression" dxfId="2095" priority="13711">
      <formula>IF(RIGHT(TEXT(P19,"0.#"),1)=".",FALSE,TRUE)</formula>
    </cfRule>
    <cfRule type="expression" dxfId="2094" priority="13712">
      <formula>IF(RIGHT(TEXT(P19,"0.#"),1)=".",TRUE,FALSE)</formula>
    </cfRule>
  </conditionalFormatting>
  <conditionalFormatting sqref="AE101 AQ101">
    <cfRule type="expression" dxfId="2093" priority="13703">
      <formula>IF(RIGHT(TEXT(AE101,"0.#"),1)=".",FALSE,TRUE)</formula>
    </cfRule>
    <cfRule type="expression" dxfId="2092" priority="13704">
      <formula>IF(RIGHT(TEXT(AE101,"0.#"),1)=".",TRUE,FALSE)</formula>
    </cfRule>
  </conditionalFormatting>
  <conditionalFormatting sqref="Y791:Y798 Y789">
    <cfRule type="expression" dxfId="2091" priority="13689">
      <formula>IF(RIGHT(TEXT(Y789,"0.#"),1)=".",FALSE,TRUE)</formula>
    </cfRule>
    <cfRule type="expression" dxfId="2090" priority="13690">
      <formula>IF(RIGHT(TEXT(Y789,"0.#"),1)=".",TRUE,FALSE)</formula>
    </cfRule>
  </conditionalFormatting>
  <conditionalFormatting sqref="AU790">
    <cfRule type="expression" dxfId="2089" priority="13687">
      <formula>IF(RIGHT(TEXT(AU790,"0.#"),1)=".",FALSE,TRUE)</formula>
    </cfRule>
    <cfRule type="expression" dxfId="2088" priority="13688">
      <formula>IF(RIGHT(TEXT(AU790,"0.#"),1)=".",TRUE,FALSE)</formula>
    </cfRule>
  </conditionalFormatting>
  <conditionalFormatting sqref="AU799">
    <cfRule type="expression" dxfId="2087" priority="13685">
      <formula>IF(RIGHT(TEXT(AU799,"0.#"),1)=".",FALSE,TRUE)</formula>
    </cfRule>
    <cfRule type="expression" dxfId="2086" priority="13686">
      <formula>IF(RIGHT(TEXT(AU799,"0.#"),1)=".",TRUE,FALSE)</formula>
    </cfRule>
  </conditionalFormatting>
  <conditionalFormatting sqref="AU791:AU798 AU789">
    <cfRule type="expression" dxfId="2085" priority="13683">
      <formula>IF(RIGHT(TEXT(AU789,"0.#"),1)=".",FALSE,TRUE)</formula>
    </cfRule>
    <cfRule type="expression" dxfId="2084" priority="13684">
      <formula>IF(RIGHT(TEXT(AU789,"0.#"),1)=".",TRUE,FALSE)</formula>
    </cfRule>
  </conditionalFormatting>
  <conditionalFormatting sqref="Y829 Y816 Y803">
    <cfRule type="expression" dxfId="2083" priority="13669">
      <formula>IF(RIGHT(TEXT(Y803,"0.#"),1)=".",FALSE,TRUE)</formula>
    </cfRule>
    <cfRule type="expression" dxfId="2082" priority="13670">
      <formula>IF(RIGHT(TEXT(Y803,"0.#"),1)=".",TRUE,FALSE)</formula>
    </cfRule>
  </conditionalFormatting>
  <conditionalFormatting sqref="Y838 Y825 Y812">
    <cfRule type="expression" dxfId="2081" priority="13667">
      <formula>IF(RIGHT(TEXT(Y812,"0.#"),1)=".",FALSE,TRUE)</formula>
    </cfRule>
    <cfRule type="expression" dxfId="2080" priority="13668">
      <formula>IF(RIGHT(TEXT(Y812,"0.#"),1)=".",TRUE,FALSE)</formula>
    </cfRule>
  </conditionalFormatting>
  <conditionalFormatting sqref="AU829 AU816 AU803">
    <cfRule type="expression" dxfId="2079" priority="13663">
      <formula>IF(RIGHT(TEXT(AU803,"0.#"),1)=".",FALSE,TRUE)</formula>
    </cfRule>
    <cfRule type="expression" dxfId="2078" priority="13664">
      <formula>IF(RIGHT(TEXT(AU803,"0.#"),1)=".",TRUE,FALSE)</formula>
    </cfRule>
  </conditionalFormatting>
  <conditionalFormatting sqref="AU838 AU825 AU812">
    <cfRule type="expression" dxfId="2077" priority="13661">
      <formula>IF(RIGHT(TEXT(AU812,"0.#"),1)=".",FALSE,TRUE)</formula>
    </cfRule>
    <cfRule type="expression" dxfId="2076" priority="13662">
      <formula>IF(RIGHT(TEXT(AU812,"0.#"),1)=".",TRUE,FALSE)</formula>
    </cfRule>
  </conditionalFormatting>
  <conditionalFormatting sqref="AU830:AU837 AU828 AU817:AU824 AU815 AU804:AU811 AU802">
    <cfRule type="expression" dxfId="2075" priority="13659">
      <formula>IF(RIGHT(TEXT(AU802,"0.#"),1)=".",FALSE,TRUE)</formula>
    </cfRule>
    <cfRule type="expression" dxfId="2074" priority="13660">
      <formula>IF(RIGHT(TEXT(AU802,"0.#"),1)=".",TRUE,FALSE)</formula>
    </cfRule>
  </conditionalFormatting>
  <conditionalFormatting sqref="AM87">
    <cfRule type="expression" dxfId="2073" priority="13313">
      <formula>IF(RIGHT(TEXT(AM87,"0.#"),1)=".",FALSE,TRUE)</formula>
    </cfRule>
    <cfRule type="expression" dxfId="2072" priority="13314">
      <formula>IF(RIGHT(TEXT(AM87,"0.#"),1)=".",TRUE,FALSE)</formula>
    </cfRule>
  </conditionalFormatting>
  <conditionalFormatting sqref="AE55">
    <cfRule type="expression" dxfId="2071" priority="13381">
      <formula>IF(RIGHT(TEXT(AE55,"0.#"),1)=".",FALSE,TRUE)</formula>
    </cfRule>
    <cfRule type="expression" dxfId="2070" priority="13382">
      <formula>IF(RIGHT(TEXT(AE55,"0.#"),1)=".",TRUE,FALSE)</formula>
    </cfRule>
  </conditionalFormatting>
  <conditionalFormatting sqref="AI55">
    <cfRule type="expression" dxfId="2069" priority="13379">
      <formula>IF(RIGHT(TEXT(AI55,"0.#"),1)=".",FALSE,TRUE)</formula>
    </cfRule>
    <cfRule type="expression" dxfId="2068" priority="13380">
      <formula>IF(RIGHT(TEXT(AI55,"0.#"),1)=".",TRUE,FALSE)</formula>
    </cfRule>
  </conditionalFormatting>
  <conditionalFormatting sqref="AM34">
    <cfRule type="expression" dxfId="2067" priority="13459">
      <formula>IF(RIGHT(TEXT(AM34,"0.#"),1)=".",FALSE,TRUE)</formula>
    </cfRule>
    <cfRule type="expression" dxfId="2066" priority="13460">
      <formula>IF(RIGHT(TEXT(AM34,"0.#"),1)=".",TRUE,FALSE)</formula>
    </cfRule>
  </conditionalFormatting>
  <conditionalFormatting sqref="AE33">
    <cfRule type="expression" dxfId="2065" priority="13473">
      <formula>IF(RIGHT(TEXT(AE33,"0.#"),1)=".",FALSE,TRUE)</formula>
    </cfRule>
    <cfRule type="expression" dxfId="2064" priority="13474">
      <formula>IF(RIGHT(TEXT(AE33,"0.#"),1)=".",TRUE,FALSE)</formula>
    </cfRule>
  </conditionalFormatting>
  <conditionalFormatting sqref="AE34">
    <cfRule type="expression" dxfId="2063" priority="13471">
      <formula>IF(RIGHT(TEXT(AE34,"0.#"),1)=".",FALSE,TRUE)</formula>
    </cfRule>
    <cfRule type="expression" dxfId="2062" priority="13472">
      <formula>IF(RIGHT(TEXT(AE34,"0.#"),1)=".",TRUE,FALSE)</formula>
    </cfRule>
  </conditionalFormatting>
  <conditionalFormatting sqref="AI34">
    <cfRule type="expression" dxfId="2061" priority="13469">
      <formula>IF(RIGHT(TEXT(AI34,"0.#"),1)=".",FALSE,TRUE)</formula>
    </cfRule>
    <cfRule type="expression" dxfId="2060" priority="13470">
      <formula>IF(RIGHT(TEXT(AI34,"0.#"),1)=".",TRUE,FALSE)</formula>
    </cfRule>
  </conditionalFormatting>
  <conditionalFormatting sqref="AI33">
    <cfRule type="expression" dxfId="2059" priority="13467">
      <formula>IF(RIGHT(TEXT(AI33,"0.#"),1)=".",FALSE,TRUE)</formula>
    </cfRule>
    <cfRule type="expression" dxfId="2058" priority="13468">
      <formula>IF(RIGHT(TEXT(AI33,"0.#"),1)=".",TRUE,FALSE)</formula>
    </cfRule>
  </conditionalFormatting>
  <conditionalFormatting sqref="AI32">
    <cfRule type="expression" dxfId="2057" priority="13465">
      <formula>IF(RIGHT(TEXT(AI32,"0.#"),1)=".",FALSE,TRUE)</formula>
    </cfRule>
    <cfRule type="expression" dxfId="2056" priority="13466">
      <formula>IF(RIGHT(TEXT(AI32,"0.#"),1)=".",TRUE,FALSE)</formula>
    </cfRule>
  </conditionalFormatting>
  <conditionalFormatting sqref="AM32">
    <cfRule type="expression" dxfId="2055" priority="13463">
      <formula>IF(RIGHT(TEXT(AM32,"0.#"),1)=".",FALSE,TRUE)</formula>
    </cfRule>
    <cfRule type="expression" dxfId="2054" priority="13464">
      <formula>IF(RIGHT(TEXT(AM32,"0.#"),1)=".",TRUE,FALSE)</formula>
    </cfRule>
  </conditionalFormatting>
  <conditionalFormatting sqref="AM33">
    <cfRule type="expression" dxfId="2053" priority="13461">
      <formula>IF(RIGHT(TEXT(AM33,"0.#"),1)=".",FALSE,TRUE)</formula>
    </cfRule>
    <cfRule type="expression" dxfId="2052" priority="13462">
      <formula>IF(RIGHT(TEXT(AM33,"0.#"),1)=".",TRUE,FALSE)</formula>
    </cfRule>
  </conditionalFormatting>
  <conditionalFormatting sqref="AQ32:AQ34">
    <cfRule type="expression" dxfId="2051" priority="13453">
      <formula>IF(RIGHT(TEXT(AQ32,"0.#"),1)=".",FALSE,TRUE)</formula>
    </cfRule>
    <cfRule type="expression" dxfId="2050" priority="13454">
      <formula>IF(RIGHT(TEXT(AQ32,"0.#"),1)=".",TRUE,FALSE)</formula>
    </cfRule>
  </conditionalFormatting>
  <conditionalFormatting sqref="AU32:AU34">
    <cfRule type="expression" dxfId="2049" priority="13451">
      <formula>IF(RIGHT(TEXT(AU32,"0.#"),1)=".",FALSE,TRUE)</formula>
    </cfRule>
    <cfRule type="expression" dxfId="2048" priority="13452">
      <formula>IF(RIGHT(TEXT(AU32,"0.#"),1)=".",TRUE,FALSE)</formula>
    </cfRule>
  </conditionalFormatting>
  <conditionalFormatting sqref="AE53">
    <cfRule type="expression" dxfId="2047" priority="13385">
      <formula>IF(RIGHT(TEXT(AE53,"0.#"),1)=".",FALSE,TRUE)</formula>
    </cfRule>
    <cfRule type="expression" dxfId="2046" priority="13386">
      <formula>IF(RIGHT(TEXT(AE53,"0.#"),1)=".",TRUE,FALSE)</formula>
    </cfRule>
  </conditionalFormatting>
  <conditionalFormatting sqref="AE54">
    <cfRule type="expression" dxfId="2045" priority="13383">
      <formula>IF(RIGHT(TEXT(AE54,"0.#"),1)=".",FALSE,TRUE)</formula>
    </cfRule>
    <cfRule type="expression" dxfId="2044" priority="13384">
      <formula>IF(RIGHT(TEXT(AE54,"0.#"),1)=".",TRUE,FALSE)</formula>
    </cfRule>
  </conditionalFormatting>
  <conditionalFormatting sqref="AI54">
    <cfRule type="expression" dxfId="2043" priority="13377">
      <formula>IF(RIGHT(TEXT(AI54,"0.#"),1)=".",FALSE,TRUE)</formula>
    </cfRule>
    <cfRule type="expression" dxfId="2042" priority="13378">
      <formula>IF(RIGHT(TEXT(AI54,"0.#"),1)=".",TRUE,FALSE)</formula>
    </cfRule>
  </conditionalFormatting>
  <conditionalFormatting sqref="AI53">
    <cfRule type="expression" dxfId="2041" priority="13375">
      <formula>IF(RIGHT(TEXT(AI53,"0.#"),1)=".",FALSE,TRUE)</formula>
    </cfRule>
    <cfRule type="expression" dxfId="2040" priority="13376">
      <formula>IF(RIGHT(TEXT(AI53,"0.#"),1)=".",TRUE,FALSE)</formula>
    </cfRule>
  </conditionalFormatting>
  <conditionalFormatting sqref="AM53">
    <cfRule type="expression" dxfId="2039" priority="13373">
      <formula>IF(RIGHT(TEXT(AM53,"0.#"),1)=".",FALSE,TRUE)</formula>
    </cfRule>
    <cfRule type="expression" dxfId="2038" priority="13374">
      <formula>IF(RIGHT(TEXT(AM53,"0.#"),1)=".",TRUE,FALSE)</formula>
    </cfRule>
  </conditionalFormatting>
  <conditionalFormatting sqref="AM54">
    <cfRule type="expression" dxfId="2037" priority="13371">
      <formula>IF(RIGHT(TEXT(AM54,"0.#"),1)=".",FALSE,TRUE)</formula>
    </cfRule>
    <cfRule type="expression" dxfId="2036" priority="13372">
      <formula>IF(RIGHT(TEXT(AM54,"0.#"),1)=".",TRUE,FALSE)</formula>
    </cfRule>
  </conditionalFormatting>
  <conditionalFormatting sqref="AM55">
    <cfRule type="expression" dxfId="2035" priority="13369">
      <formula>IF(RIGHT(TEXT(AM55,"0.#"),1)=".",FALSE,TRUE)</formula>
    </cfRule>
    <cfRule type="expression" dxfId="2034" priority="13370">
      <formula>IF(RIGHT(TEXT(AM55,"0.#"),1)=".",TRUE,FALSE)</formula>
    </cfRule>
  </conditionalFormatting>
  <conditionalFormatting sqref="AE60">
    <cfRule type="expression" dxfId="2033" priority="13355">
      <formula>IF(RIGHT(TEXT(AE60,"0.#"),1)=".",FALSE,TRUE)</formula>
    </cfRule>
    <cfRule type="expression" dxfId="2032" priority="13356">
      <formula>IF(RIGHT(TEXT(AE60,"0.#"),1)=".",TRUE,FALSE)</formula>
    </cfRule>
  </conditionalFormatting>
  <conditionalFormatting sqref="AE61">
    <cfRule type="expression" dxfId="2031" priority="13353">
      <formula>IF(RIGHT(TEXT(AE61,"0.#"),1)=".",FALSE,TRUE)</formula>
    </cfRule>
    <cfRule type="expression" dxfId="2030" priority="13354">
      <formula>IF(RIGHT(TEXT(AE61,"0.#"),1)=".",TRUE,FALSE)</formula>
    </cfRule>
  </conditionalFormatting>
  <conditionalFormatting sqref="AE62">
    <cfRule type="expression" dxfId="2029" priority="13351">
      <formula>IF(RIGHT(TEXT(AE62,"0.#"),1)=".",FALSE,TRUE)</formula>
    </cfRule>
    <cfRule type="expression" dxfId="2028" priority="13352">
      <formula>IF(RIGHT(TEXT(AE62,"0.#"),1)=".",TRUE,FALSE)</formula>
    </cfRule>
  </conditionalFormatting>
  <conditionalFormatting sqref="AI62">
    <cfRule type="expression" dxfId="2027" priority="13349">
      <formula>IF(RIGHT(TEXT(AI62,"0.#"),1)=".",FALSE,TRUE)</formula>
    </cfRule>
    <cfRule type="expression" dxfId="2026" priority="13350">
      <formula>IF(RIGHT(TEXT(AI62,"0.#"),1)=".",TRUE,FALSE)</formula>
    </cfRule>
  </conditionalFormatting>
  <conditionalFormatting sqref="AI61">
    <cfRule type="expression" dxfId="2025" priority="13347">
      <formula>IF(RIGHT(TEXT(AI61,"0.#"),1)=".",FALSE,TRUE)</formula>
    </cfRule>
    <cfRule type="expression" dxfId="2024" priority="13348">
      <formula>IF(RIGHT(TEXT(AI61,"0.#"),1)=".",TRUE,FALSE)</formula>
    </cfRule>
  </conditionalFormatting>
  <conditionalFormatting sqref="AI60">
    <cfRule type="expression" dxfId="2023" priority="13345">
      <formula>IF(RIGHT(TEXT(AI60,"0.#"),1)=".",FALSE,TRUE)</formula>
    </cfRule>
    <cfRule type="expression" dxfId="2022" priority="13346">
      <formula>IF(RIGHT(TEXT(AI60,"0.#"),1)=".",TRUE,FALSE)</formula>
    </cfRule>
  </conditionalFormatting>
  <conditionalFormatting sqref="AM60">
    <cfRule type="expression" dxfId="2021" priority="13343">
      <formula>IF(RIGHT(TEXT(AM60,"0.#"),1)=".",FALSE,TRUE)</formula>
    </cfRule>
    <cfRule type="expression" dxfId="2020" priority="13344">
      <formula>IF(RIGHT(TEXT(AM60,"0.#"),1)=".",TRUE,FALSE)</formula>
    </cfRule>
  </conditionalFormatting>
  <conditionalFormatting sqref="AM61">
    <cfRule type="expression" dxfId="2019" priority="13341">
      <formula>IF(RIGHT(TEXT(AM61,"0.#"),1)=".",FALSE,TRUE)</formula>
    </cfRule>
    <cfRule type="expression" dxfId="2018" priority="13342">
      <formula>IF(RIGHT(TEXT(AM61,"0.#"),1)=".",TRUE,FALSE)</formula>
    </cfRule>
  </conditionalFormatting>
  <conditionalFormatting sqref="AM62">
    <cfRule type="expression" dxfId="2017" priority="13339">
      <formula>IF(RIGHT(TEXT(AM62,"0.#"),1)=".",FALSE,TRUE)</formula>
    </cfRule>
    <cfRule type="expression" dxfId="2016" priority="13340">
      <formula>IF(RIGHT(TEXT(AM62,"0.#"),1)=".",TRUE,FALSE)</formula>
    </cfRule>
  </conditionalFormatting>
  <conditionalFormatting sqref="AE87">
    <cfRule type="expression" dxfId="2015" priority="13325">
      <formula>IF(RIGHT(TEXT(AE87,"0.#"),1)=".",FALSE,TRUE)</formula>
    </cfRule>
    <cfRule type="expression" dxfId="2014" priority="13326">
      <formula>IF(RIGHT(TEXT(AE87,"0.#"),1)=".",TRUE,FALSE)</formula>
    </cfRule>
  </conditionalFormatting>
  <conditionalFormatting sqref="AE88">
    <cfRule type="expression" dxfId="2013" priority="13323">
      <formula>IF(RIGHT(TEXT(AE88,"0.#"),1)=".",FALSE,TRUE)</formula>
    </cfRule>
    <cfRule type="expression" dxfId="2012" priority="13324">
      <formula>IF(RIGHT(TEXT(AE88,"0.#"),1)=".",TRUE,FALSE)</formula>
    </cfRule>
  </conditionalFormatting>
  <conditionalFormatting sqref="AE89">
    <cfRule type="expression" dxfId="2011" priority="13321">
      <formula>IF(RIGHT(TEXT(AE89,"0.#"),1)=".",FALSE,TRUE)</formula>
    </cfRule>
    <cfRule type="expression" dxfId="2010" priority="13322">
      <formula>IF(RIGHT(TEXT(AE89,"0.#"),1)=".",TRUE,FALSE)</formula>
    </cfRule>
  </conditionalFormatting>
  <conditionalFormatting sqref="AI89">
    <cfRule type="expression" dxfId="2009" priority="13319">
      <formula>IF(RIGHT(TEXT(AI89,"0.#"),1)=".",FALSE,TRUE)</formula>
    </cfRule>
    <cfRule type="expression" dxfId="2008" priority="13320">
      <formula>IF(RIGHT(TEXT(AI89,"0.#"),1)=".",TRUE,FALSE)</formula>
    </cfRule>
  </conditionalFormatting>
  <conditionalFormatting sqref="AI88">
    <cfRule type="expression" dxfId="2007" priority="13317">
      <formula>IF(RIGHT(TEXT(AI88,"0.#"),1)=".",FALSE,TRUE)</formula>
    </cfRule>
    <cfRule type="expression" dxfId="2006" priority="13318">
      <formula>IF(RIGHT(TEXT(AI88,"0.#"),1)=".",TRUE,FALSE)</formula>
    </cfRule>
  </conditionalFormatting>
  <conditionalFormatting sqref="AI87">
    <cfRule type="expression" dxfId="2005" priority="13315">
      <formula>IF(RIGHT(TEXT(AI87,"0.#"),1)=".",FALSE,TRUE)</formula>
    </cfRule>
    <cfRule type="expression" dxfId="2004" priority="13316">
      <formula>IF(RIGHT(TEXT(AI87,"0.#"),1)=".",TRUE,FALSE)</formula>
    </cfRule>
  </conditionalFormatting>
  <conditionalFormatting sqref="AM88">
    <cfRule type="expression" dxfId="2003" priority="13311">
      <formula>IF(RIGHT(TEXT(AM88,"0.#"),1)=".",FALSE,TRUE)</formula>
    </cfRule>
    <cfRule type="expression" dxfId="2002" priority="13312">
      <formula>IF(RIGHT(TEXT(AM88,"0.#"),1)=".",TRUE,FALSE)</formula>
    </cfRule>
  </conditionalFormatting>
  <conditionalFormatting sqref="AM89">
    <cfRule type="expression" dxfId="2001" priority="13309">
      <formula>IF(RIGHT(TEXT(AM89,"0.#"),1)=".",FALSE,TRUE)</formula>
    </cfRule>
    <cfRule type="expression" dxfId="2000" priority="13310">
      <formula>IF(RIGHT(TEXT(AM89,"0.#"),1)=".",TRUE,FALSE)</formula>
    </cfRule>
  </conditionalFormatting>
  <conditionalFormatting sqref="AE92">
    <cfRule type="expression" dxfId="1999" priority="13295">
      <formula>IF(RIGHT(TEXT(AE92,"0.#"),1)=".",FALSE,TRUE)</formula>
    </cfRule>
    <cfRule type="expression" dxfId="1998" priority="13296">
      <formula>IF(RIGHT(TEXT(AE92,"0.#"),1)=".",TRUE,FALSE)</formula>
    </cfRule>
  </conditionalFormatting>
  <conditionalFormatting sqref="AE93">
    <cfRule type="expression" dxfId="1997" priority="13293">
      <formula>IF(RIGHT(TEXT(AE93,"0.#"),1)=".",FALSE,TRUE)</formula>
    </cfRule>
    <cfRule type="expression" dxfId="1996" priority="13294">
      <formula>IF(RIGHT(TEXT(AE93,"0.#"),1)=".",TRUE,FALSE)</formula>
    </cfRule>
  </conditionalFormatting>
  <conditionalFormatting sqref="AE94">
    <cfRule type="expression" dxfId="1995" priority="13291">
      <formula>IF(RIGHT(TEXT(AE94,"0.#"),1)=".",FALSE,TRUE)</formula>
    </cfRule>
    <cfRule type="expression" dxfId="1994" priority="13292">
      <formula>IF(RIGHT(TEXT(AE94,"0.#"),1)=".",TRUE,FALSE)</formula>
    </cfRule>
  </conditionalFormatting>
  <conditionalFormatting sqref="AI94">
    <cfRule type="expression" dxfId="1993" priority="13289">
      <formula>IF(RIGHT(TEXT(AI94,"0.#"),1)=".",FALSE,TRUE)</formula>
    </cfRule>
    <cfRule type="expression" dxfId="1992" priority="13290">
      <formula>IF(RIGHT(TEXT(AI94,"0.#"),1)=".",TRUE,FALSE)</formula>
    </cfRule>
  </conditionalFormatting>
  <conditionalFormatting sqref="AI93">
    <cfRule type="expression" dxfId="1991" priority="13287">
      <formula>IF(RIGHT(TEXT(AI93,"0.#"),1)=".",FALSE,TRUE)</formula>
    </cfRule>
    <cfRule type="expression" dxfId="1990" priority="13288">
      <formula>IF(RIGHT(TEXT(AI93,"0.#"),1)=".",TRUE,FALSE)</formula>
    </cfRule>
  </conditionalFormatting>
  <conditionalFormatting sqref="AI92">
    <cfRule type="expression" dxfId="1989" priority="13285">
      <formula>IF(RIGHT(TEXT(AI92,"0.#"),1)=".",FALSE,TRUE)</formula>
    </cfRule>
    <cfRule type="expression" dxfId="1988" priority="13286">
      <formula>IF(RIGHT(TEXT(AI92,"0.#"),1)=".",TRUE,FALSE)</formula>
    </cfRule>
  </conditionalFormatting>
  <conditionalFormatting sqref="AM92">
    <cfRule type="expression" dxfId="1987" priority="13283">
      <formula>IF(RIGHT(TEXT(AM92,"0.#"),1)=".",FALSE,TRUE)</formula>
    </cfRule>
    <cfRule type="expression" dxfId="1986" priority="13284">
      <formula>IF(RIGHT(TEXT(AM92,"0.#"),1)=".",TRUE,FALSE)</formula>
    </cfRule>
  </conditionalFormatting>
  <conditionalFormatting sqref="AM93">
    <cfRule type="expression" dxfId="1985" priority="13281">
      <formula>IF(RIGHT(TEXT(AM93,"0.#"),1)=".",FALSE,TRUE)</formula>
    </cfRule>
    <cfRule type="expression" dxfId="1984" priority="13282">
      <formula>IF(RIGHT(TEXT(AM93,"0.#"),1)=".",TRUE,FALSE)</formula>
    </cfRule>
  </conditionalFormatting>
  <conditionalFormatting sqref="AM94">
    <cfRule type="expression" dxfId="1983" priority="13279">
      <formula>IF(RIGHT(TEXT(AM94,"0.#"),1)=".",FALSE,TRUE)</formula>
    </cfRule>
    <cfRule type="expression" dxfId="1982" priority="13280">
      <formula>IF(RIGHT(TEXT(AM94,"0.#"),1)=".",TRUE,FALSE)</formula>
    </cfRule>
  </conditionalFormatting>
  <conditionalFormatting sqref="AE97">
    <cfRule type="expression" dxfId="1981" priority="13265">
      <formula>IF(RIGHT(TEXT(AE97,"0.#"),1)=".",FALSE,TRUE)</formula>
    </cfRule>
    <cfRule type="expression" dxfId="1980" priority="13266">
      <formula>IF(RIGHT(TEXT(AE97,"0.#"),1)=".",TRUE,FALSE)</formula>
    </cfRule>
  </conditionalFormatting>
  <conditionalFormatting sqref="AE98">
    <cfRule type="expression" dxfId="1979" priority="13263">
      <formula>IF(RIGHT(TEXT(AE98,"0.#"),1)=".",FALSE,TRUE)</formula>
    </cfRule>
    <cfRule type="expression" dxfId="1978" priority="13264">
      <formula>IF(RIGHT(TEXT(AE98,"0.#"),1)=".",TRUE,FALSE)</formula>
    </cfRule>
  </conditionalFormatting>
  <conditionalFormatting sqref="AE99">
    <cfRule type="expression" dxfId="1977" priority="13261">
      <formula>IF(RIGHT(TEXT(AE99,"0.#"),1)=".",FALSE,TRUE)</formula>
    </cfRule>
    <cfRule type="expression" dxfId="1976" priority="13262">
      <formula>IF(RIGHT(TEXT(AE99,"0.#"),1)=".",TRUE,FALSE)</formula>
    </cfRule>
  </conditionalFormatting>
  <conditionalFormatting sqref="AI99">
    <cfRule type="expression" dxfId="1975" priority="13259">
      <formula>IF(RIGHT(TEXT(AI99,"0.#"),1)=".",FALSE,TRUE)</formula>
    </cfRule>
    <cfRule type="expression" dxfId="1974" priority="13260">
      <formula>IF(RIGHT(TEXT(AI99,"0.#"),1)=".",TRUE,FALSE)</formula>
    </cfRule>
  </conditionalFormatting>
  <conditionalFormatting sqref="AI98">
    <cfRule type="expression" dxfId="1973" priority="13257">
      <formula>IF(RIGHT(TEXT(AI98,"0.#"),1)=".",FALSE,TRUE)</formula>
    </cfRule>
    <cfRule type="expression" dxfId="1972" priority="13258">
      <formula>IF(RIGHT(TEXT(AI98,"0.#"),1)=".",TRUE,FALSE)</formula>
    </cfRule>
  </conditionalFormatting>
  <conditionalFormatting sqref="AI97">
    <cfRule type="expression" dxfId="1971" priority="13255">
      <formula>IF(RIGHT(TEXT(AI97,"0.#"),1)=".",FALSE,TRUE)</formula>
    </cfRule>
    <cfRule type="expression" dxfId="1970" priority="13256">
      <formula>IF(RIGHT(TEXT(AI97,"0.#"),1)=".",TRUE,FALSE)</formula>
    </cfRule>
  </conditionalFormatting>
  <conditionalFormatting sqref="AM97">
    <cfRule type="expression" dxfId="1969" priority="13253">
      <formula>IF(RIGHT(TEXT(AM97,"0.#"),1)=".",FALSE,TRUE)</formula>
    </cfRule>
    <cfRule type="expression" dxfId="1968" priority="13254">
      <formula>IF(RIGHT(TEXT(AM97,"0.#"),1)=".",TRUE,FALSE)</formula>
    </cfRule>
  </conditionalFormatting>
  <conditionalFormatting sqref="AM98">
    <cfRule type="expression" dxfId="1967" priority="13251">
      <formula>IF(RIGHT(TEXT(AM98,"0.#"),1)=".",FALSE,TRUE)</formula>
    </cfRule>
    <cfRule type="expression" dxfId="1966" priority="13252">
      <formula>IF(RIGHT(TEXT(AM98,"0.#"),1)=".",TRUE,FALSE)</formula>
    </cfRule>
  </conditionalFormatting>
  <conditionalFormatting sqref="AM99">
    <cfRule type="expression" dxfId="1965" priority="13249">
      <formula>IF(RIGHT(TEXT(AM99,"0.#"),1)=".",FALSE,TRUE)</formula>
    </cfRule>
    <cfRule type="expression" dxfId="1964" priority="13250">
      <formula>IF(RIGHT(TEXT(AM99,"0.#"),1)=".",TRUE,FALSE)</formula>
    </cfRule>
  </conditionalFormatting>
  <conditionalFormatting sqref="AI101">
    <cfRule type="expression" dxfId="1963" priority="13235">
      <formula>IF(RIGHT(TEXT(AI101,"0.#"),1)=".",FALSE,TRUE)</formula>
    </cfRule>
    <cfRule type="expression" dxfId="1962" priority="13236">
      <formula>IF(RIGHT(TEXT(AI101,"0.#"),1)=".",TRUE,FALSE)</formula>
    </cfRule>
  </conditionalFormatting>
  <conditionalFormatting sqref="AM101">
    <cfRule type="expression" dxfId="1961" priority="13233">
      <formula>IF(RIGHT(TEXT(AM101,"0.#"),1)=".",FALSE,TRUE)</formula>
    </cfRule>
    <cfRule type="expression" dxfId="1960" priority="13234">
      <formula>IF(RIGHT(TEXT(AM101,"0.#"),1)=".",TRUE,FALSE)</formula>
    </cfRule>
  </conditionalFormatting>
  <conditionalFormatting sqref="AE102">
    <cfRule type="expression" dxfId="1959" priority="13231">
      <formula>IF(RIGHT(TEXT(AE102,"0.#"),1)=".",FALSE,TRUE)</formula>
    </cfRule>
    <cfRule type="expression" dxfId="1958" priority="13232">
      <formula>IF(RIGHT(TEXT(AE102,"0.#"),1)=".",TRUE,FALSE)</formula>
    </cfRule>
  </conditionalFormatting>
  <conditionalFormatting sqref="AI102">
    <cfRule type="expression" dxfId="1957" priority="13229">
      <formula>IF(RIGHT(TEXT(AI102,"0.#"),1)=".",FALSE,TRUE)</formula>
    </cfRule>
    <cfRule type="expression" dxfId="1956" priority="13230">
      <formula>IF(RIGHT(TEXT(AI102,"0.#"),1)=".",TRUE,FALSE)</formula>
    </cfRule>
  </conditionalFormatting>
  <conditionalFormatting sqref="AM102">
    <cfRule type="expression" dxfId="1955" priority="13227">
      <formula>IF(RIGHT(TEXT(AM102,"0.#"),1)=".",FALSE,TRUE)</formula>
    </cfRule>
    <cfRule type="expression" dxfId="1954" priority="13228">
      <formula>IF(RIGHT(TEXT(AM102,"0.#"),1)=".",TRUE,FALSE)</formula>
    </cfRule>
  </conditionalFormatting>
  <conditionalFormatting sqref="AQ102">
    <cfRule type="expression" dxfId="1953" priority="13225">
      <formula>IF(RIGHT(TEXT(AQ102,"0.#"),1)=".",FALSE,TRUE)</formula>
    </cfRule>
    <cfRule type="expression" dxfId="1952" priority="13226">
      <formula>IF(RIGHT(TEXT(AQ102,"0.#"),1)=".",TRUE,FALSE)</formula>
    </cfRule>
  </conditionalFormatting>
  <conditionalFormatting sqref="AE104">
    <cfRule type="expression" dxfId="1951" priority="13223">
      <formula>IF(RIGHT(TEXT(AE104,"0.#"),1)=".",FALSE,TRUE)</formula>
    </cfRule>
    <cfRule type="expression" dxfId="1950" priority="13224">
      <formula>IF(RIGHT(TEXT(AE104,"0.#"),1)=".",TRUE,FALSE)</formula>
    </cfRule>
  </conditionalFormatting>
  <conditionalFormatting sqref="AI104">
    <cfRule type="expression" dxfId="1949" priority="13221">
      <formula>IF(RIGHT(TEXT(AI104,"0.#"),1)=".",FALSE,TRUE)</formula>
    </cfRule>
    <cfRule type="expression" dxfId="1948" priority="13222">
      <formula>IF(RIGHT(TEXT(AI104,"0.#"),1)=".",TRUE,FALSE)</formula>
    </cfRule>
  </conditionalFormatting>
  <conditionalFormatting sqref="AM104">
    <cfRule type="expression" dxfId="1947" priority="13219">
      <formula>IF(RIGHT(TEXT(AM104,"0.#"),1)=".",FALSE,TRUE)</formula>
    </cfRule>
    <cfRule type="expression" dxfId="1946" priority="13220">
      <formula>IF(RIGHT(TEXT(AM104,"0.#"),1)=".",TRUE,FALSE)</formula>
    </cfRule>
  </conditionalFormatting>
  <conditionalFormatting sqref="AE105">
    <cfRule type="expression" dxfId="1945" priority="13217">
      <formula>IF(RIGHT(TEXT(AE105,"0.#"),1)=".",FALSE,TRUE)</formula>
    </cfRule>
    <cfRule type="expression" dxfId="1944" priority="13218">
      <formula>IF(RIGHT(TEXT(AE105,"0.#"),1)=".",TRUE,FALSE)</formula>
    </cfRule>
  </conditionalFormatting>
  <conditionalFormatting sqref="AI105">
    <cfRule type="expression" dxfId="1943" priority="13215">
      <formula>IF(RIGHT(TEXT(AI105,"0.#"),1)=".",FALSE,TRUE)</formula>
    </cfRule>
    <cfRule type="expression" dxfId="1942" priority="13216">
      <formula>IF(RIGHT(TEXT(AI105,"0.#"),1)=".",TRUE,FALSE)</formula>
    </cfRule>
  </conditionalFormatting>
  <conditionalFormatting sqref="AM105">
    <cfRule type="expression" dxfId="1941" priority="13213">
      <formula>IF(RIGHT(TEXT(AM105,"0.#"),1)=".",FALSE,TRUE)</formula>
    </cfRule>
    <cfRule type="expression" dxfId="1940" priority="13214">
      <formula>IF(RIGHT(TEXT(AM105,"0.#"),1)=".",TRUE,FALSE)</formula>
    </cfRule>
  </conditionalFormatting>
  <conditionalFormatting sqref="AE107">
    <cfRule type="expression" dxfId="1939" priority="13209">
      <formula>IF(RIGHT(TEXT(AE107,"0.#"),1)=".",FALSE,TRUE)</formula>
    </cfRule>
    <cfRule type="expression" dxfId="1938" priority="13210">
      <formula>IF(RIGHT(TEXT(AE107,"0.#"),1)=".",TRUE,FALSE)</formula>
    </cfRule>
  </conditionalFormatting>
  <conditionalFormatting sqref="AI107">
    <cfRule type="expression" dxfId="1937" priority="13207">
      <formula>IF(RIGHT(TEXT(AI107,"0.#"),1)=".",FALSE,TRUE)</formula>
    </cfRule>
    <cfRule type="expression" dxfId="1936" priority="13208">
      <formula>IF(RIGHT(TEXT(AI107,"0.#"),1)=".",TRUE,FALSE)</formula>
    </cfRule>
  </conditionalFormatting>
  <conditionalFormatting sqref="AM107">
    <cfRule type="expression" dxfId="1935" priority="13205">
      <formula>IF(RIGHT(TEXT(AM107,"0.#"),1)=".",FALSE,TRUE)</formula>
    </cfRule>
    <cfRule type="expression" dxfId="1934" priority="13206">
      <formula>IF(RIGHT(TEXT(AM107,"0.#"),1)=".",TRUE,FALSE)</formula>
    </cfRule>
  </conditionalFormatting>
  <conditionalFormatting sqref="AE108">
    <cfRule type="expression" dxfId="1933" priority="13203">
      <formula>IF(RIGHT(TEXT(AE108,"0.#"),1)=".",FALSE,TRUE)</formula>
    </cfRule>
    <cfRule type="expression" dxfId="1932" priority="13204">
      <formula>IF(RIGHT(TEXT(AE108,"0.#"),1)=".",TRUE,FALSE)</formula>
    </cfRule>
  </conditionalFormatting>
  <conditionalFormatting sqref="AI108">
    <cfRule type="expression" dxfId="1931" priority="13201">
      <formula>IF(RIGHT(TEXT(AI108,"0.#"),1)=".",FALSE,TRUE)</formula>
    </cfRule>
    <cfRule type="expression" dxfId="1930" priority="13202">
      <formula>IF(RIGHT(TEXT(AI108,"0.#"),1)=".",TRUE,FALSE)</formula>
    </cfRule>
  </conditionalFormatting>
  <conditionalFormatting sqref="AM108">
    <cfRule type="expression" dxfId="1929" priority="13199">
      <formula>IF(RIGHT(TEXT(AM108,"0.#"),1)=".",FALSE,TRUE)</formula>
    </cfRule>
    <cfRule type="expression" dxfId="1928" priority="13200">
      <formula>IF(RIGHT(TEXT(AM108,"0.#"),1)=".",TRUE,FALSE)</formula>
    </cfRule>
  </conditionalFormatting>
  <conditionalFormatting sqref="AE110">
    <cfRule type="expression" dxfId="1927" priority="13195">
      <formula>IF(RIGHT(TEXT(AE110,"0.#"),1)=".",FALSE,TRUE)</formula>
    </cfRule>
    <cfRule type="expression" dxfId="1926" priority="13196">
      <formula>IF(RIGHT(TEXT(AE110,"0.#"),1)=".",TRUE,FALSE)</formula>
    </cfRule>
  </conditionalFormatting>
  <conditionalFormatting sqref="AI110">
    <cfRule type="expression" dxfId="1925" priority="13193">
      <formula>IF(RIGHT(TEXT(AI110,"0.#"),1)=".",FALSE,TRUE)</formula>
    </cfRule>
    <cfRule type="expression" dxfId="1924" priority="13194">
      <formula>IF(RIGHT(TEXT(AI110,"0.#"),1)=".",TRUE,FALSE)</formula>
    </cfRule>
  </conditionalFormatting>
  <conditionalFormatting sqref="AM110">
    <cfRule type="expression" dxfId="1923" priority="13191">
      <formula>IF(RIGHT(TEXT(AM110,"0.#"),1)=".",FALSE,TRUE)</formula>
    </cfRule>
    <cfRule type="expression" dxfId="1922" priority="13192">
      <formula>IF(RIGHT(TEXT(AM110,"0.#"),1)=".",TRUE,FALSE)</formula>
    </cfRule>
  </conditionalFormatting>
  <conditionalFormatting sqref="AE111">
    <cfRule type="expression" dxfId="1921" priority="13189">
      <formula>IF(RIGHT(TEXT(AE111,"0.#"),1)=".",FALSE,TRUE)</formula>
    </cfRule>
    <cfRule type="expression" dxfId="1920" priority="13190">
      <formula>IF(RIGHT(TEXT(AE111,"0.#"),1)=".",TRUE,FALSE)</formula>
    </cfRule>
  </conditionalFormatting>
  <conditionalFormatting sqref="AI111">
    <cfRule type="expression" dxfId="1919" priority="13187">
      <formula>IF(RIGHT(TEXT(AI111,"0.#"),1)=".",FALSE,TRUE)</formula>
    </cfRule>
    <cfRule type="expression" dxfId="1918" priority="13188">
      <formula>IF(RIGHT(TEXT(AI111,"0.#"),1)=".",TRUE,FALSE)</formula>
    </cfRule>
  </conditionalFormatting>
  <conditionalFormatting sqref="AM111">
    <cfRule type="expression" dxfId="1917" priority="13185">
      <formula>IF(RIGHT(TEXT(AM111,"0.#"),1)=".",FALSE,TRUE)</formula>
    </cfRule>
    <cfRule type="expression" dxfId="1916" priority="13186">
      <formula>IF(RIGHT(TEXT(AM111,"0.#"),1)=".",TRUE,FALSE)</formula>
    </cfRule>
  </conditionalFormatting>
  <conditionalFormatting sqref="AE113">
    <cfRule type="expression" dxfId="1915" priority="13181">
      <formula>IF(RIGHT(TEXT(AE113,"0.#"),1)=".",FALSE,TRUE)</formula>
    </cfRule>
    <cfRule type="expression" dxfId="1914" priority="13182">
      <formula>IF(RIGHT(TEXT(AE113,"0.#"),1)=".",TRUE,FALSE)</formula>
    </cfRule>
  </conditionalFormatting>
  <conditionalFormatting sqref="AI113">
    <cfRule type="expression" dxfId="1913" priority="13179">
      <formula>IF(RIGHT(TEXT(AI113,"0.#"),1)=".",FALSE,TRUE)</formula>
    </cfRule>
    <cfRule type="expression" dxfId="1912" priority="13180">
      <formula>IF(RIGHT(TEXT(AI113,"0.#"),1)=".",TRUE,FALSE)</formula>
    </cfRule>
  </conditionalFormatting>
  <conditionalFormatting sqref="AM113">
    <cfRule type="expression" dxfId="1911" priority="13177">
      <formula>IF(RIGHT(TEXT(AM113,"0.#"),1)=".",FALSE,TRUE)</formula>
    </cfRule>
    <cfRule type="expression" dxfId="1910" priority="13178">
      <formula>IF(RIGHT(TEXT(AM113,"0.#"),1)=".",TRUE,FALSE)</formula>
    </cfRule>
  </conditionalFormatting>
  <conditionalFormatting sqref="AE114">
    <cfRule type="expression" dxfId="1909" priority="13175">
      <formula>IF(RIGHT(TEXT(AE114,"0.#"),1)=".",FALSE,TRUE)</formula>
    </cfRule>
    <cfRule type="expression" dxfId="1908" priority="13176">
      <formula>IF(RIGHT(TEXT(AE114,"0.#"),1)=".",TRUE,FALSE)</formula>
    </cfRule>
  </conditionalFormatting>
  <conditionalFormatting sqref="AI114">
    <cfRule type="expression" dxfId="1907" priority="13173">
      <formula>IF(RIGHT(TEXT(AI114,"0.#"),1)=".",FALSE,TRUE)</formula>
    </cfRule>
    <cfRule type="expression" dxfId="1906" priority="13174">
      <formula>IF(RIGHT(TEXT(AI114,"0.#"),1)=".",TRUE,FALSE)</formula>
    </cfRule>
  </conditionalFormatting>
  <conditionalFormatting sqref="AM114">
    <cfRule type="expression" dxfId="1905" priority="13171">
      <formula>IF(RIGHT(TEXT(AM114,"0.#"),1)=".",FALSE,TRUE)</formula>
    </cfRule>
    <cfRule type="expression" dxfId="1904" priority="13172">
      <formula>IF(RIGHT(TEXT(AM114,"0.#"),1)=".",TRUE,FALSE)</formula>
    </cfRule>
  </conditionalFormatting>
  <conditionalFormatting sqref="AE116 AQ116">
    <cfRule type="expression" dxfId="1903" priority="13167">
      <formula>IF(RIGHT(TEXT(AE116,"0.#"),1)=".",FALSE,TRUE)</formula>
    </cfRule>
    <cfRule type="expression" dxfId="1902" priority="13168">
      <formula>IF(RIGHT(TEXT(AE116,"0.#"),1)=".",TRUE,FALSE)</formula>
    </cfRule>
  </conditionalFormatting>
  <conditionalFormatting sqref="AI116">
    <cfRule type="expression" dxfId="1901" priority="13165">
      <formula>IF(RIGHT(TEXT(AI116,"0.#"),1)=".",FALSE,TRUE)</formula>
    </cfRule>
    <cfRule type="expression" dxfId="1900" priority="13166">
      <formula>IF(RIGHT(TEXT(AI116,"0.#"),1)=".",TRUE,FALSE)</formula>
    </cfRule>
  </conditionalFormatting>
  <conditionalFormatting sqref="AM116">
    <cfRule type="expression" dxfId="1899" priority="13163">
      <formula>IF(RIGHT(TEXT(AM116,"0.#"),1)=".",FALSE,TRUE)</formula>
    </cfRule>
    <cfRule type="expression" dxfId="1898" priority="13164">
      <formula>IF(RIGHT(TEXT(AM116,"0.#"),1)=".",TRUE,FALSE)</formula>
    </cfRule>
  </conditionalFormatting>
  <conditionalFormatting sqref="AE117 AM117">
    <cfRule type="expression" dxfId="1897" priority="13161">
      <formula>IF(RIGHT(TEXT(AE117,"0.#"),1)=".",FALSE,TRUE)</formula>
    </cfRule>
    <cfRule type="expression" dxfId="1896" priority="13162">
      <formula>IF(RIGHT(TEXT(AE117,"0.#"),1)=".",TRUE,FALSE)</formula>
    </cfRule>
  </conditionalFormatting>
  <conditionalFormatting sqref="AI117">
    <cfRule type="expression" dxfId="1895" priority="13159">
      <formula>IF(RIGHT(TEXT(AI117,"0.#"),1)=".",FALSE,TRUE)</formula>
    </cfRule>
    <cfRule type="expression" dxfId="1894" priority="13160">
      <formula>IF(RIGHT(TEXT(AI117,"0.#"),1)=".",TRUE,FALSE)</formula>
    </cfRule>
  </conditionalFormatting>
  <conditionalFormatting sqref="AQ117">
    <cfRule type="expression" dxfId="1893" priority="13155">
      <formula>IF(RIGHT(TEXT(AQ117,"0.#"),1)=".",FALSE,TRUE)</formula>
    </cfRule>
    <cfRule type="expression" dxfId="1892" priority="13156">
      <formula>IF(RIGHT(TEXT(AQ117,"0.#"),1)=".",TRUE,FALSE)</formula>
    </cfRule>
  </conditionalFormatting>
  <conditionalFormatting sqref="AE119 AQ119">
    <cfRule type="expression" dxfId="1891" priority="13153">
      <formula>IF(RIGHT(TEXT(AE119,"0.#"),1)=".",FALSE,TRUE)</formula>
    </cfRule>
    <cfRule type="expression" dxfId="1890" priority="13154">
      <formula>IF(RIGHT(TEXT(AE119,"0.#"),1)=".",TRUE,FALSE)</formula>
    </cfRule>
  </conditionalFormatting>
  <conditionalFormatting sqref="AI119">
    <cfRule type="expression" dxfId="1889" priority="13151">
      <formula>IF(RIGHT(TEXT(AI119,"0.#"),1)=".",FALSE,TRUE)</formula>
    </cfRule>
    <cfRule type="expression" dxfId="1888" priority="13152">
      <formula>IF(RIGHT(TEXT(AI119,"0.#"),1)=".",TRUE,FALSE)</formula>
    </cfRule>
  </conditionalFormatting>
  <conditionalFormatting sqref="AM119">
    <cfRule type="expression" dxfId="1887" priority="13149">
      <formula>IF(RIGHT(TEXT(AM119,"0.#"),1)=".",FALSE,TRUE)</formula>
    </cfRule>
    <cfRule type="expression" dxfId="1886" priority="13150">
      <formula>IF(RIGHT(TEXT(AM119,"0.#"),1)=".",TRUE,FALSE)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M134:AM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47:AO874">
    <cfRule type="expression" dxfId="1809" priority="6637">
      <formula>IF(AND(AL847&gt;=0, RIGHT(TEXT(AL847,"0.#"),1)&lt;&gt;"."),TRUE,FALSE)</formula>
    </cfRule>
    <cfRule type="expression" dxfId="1808" priority="6638">
      <formula>IF(AND(AL847&gt;=0, RIGHT(TEXT(AL847,"0.#"),1)="."),TRUE,FALSE)</formula>
    </cfRule>
    <cfRule type="expression" dxfId="1807" priority="6639">
      <formula>IF(AND(AL847&lt;0, RIGHT(TEXT(AL847,"0.#"),1)&lt;&gt;"."),TRUE,FALSE)</formula>
    </cfRule>
    <cfRule type="expression" dxfId="1806" priority="6640">
      <formula>IF(AND(AL847&lt;0, RIGHT(TEXT(AL847,"0.#"),1)="."),TRUE,FALSE)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7:Y874">
    <cfRule type="expression" dxfId="1735" priority="2965">
      <formula>IF(RIGHT(TEXT(Y847,"0.#"),1)=".",FALSE,TRUE)</formula>
    </cfRule>
    <cfRule type="expression" dxfId="1734" priority="2966">
      <formula>IF(RIGHT(TEXT(Y847,"0.#"),1)=".",TRUE,FALSE)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10:AO1139">
    <cfRule type="expression" dxfId="1705" priority="2871">
      <formula>IF(AND(AL1110&gt;=0, RIGHT(TEXT(AL1110,"0.#"),1)&lt;&gt;"."),TRUE,FALSE)</formula>
    </cfRule>
    <cfRule type="expression" dxfId="1704" priority="2872">
      <formula>IF(AND(AL1110&gt;=0, RIGHT(TEXT(AL1110,"0.#"),1)="."),TRUE,FALSE)</formula>
    </cfRule>
    <cfRule type="expression" dxfId="1703" priority="2873">
      <formula>IF(AND(AL1110&lt;0, RIGHT(TEXT(AL1110,"0.#"),1)&lt;&gt;"."),TRUE,FALSE)</formula>
    </cfRule>
    <cfRule type="expression" dxfId="1702" priority="2874">
      <formula>IF(AND(AL1110&lt;0, RIGHT(TEXT(AL1110,"0.#"),1)="."),TRUE,FALSE)</formula>
    </cfRule>
  </conditionalFormatting>
  <conditionalFormatting sqref="Y1110:Y1139">
    <cfRule type="expression" dxfId="1701" priority="2869">
      <formula>IF(RIGHT(TEXT(Y1110,"0.#"),1)=".",FALSE,TRUE)</formula>
    </cfRule>
    <cfRule type="expression" dxfId="1700" priority="2870">
      <formula>IF(RIGHT(TEXT(Y1110,"0.#"),1)=".",TRUE,FALSE)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46:AO846">
    <cfRule type="expression" dxfId="1691" priority="2823">
      <formula>IF(AND(AL846&gt;=0, RIGHT(TEXT(AL846,"0.#"),1)&lt;&gt;"."),TRUE,FALSE)</formula>
    </cfRule>
    <cfRule type="expression" dxfId="1690" priority="2824">
      <formula>IF(AND(AL846&gt;=0, RIGHT(TEXT(AL846,"0.#"),1)="."),TRUE,FALSE)</formula>
    </cfRule>
    <cfRule type="expression" dxfId="1689" priority="2825">
      <formula>IF(AND(AL846&lt;0, RIGHT(TEXT(AL846,"0.#"),1)&lt;&gt;"."),TRUE,FALSE)</formula>
    </cfRule>
    <cfRule type="expression" dxfId="1688" priority="2826">
      <formula>IF(AND(AL846&lt;0, RIGHT(TEXT(AL846,"0.#"),1)="."),TRUE,FALSE)</formula>
    </cfRule>
  </conditionalFormatting>
  <conditionalFormatting sqref="Y846">
    <cfRule type="expression" dxfId="1687" priority="2821">
      <formula>IF(RIGHT(TEXT(Y846,"0.#"),1)=".",FALSE,TRUE)</formula>
    </cfRule>
    <cfRule type="expression" dxfId="1686" priority="2822">
      <formula>IF(RIGHT(TEXT(Y846,"0.#"),1)=".",TRUE,FALSE)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80:Y907">
    <cfRule type="expression" dxfId="1369" priority="2081">
      <formula>IF(RIGHT(TEXT(Y880,"0.#"),1)=".",FALSE,TRUE)</formula>
    </cfRule>
    <cfRule type="expression" dxfId="1368" priority="2082">
      <formula>IF(RIGHT(TEXT(Y880,"0.#"),1)=".",TRUE,FALSE)</formula>
    </cfRule>
  </conditionalFormatting>
  <conditionalFormatting sqref="Y879">
    <cfRule type="expression" dxfId="1367" priority="2075">
      <formula>IF(RIGHT(TEXT(Y879,"0.#"),1)=".",FALSE,TRUE)</formula>
    </cfRule>
    <cfRule type="expression" dxfId="1366" priority="2076">
      <formula>IF(RIGHT(TEXT(Y879,"0.#"),1)=".",TRUE,FALSE)</formula>
    </cfRule>
  </conditionalFormatting>
  <conditionalFormatting sqref="Y913:Y940">
    <cfRule type="expression" dxfId="1365" priority="2069">
      <formula>IF(RIGHT(TEXT(Y913,"0.#"),1)=".",FALSE,TRUE)</formula>
    </cfRule>
    <cfRule type="expression" dxfId="1364" priority="2070">
      <formula>IF(RIGHT(TEXT(Y913,"0.#"),1)=".",TRUE,FALSE)</formula>
    </cfRule>
  </conditionalFormatting>
  <conditionalFormatting sqref="Y911:Y912">
    <cfRule type="expression" dxfId="1363" priority="2063">
      <formula>IF(RIGHT(TEXT(Y911,"0.#"),1)=".",FALSE,TRUE)</formula>
    </cfRule>
    <cfRule type="expression" dxfId="1362" priority="2064">
      <formula>IF(RIGHT(TEXT(Y911,"0.#"),1)=".",TRUE,FALSE)</formula>
    </cfRule>
  </conditionalFormatting>
  <conditionalFormatting sqref="Y946:Y973">
    <cfRule type="expression" dxfId="1361" priority="2057">
      <formula>IF(RIGHT(TEXT(Y946,"0.#"),1)=".",FALSE,TRUE)</formula>
    </cfRule>
    <cfRule type="expression" dxfId="1360" priority="2058">
      <formula>IF(RIGHT(TEXT(Y946,"0.#"),1)=".",TRUE,FALSE)</formula>
    </cfRule>
  </conditionalFormatting>
  <conditionalFormatting sqref="Y944:Y945">
    <cfRule type="expression" dxfId="1359" priority="2051">
      <formula>IF(RIGHT(TEXT(Y944,"0.#"),1)=".",FALSE,TRUE)</formula>
    </cfRule>
    <cfRule type="expression" dxfId="1358" priority="2052">
      <formula>IF(RIGHT(TEXT(Y944,"0.#"),1)=".",TRUE,FALSE)</formula>
    </cfRule>
  </conditionalFormatting>
  <conditionalFormatting sqref="Y979:Y1006">
    <cfRule type="expression" dxfId="1357" priority="2045">
      <formula>IF(RIGHT(TEXT(Y979,"0.#"),1)=".",FALSE,TRUE)</formula>
    </cfRule>
    <cfRule type="expression" dxfId="1356" priority="2046">
      <formula>IF(RIGHT(TEXT(Y979,"0.#"),1)=".",TRUE,FALSE)</formula>
    </cfRule>
  </conditionalFormatting>
  <conditionalFormatting sqref="Y977:Y978">
    <cfRule type="expression" dxfId="1355" priority="2039">
      <formula>IF(RIGHT(TEXT(Y977,"0.#"),1)=".",FALSE,TRUE)</formula>
    </cfRule>
    <cfRule type="expression" dxfId="1354" priority="2040">
      <formula>IF(RIGHT(TEXT(Y977,"0.#"),1)=".",TRUE,FALSE)</formula>
    </cfRule>
  </conditionalFormatting>
  <conditionalFormatting sqref="Y1012:Y1039">
    <cfRule type="expression" dxfId="1353" priority="2033">
      <formula>IF(RIGHT(TEXT(Y1012,"0.#"),1)=".",FALSE,TRUE)</formula>
    </cfRule>
    <cfRule type="expression" dxfId="1352" priority="2034">
      <formula>IF(RIGHT(TEXT(Y1012,"0.#"),1)=".",TRUE,FALSE)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80:AO907">
    <cfRule type="expression" dxfId="1271" priority="2083">
      <formula>IF(AND(AL880&gt;=0, RIGHT(TEXT(AL880,"0.#"),1)&lt;&gt;"."),TRUE,FALSE)</formula>
    </cfRule>
    <cfRule type="expression" dxfId="1270" priority="2084">
      <formula>IF(AND(AL880&gt;=0, RIGHT(TEXT(AL880,"0.#"),1)="."),TRUE,FALSE)</formula>
    </cfRule>
    <cfRule type="expression" dxfId="1269" priority="2085">
      <formula>IF(AND(AL880&lt;0, RIGHT(TEXT(AL880,"0.#"),1)&lt;&gt;"."),TRUE,FALSE)</formula>
    </cfRule>
    <cfRule type="expression" dxfId="1268" priority="2086">
      <formula>IF(AND(AL880&lt;0, RIGHT(TEXT(AL880,"0.#"),1)="."),TRUE,FALSE)</formula>
    </cfRule>
  </conditionalFormatting>
  <conditionalFormatting sqref="AL879:AO879">
    <cfRule type="expression" dxfId="1267" priority="2077">
      <formula>IF(AND(AL879&gt;=0, RIGHT(TEXT(AL879,"0.#"),1)&lt;&gt;"."),TRUE,FALSE)</formula>
    </cfRule>
    <cfRule type="expression" dxfId="1266" priority="2078">
      <formula>IF(AND(AL879&gt;=0, RIGHT(TEXT(AL879,"0.#"),1)="."),TRUE,FALSE)</formula>
    </cfRule>
    <cfRule type="expression" dxfId="1265" priority="2079">
      <formula>IF(AND(AL879&lt;0, RIGHT(TEXT(AL879,"0.#"),1)&lt;&gt;"."),TRUE,FALSE)</formula>
    </cfRule>
    <cfRule type="expression" dxfId="1264" priority="2080">
      <formula>IF(AND(AL879&lt;0, RIGHT(TEXT(AL879,"0.#"),1)="."),TRUE,FALSE)</formula>
    </cfRule>
  </conditionalFormatting>
  <conditionalFormatting sqref="AL913:AO940">
    <cfRule type="expression" dxfId="1263" priority="2071">
      <formula>IF(AND(AL913&gt;=0, RIGHT(TEXT(AL913,"0.#"),1)&lt;&gt;"."),TRUE,FALSE)</formula>
    </cfRule>
    <cfRule type="expression" dxfId="1262" priority="2072">
      <formula>IF(AND(AL913&gt;=0, RIGHT(TEXT(AL913,"0.#"),1)="."),TRUE,FALSE)</formula>
    </cfRule>
    <cfRule type="expression" dxfId="1261" priority="2073">
      <formula>IF(AND(AL913&lt;0, RIGHT(TEXT(AL913,"0.#"),1)&lt;&gt;"."),TRUE,FALSE)</formula>
    </cfRule>
    <cfRule type="expression" dxfId="1260" priority="2074">
      <formula>IF(AND(AL913&lt;0, RIGHT(TEXT(AL913,"0.#"),1)="."),TRUE,FALSE)</formula>
    </cfRule>
  </conditionalFormatting>
  <conditionalFormatting sqref="AL911:AO912">
    <cfRule type="expression" dxfId="1259" priority="2065">
      <formula>IF(AND(AL911&gt;=0, RIGHT(TEXT(AL911,"0.#"),1)&lt;&gt;"."),TRUE,FALSE)</formula>
    </cfRule>
    <cfRule type="expression" dxfId="1258" priority="2066">
      <formula>IF(AND(AL911&gt;=0, RIGHT(TEXT(AL911,"0.#"),1)="."),TRUE,FALSE)</formula>
    </cfRule>
    <cfRule type="expression" dxfId="1257" priority="2067">
      <formula>IF(AND(AL911&lt;0, RIGHT(TEXT(AL911,"0.#"),1)&lt;&gt;"."),TRUE,FALSE)</formula>
    </cfRule>
    <cfRule type="expression" dxfId="1256" priority="2068">
      <formula>IF(AND(AL911&lt;0, RIGHT(TEXT(AL911,"0.#"),1)="."),TRUE,FALSE)</formula>
    </cfRule>
  </conditionalFormatting>
  <conditionalFormatting sqref="AL946:AO973">
    <cfRule type="expression" dxfId="1255" priority="2059">
      <formula>IF(AND(AL946&gt;=0, RIGHT(TEXT(AL946,"0.#"),1)&lt;&gt;"."),TRUE,FALSE)</formula>
    </cfRule>
    <cfRule type="expression" dxfId="1254" priority="2060">
      <formula>IF(AND(AL946&gt;=0, RIGHT(TEXT(AL946,"0.#"),1)="."),TRUE,FALSE)</formula>
    </cfRule>
    <cfRule type="expression" dxfId="1253" priority="2061">
      <formula>IF(AND(AL946&lt;0, RIGHT(TEXT(AL946,"0.#"),1)&lt;&gt;"."),TRUE,FALSE)</formula>
    </cfRule>
    <cfRule type="expression" dxfId="1252" priority="2062">
      <formula>IF(AND(AL946&lt;0, RIGHT(TEXT(AL946,"0.#"),1)="."),TRUE,FALSE)</formula>
    </cfRule>
  </conditionalFormatting>
  <conditionalFormatting sqref="AL944:AO945">
    <cfRule type="expression" dxfId="1251" priority="2053">
      <formula>IF(AND(AL944&gt;=0, RIGHT(TEXT(AL944,"0.#"),1)&lt;&gt;"."),TRUE,FALSE)</formula>
    </cfRule>
    <cfRule type="expression" dxfId="1250" priority="2054">
      <formula>IF(AND(AL944&gt;=0, RIGHT(TEXT(AL944,"0.#"),1)="."),TRUE,FALSE)</formula>
    </cfRule>
    <cfRule type="expression" dxfId="1249" priority="2055">
      <formula>IF(AND(AL944&lt;0, RIGHT(TEXT(AL944,"0.#"),1)&lt;&gt;"."),TRUE,FALSE)</formula>
    </cfRule>
    <cfRule type="expression" dxfId="1248" priority="2056">
      <formula>IF(AND(AL944&lt;0, RIGHT(TEXT(AL944,"0.#"),1)="."),TRUE,FALSE)</formula>
    </cfRule>
  </conditionalFormatting>
  <conditionalFormatting sqref="AL979:AO1006">
    <cfRule type="expression" dxfId="1247" priority="2047">
      <formula>IF(AND(AL979&gt;=0, RIGHT(TEXT(AL979,"0.#"),1)&lt;&gt;"."),TRUE,FALSE)</formula>
    </cfRule>
    <cfRule type="expression" dxfId="1246" priority="2048">
      <formula>IF(AND(AL979&gt;=0, RIGHT(TEXT(AL979,"0.#"),1)="."),TRUE,FALSE)</formula>
    </cfRule>
    <cfRule type="expression" dxfId="1245" priority="2049">
      <formula>IF(AND(AL979&lt;0, RIGHT(TEXT(AL979,"0.#"),1)&lt;&gt;"."),TRUE,FALSE)</formula>
    </cfRule>
    <cfRule type="expression" dxfId="1244" priority="2050">
      <formula>IF(AND(AL979&lt;0, RIGHT(TEXT(AL979,"0.#"),1)="."),TRUE,FALSE)</formula>
    </cfRule>
  </conditionalFormatting>
  <conditionalFormatting sqref="AL977:AO978">
    <cfRule type="expression" dxfId="1243" priority="2041">
      <formula>IF(AND(AL977&gt;=0, RIGHT(TEXT(AL977,"0.#"),1)&lt;&gt;"."),TRUE,FALSE)</formula>
    </cfRule>
    <cfRule type="expression" dxfId="1242" priority="2042">
      <formula>IF(AND(AL977&gt;=0, RIGHT(TEXT(AL977,"0.#"),1)="."),TRUE,FALSE)</formula>
    </cfRule>
    <cfRule type="expression" dxfId="1241" priority="2043">
      <formula>IF(AND(AL977&lt;0, RIGHT(TEXT(AL977,"0.#"),1)&lt;&gt;"."),TRUE,FALSE)</formula>
    </cfRule>
    <cfRule type="expression" dxfId="1240" priority="2044">
      <formula>IF(AND(AL977&lt;0, RIGHT(TEXT(AL977,"0.#"),1)="."),TRUE,FALSE)</formula>
    </cfRule>
  </conditionalFormatting>
  <conditionalFormatting sqref="AL1012:AO1039">
    <cfRule type="expression" dxfId="1239" priority="2035">
      <formula>IF(AND(AL1012&gt;=0, RIGHT(TEXT(AL1012,"0.#"),1)&lt;&gt;"."),TRUE,FALSE)</formula>
    </cfRule>
    <cfRule type="expression" dxfId="1238" priority="2036">
      <formula>IF(AND(AL1012&gt;=0, RIGHT(TEXT(AL1012,"0.#"),1)="."),TRUE,FALSE)</formula>
    </cfRule>
    <cfRule type="expression" dxfId="1237" priority="2037">
      <formula>IF(AND(AL1012&lt;0, RIGHT(TEXT(AL1012,"0.#"),1)&lt;&gt;"."),TRUE,FALSE)</formula>
    </cfRule>
    <cfRule type="expression" dxfId="1236" priority="2038">
      <formula>IF(AND(AL1012&lt;0, RIGHT(TEXT(AL1012,"0.#"),1)="."),TRUE,FALSE)</formula>
    </cfRule>
  </conditionalFormatting>
  <conditionalFormatting sqref="AL1010:AO1011">
    <cfRule type="expression" dxfId="1235" priority="2029">
      <formula>IF(AND(AL1010&gt;=0, RIGHT(TEXT(AL1010,"0.#"),1)&lt;&gt;"."),TRUE,FALSE)</formula>
    </cfRule>
    <cfRule type="expression" dxfId="1234" priority="2030">
      <formula>IF(AND(AL1010&gt;=0, RIGHT(TEXT(AL1010,"0.#"),1)="."),TRUE,FALSE)</formula>
    </cfRule>
    <cfRule type="expression" dxfId="1233" priority="2031">
      <formula>IF(AND(AL1010&lt;0, RIGHT(TEXT(AL1010,"0.#"),1)&lt;&gt;"."),TRUE,FALSE)</formula>
    </cfRule>
    <cfRule type="expression" dxfId="1232" priority="2032">
      <formula>IF(AND(AL1010&lt;0, RIGHT(TEXT(AL1010,"0.#"),1)="."),TRUE,FALSE)</formula>
    </cfRule>
  </conditionalFormatting>
  <conditionalFormatting sqref="Y1010:Y1011">
    <cfRule type="expression" dxfId="1231" priority="2027">
      <formula>IF(RIGHT(TEXT(Y1010,"0.#"),1)=".",FALSE,TRUE)</formula>
    </cfRule>
    <cfRule type="expression" dxfId="1230" priority="2028">
      <formula>IF(RIGHT(TEXT(Y1010,"0.#"),1)=".",TRUE,FALSE)</formula>
    </cfRule>
  </conditionalFormatting>
  <conditionalFormatting sqref="AL1045:AO1072">
    <cfRule type="expression" dxfId="1229" priority="2023">
      <formula>IF(AND(AL1045&gt;=0, RIGHT(TEXT(AL1045,"0.#"),1)&lt;&gt;"."),TRUE,FALSE)</formula>
    </cfRule>
    <cfRule type="expression" dxfId="1228" priority="2024">
      <formula>IF(AND(AL1045&gt;=0, RIGHT(TEXT(AL1045,"0.#"),1)="."),TRUE,FALSE)</formula>
    </cfRule>
    <cfRule type="expression" dxfId="1227" priority="2025">
      <formula>IF(AND(AL1045&lt;0, RIGHT(TEXT(AL1045,"0.#"),1)&lt;&gt;"."),TRUE,FALSE)</formula>
    </cfRule>
    <cfRule type="expression" dxfId="1226" priority="2026">
      <formula>IF(AND(AL1045&lt;0, RIGHT(TEXT(AL1045,"0.#"),1)="."),TRUE,FALSE)</formula>
    </cfRule>
  </conditionalFormatting>
  <conditionalFormatting sqref="Y1045:Y1072">
    <cfRule type="expression" dxfId="1225" priority="2021">
      <formula>IF(RIGHT(TEXT(Y1045,"0.#"),1)=".",FALSE,TRUE)</formula>
    </cfRule>
    <cfRule type="expression" dxfId="1224" priority="2022">
      <formula>IF(RIGHT(TEXT(Y1045,"0.#"),1)=".",TRUE,FALSE)</formula>
    </cfRule>
  </conditionalFormatting>
  <conditionalFormatting sqref="AL1043:AO1044">
    <cfRule type="expression" dxfId="1223" priority="2017">
      <formula>IF(AND(AL1043&gt;=0, RIGHT(TEXT(AL1043,"0.#"),1)&lt;&gt;"."),TRUE,FALSE)</formula>
    </cfRule>
    <cfRule type="expression" dxfId="1222" priority="2018">
      <formula>IF(AND(AL1043&gt;=0, RIGHT(TEXT(AL1043,"0.#"),1)="."),TRUE,FALSE)</formula>
    </cfRule>
    <cfRule type="expression" dxfId="1221" priority="2019">
      <formula>IF(AND(AL1043&lt;0, RIGHT(TEXT(AL1043,"0.#"),1)&lt;&gt;"."),TRUE,FALSE)</formula>
    </cfRule>
    <cfRule type="expression" dxfId="1220" priority="2020">
      <formula>IF(AND(AL1043&lt;0, RIGHT(TEXT(AL1043,"0.#"),1)="."),TRUE,FALSE)</formula>
    </cfRule>
  </conditionalFormatting>
  <conditionalFormatting sqref="Y1043:Y1044">
    <cfRule type="expression" dxfId="1219" priority="2015">
      <formula>IF(RIGHT(TEXT(Y1043,"0.#"),1)=".",FALSE,TRUE)</formula>
    </cfRule>
    <cfRule type="expression" dxfId="1218" priority="2016">
      <formula>IF(RIGHT(TEXT(Y1043,"0.#"),1)=".",TRUE,FALSE)</formula>
    </cfRule>
  </conditionalFormatting>
  <conditionalFormatting sqref="AL1078:AO1105">
    <cfRule type="expression" dxfId="1217" priority="2011">
      <formula>IF(AND(AL1078&gt;=0, RIGHT(TEXT(AL1078,"0.#"),1)&lt;&gt;"."),TRUE,FALSE)</formula>
    </cfRule>
    <cfRule type="expression" dxfId="1216" priority="2012">
      <formula>IF(AND(AL1078&gt;=0, RIGHT(TEXT(AL1078,"0.#"),1)="."),TRUE,FALSE)</formula>
    </cfRule>
    <cfRule type="expression" dxfId="1215" priority="2013">
      <formula>IF(AND(AL1078&lt;0, RIGHT(TEXT(AL1078,"0.#"),1)&lt;&gt;"."),TRUE,FALSE)</formula>
    </cfRule>
    <cfRule type="expression" dxfId="1214" priority="2014">
      <formula>IF(AND(AL1078&lt;0, RIGHT(TEXT(AL1078,"0.#"),1)="."),TRUE,FALSE)</formula>
    </cfRule>
  </conditionalFormatting>
  <conditionalFormatting sqref="Y1078:Y1105">
    <cfRule type="expression" dxfId="1213" priority="2009">
      <formula>IF(RIGHT(TEXT(Y1078,"0.#"),1)=".",FALSE,TRUE)</formula>
    </cfRule>
    <cfRule type="expression" dxfId="1212" priority="2010">
      <formula>IF(RIGHT(TEXT(Y1078,"0.#"),1)=".",TRUE,FALSE)</formula>
    </cfRule>
  </conditionalFormatting>
  <conditionalFormatting sqref="AL1076:AO1077">
    <cfRule type="expression" dxfId="1211" priority="2005">
      <formula>IF(AND(AL1076&gt;=0, RIGHT(TEXT(AL1076,"0.#"),1)&lt;&gt;"."),TRUE,FALSE)</formula>
    </cfRule>
    <cfRule type="expression" dxfId="1210" priority="2006">
      <formula>IF(AND(AL1076&gt;=0, RIGHT(TEXT(AL1076,"0.#"),1)="."),TRUE,FALSE)</formula>
    </cfRule>
    <cfRule type="expression" dxfId="1209" priority="2007">
      <formula>IF(AND(AL1076&lt;0, RIGHT(TEXT(AL1076,"0.#"),1)&lt;&gt;"."),TRUE,FALSE)</formula>
    </cfRule>
    <cfRule type="expression" dxfId="1208" priority="2008">
      <formula>IF(AND(AL1076&lt;0, RIGHT(TEXT(AL1076,"0.#"),1)="."),TRUE,FALSE)</formula>
    </cfRule>
  </conditionalFormatting>
  <conditionalFormatting sqref="Y1076:Y1077">
    <cfRule type="expression" dxfId="1207" priority="2003">
      <formula>IF(RIGHT(TEXT(Y1076,"0.#"),1)=".",FALSE,TRUE)</formula>
    </cfRule>
    <cfRule type="expression" dxfId="1206" priority="2004">
      <formula>IF(RIGHT(TEXT(Y1076,"0.#"),1)=".",TRUE,FALSE)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Y878">
    <cfRule type="expression" dxfId="5" priority="1">
      <formula>IF(RIGHT(TEXT(Y878,"0.#"),1)=".",FALSE,TRUE)</formula>
    </cfRule>
    <cfRule type="expression" dxfId="4" priority="2">
      <formula>IF(RIGHT(TEXT(Y878,"0.#"),1)=".",TRUE,FALSE)</formula>
    </cfRule>
  </conditionalFormatting>
  <conditionalFormatting sqref="AL878:AO878">
    <cfRule type="expression" dxfId="3" priority="3">
      <formula>IF(AND(AL878&gt;=0, RIGHT(TEXT(AL878,"0.#"),1)&lt;&gt;"."),TRUE,FALSE)</formula>
    </cfRule>
    <cfRule type="expression" dxfId="2" priority="4">
      <formula>IF(AND(AL878&gt;=0, RIGHT(TEXT(AL878,"0.#"),1)="."),TRUE,FALSE)</formula>
    </cfRule>
    <cfRule type="expression" dxfId="1" priority="5">
      <formula>IF(AND(AL878&lt;0, RIGHT(TEXT(AL878,"0.#"),1)&lt;&gt;"."),TRUE,FALSE)</formula>
    </cfRule>
    <cfRule type="expression" dxfId="0" priority="6">
      <formula>IF(AND(AL878&lt;0, RIGHT(TEXT(AL878,"0.#"),1)="."),TRUE,FALSE)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1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290</v>
      </c>
      <c r="AI2" s="42" t="s">
        <v>323</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660</v>
      </c>
      <c r="R3" s="13" t="str">
        <f t="shared" ref="R3:R8" si="3">IF(Q3="","",P3)</f>
        <v>委託・請負</v>
      </c>
      <c r="S3" s="13" t="str">
        <f t="shared" ref="S3:S8" si="4">IF(R3="",S2,IF(S2&lt;&gt;"",CONCATENATE(S2,"、",R3),R3))</f>
        <v>委託・請負</v>
      </c>
      <c r="T3" s="13"/>
      <c r="U3" s="32" t="s">
        <v>590</v>
      </c>
      <c r="W3" s="32" t="s">
        <v>149</v>
      </c>
      <c r="Y3" s="32" t="s">
        <v>68</v>
      </c>
      <c r="Z3" s="32" t="s">
        <v>465</v>
      </c>
      <c r="AA3" s="79" t="s">
        <v>428</v>
      </c>
      <c r="AB3" s="79" t="s">
        <v>559</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591</v>
      </c>
      <c r="W4" s="32" t="s">
        <v>150</v>
      </c>
      <c r="Y4" s="32" t="s">
        <v>335</v>
      </c>
      <c r="Z4" s="32" t="s">
        <v>466</v>
      </c>
      <c r="AA4" s="79" t="s">
        <v>429</v>
      </c>
      <c r="AB4" s="79" t="s">
        <v>560</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615</v>
      </c>
      <c r="Y5" s="32" t="s">
        <v>336</v>
      </c>
      <c r="Z5" s="32" t="s">
        <v>467</v>
      </c>
      <c r="AA5" s="79" t="s">
        <v>430</v>
      </c>
      <c r="AB5" s="79" t="s">
        <v>561</v>
      </c>
      <c r="AC5" s="79" t="s">
        <v>173</v>
      </c>
      <c r="AD5" s="31"/>
      <c r="AE5" s="34" t="s">
        <v>302</v>
      </c>
      <c r="AF5" s="30"/>
      <c r="AG5" s="44" t="s">
        <v>293</v>
      </c>
      <c r="AI5" s="42" t="s">
        <v>332</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337</v>
      </c>
      <c r="Z6" s="32" t="s">
        <v>468</v>
      </c>
      <c r="AA6" s="79" t="s">
        <v>431</v>
      </c>
      <c r="AB6" s="79" t="s">
        <v>562</v>
      </c>
      <c r="AC6" s="79" t="s">
        <v>137</v>
      </c>
      <c r="AD6" s="31"/>
      <c r="AE6" s="34" t="s">
        <v>300</v>
      </c>
      <c r="AF6" s="30"/>
      <c r="AG6" s="44" t="s">
        <v>294</v>
      </c>
      <c r="AI6" s="42" t="s">
        <v>333</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338</v>
      </c>
      <c r="Z7" s="32" t="s">
        <v>469</v>
      </c>
      <c r="AA7" s="79" t="s">
        <v>432</v>
      </c>
      <c r="AB7" s="79" t="s">
        <v>563</v>
      </c>
      <c r="AC7" s="31"/>
      <c r="AD7" s="31"/>
      <c r="AE7" s="32" t="s">
        <v>137</v>
      </c>
      <c r="AF7" s="30"/>
      <c r="AG7" s="44" t="s">
        <v>295</v>
      </c>
      <c r="AH7" s="71"/>
      <c r="AI7" s="44" t="s">
        <v>317</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330</v>
      </c>
      <c r="W8" s="32" t="s">
        <v>153</v>
      </c>
      <c r="Y8" s="32" t="s">
        <v>339</v>
      </c>
      <c r="Z8" s="32" t="s">
        <v>470</v>
      </c>
      <c r="AA8" s="79" t="s">
        <v>433</v>
      </c>
      <c r="AB8" s="79" t="s">
        <v>564</v>
      </c>
      <c r="AC8" s="31"/>
      <c r="AD8" s="31"/>
      <c r="AE8" s="31"/>
      <c r="AF8" s="30"/>
      <c r="AG8" s="44" t="s">
        <v>296</v>
      </c>
      <c r="AI8" s="42" t="s">
        <v>318</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471</v>
      </c>
      <c r="AA9" s="79" t="s">
        <v>434</v>
      </c>
      <c r="AB9" s="79" t="s">
        <v>565</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341</v>
      </c>
      <c r="Z10" s="32" t="s">
        <v>472</v>
      </c>
      <c r="AA10" s="79" t="s">
        <v>435</v>
      </c>
      <c r="AB10" s="79" t="s">
        <v>566</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660</v>
      </c>
      <c r="M11" s="13" t="str">
        <f t="shared" si="2"/>
        <v>その他の事項経費</v>
      </c>
      <c r="N11" s="13" t="str">
        <f t="shared" si="6"/>
        <v>その他の事項経費</v>
      </c>
      <c r="O11" s="13"/>
      <c r="P11" s="13"/>
      <c r="Q11" s="19"/>
      <c r="T11" s="13"/>
      <c r="W11" s="32" t="s">
        <v>156</v>
      </c>
      <c r="Y11" s="32" t="s">
        <v>342</v>
      </c>
      <c r="Z11" s="32" t="s">
        <v>473</v>
      </c>
      <c r="AA11" s="79" t="s">
        <v>436</v>
      </c>
      <c r="AB11" s="79" t="s">
        <v>567</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475</v>
      </c>
      <c r="AA13" s="79" t="s">
        <v>438</v>
      </c>
      <c r="AB13" s="79" t="s">
        <v>569</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2021-06-21T16:06:52Z</dcterms:modified>
</cp:coreProperties>
</file>