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3\行政事業レビュー\05レビューシート作成\02中間公表に向けたレビューシート作成\04【予決修正・確認依頼】各課室フォルダ\03適正課\162_廃棄物処理等に係る情報提供経費等\"/>
    </mc:Choice>
  </mc:AlternateContent>
  <bookViews>
    <workbookView xWindow="325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<sst xmlns="http://schemas.openxmlformats.org/spreadsheetml/2006/main" count="3121" uniqueCount="816">
  <si>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</si>
  <si>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</si>
  <si>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</si>
  <si>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</si>
  <si>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</si>
  <si>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</si>
  <si>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</si>
  <si>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</si>
  <si>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</si>
  <si>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</si>
  <si>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</si>
  <si>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</si>
  <si>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</si>
  <si>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</si>
  <si>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</si>
  <si>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</si>
  <si>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</si>
  <si>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</si>
  <si>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</si>
  <si>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</si>
  <si>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</si>
  <si>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</si>
  <si>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</si>
  <si>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</si>
  <si>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</si>
  <si>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</si>
  <si>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</si>
  <si>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</si>
  <si>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</si>
  <si>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</si>
  <si>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</si>
  <si>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</si>
  <si>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</si>
  <si>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</si>
  <si>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</si>
  <si>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</si>
  <si>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</si>
  <si>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</si>
  <si>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</si>
  <si>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</si>
  <si>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</si>
  <si>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</si>
  <si>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</si>
  <si>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</si>
  <si>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</si>
  <si>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</si>
  <si>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</si>
  <si>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</si>
  <si>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</si>
  <si>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</si>
  <si>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</si>
  <si>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</si>
  <si>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</si>
  <si>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</si>
  <si>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</si>
  <si>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</si>
  <si>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</si>
  <si>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</si>
  <si>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</si>
  <si>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</si>
  <si>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</si>
  <si>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</si>
  <si>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</si>
  <si>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</si>
  <si>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</si>
  <si>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</si>
  <si>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</si>
  <si>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</si>
  <si>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</si>
  <si>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</si>
  <si>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</si>
  <si>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</si>
  <si>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</si>
  <si>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</si>
  <si>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</si>
  <si>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</si>
  <si>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</si>
  <si>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</si>
  <si>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</si>
  <si>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</si>
  <si>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</si>
  <si>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</si>
  <si>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</si>
  <si>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</si>
  <si>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</si>
  <si>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</si>
  <si>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</si>
  <si>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</si>
  <si>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</si>
  <si>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</si>
  <si>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</si>
  <si>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</si>
  <si>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</si>
  <si>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</si>
  <si>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</si>
  <si>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</si>
  <si>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</si>
  <si>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</si>
  <si>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</si>
  <si>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</si>
  <si>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</si>
  <si>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</si>
  <si>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</si>
  <si>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</si>
  <si>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</si>
  <si>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</si>
  <si>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</si>
  <si>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</si>
  <si>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</si>
  <si>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</si>
  <si>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</si>
  <si>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</si>
  <si>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</si>
  <si>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</si>
  <si>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</si>
  <si>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</si>
  <si>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</si>
  <si>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</si>
  <si>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</si>
  <si>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</si>
  <si>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</si>
  <si>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</si>
  <si>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</si>
  <si>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</si>
  <si>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</si>
  <si>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</si>
  <si>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</si>
  <si>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</si>
  <si>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</si>
  <si>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</si>
  <si>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</si>
  <si>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</si>
  <si>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</si>
  <si>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</si>
  <si>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</si>
  <si>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</si>
  <si>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</si>
  <si>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</si>
  <si>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</si>
  <si>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</si>
  <si>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</si>
  <si>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</si>
  <si>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</si>
  <si>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</si>
  <si>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</si>
  <si>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</si>
  <si>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</si>
  <si>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</si>
  <si>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</si>
  <si>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</si>
  <si>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</si>
  <si>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</si>
  <si>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</si>
  <si>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</si>
  <si>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</si>
  <si>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</si>
  <si>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</si>
  <si>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</si>
  <si>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</si>
  <si>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</si>
  <si>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</si>
  <si>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</si>
  <si>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</si>
  <si>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</si>
  <si>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</si>
  <si>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</si>
  <si>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</si>
  <si>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</si>
  <si>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</si>
  <si>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</si>
  <si>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</si>
  <si>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</si>
  <si>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</si>
  <si>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</si>
  <si>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</si>
  <si>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</si>
  <si>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</si>
  <si>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</si>
  <si>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</si>
  <si>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</si>
  <si>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</si>
  <si>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</si>
  <si>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</si>
  <si>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</si>
  <si>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</si>
  <si>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</si>
  <si>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</si>
  <si>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</si>
  <si>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</si>
  <si>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</si>
  <si>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</si>
  <si>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</si>
  <si>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</si>
  <si>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</si>
  <si>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</si>
  <si>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</si>
  <si>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</si>
  <si>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</si>
  <si>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</si>
  <si>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</si>
  <si>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</si>
  <si>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</si>
  <si>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</si>
  <si>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</si>
  <si>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</si>
  <si>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</si>
  <si>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</si>
  <si>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</si>
  <si>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</si>
  <si>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</si>
  <si>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</si>
  <si>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</si>
  <si>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</si>
  <si>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</si>
  <si>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</si>
  <si>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</si>
  <si>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</si>
  <si>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</si>
  <si>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</si>
  <si>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</si>
  <si>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</si>
  <si>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</si>
  <si>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</si>
  <si>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</si>
  <si>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</si>
  <si>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</si>
  <si>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</si>
  <si>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</si>
  <si>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</si>
  <si>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</si>
  <si>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</si>
  <si>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</si>
  <si>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</si>
  <si>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</si>
  <si>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</si>
  <si>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</si>
  <si>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</si>
  <si>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</si>
  <si>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</si>
  <si>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</si>
  <si>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</si>
  <si>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</si>
  <si>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</si>
  <si>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</si>
  <si>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</si>
  <si>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</si>
  <si>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</si>
  <si>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</si>
  <si>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</si>
  <si>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</si>
  <si>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</si>
  <si>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</si>
  <si>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</si>
  <si>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</si>
  <si>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</si>
  <si>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</si>
  <si>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</si>
  <si>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</si>
  <si>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</si>
  <si>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</si>
  <si>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</si>
  <si>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</si>
  <si>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</si>
  <si>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</si>
  <si>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</si>
  <si>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</si>
  <si>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</si>
  <si>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</si>
  <si>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</si>
  <si>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</si>
  <si>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</si>
  <si>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</si>
  <si>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</si>
  <si>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</si>
  <si>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</si>
  <si>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</si>
  <si>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</si>
  <si>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</si>
  <si>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</si>
  <si>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</si>
  <si>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</si>
  <si>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</si>
  <si>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</si>
  <si>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</si>
  <si>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</si>
  <si>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</si>
  <si>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</si>
  <si>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</si>
  <si>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</si>
  <si>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</si>
  <si>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</si>
  <si>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</si>
  <si>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</si>
  <si>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</si>
  <si>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</si>
  <si>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</si>
  <si>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</si>
  <si>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</si>
  <si>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</si>
  <si>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</si>
  <si>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</si>
  <si>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</si>
  <si>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</si>
  <si>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</si>
  <si>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</si>
  <si>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</si>
  <si>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</si>
  <si>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</si>
  <si>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</si>
  <si>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</si>
  <si>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</si>
  <si>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</si>
  <si>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</si>
  <si>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</si>
  <si>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</si>
  <si>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</si>
  <si>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</si>
  <si>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</si>
  <si>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</si>
  <si>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</si>
  <si>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</si>
  <si>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</si>
  <si>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</si>
  <si>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</si>
  <si>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</si>
  <si>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</si>
  <si>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</si>
  <si>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</si>
  <si>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</si>
  <si>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</si>
  <si>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</si>
  <si>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</si>
  <si>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</si>
  <si>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</si>
  <si>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</si>
  <si>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</si>
  <si>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</si>
  <si>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</si>
  <si>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</si>
  <si>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</si>
  <si>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</si>
  <si>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</si>
  <si>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</si>
  <si>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</si>
  <si>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</si>
  <si>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</si>
  <si>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</si>
  <si>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</si>
  <si>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</si>
  <si>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</si>
  <si>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</si>
  <si>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</si>
  <si>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</si>
  <si>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</si>
  <si>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</si>
  <si>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</si>
  <si>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</si>
  <si>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</si>
  <si>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</si>
  <si>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</si>
  <si>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</si>
  <si>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</si>
  <si>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</si>
  <si>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</si>
  <si>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</si>
  <si>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</si>
  <si>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</si>
  <si>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</si>
  <si>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</si>
  <si>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</si>
  <si>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</si>
  <si>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</si>
  <si>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</si>
  <si>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</si>
  <si>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</si>
  <si>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</si>
  <si>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</si>
  <si>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</si>
  <si>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</si>
  <si>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</si>
  <si>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</si>
  <si>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</si>
  <si>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</si>
  <si>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</si>
  <si>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</si>
  <si>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</si>
  <si>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</si>
  <si>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</si>
  <si>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</si>
  <si>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</si>
  <si>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</si>
  <si>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</si>
  <si>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</si>
  <si>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</si>
  <si>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</si>
  <si>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</si>
  <si>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</si>
  <si>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</si>
  <si>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</si>
  <si>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</si>
  <si>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</si>
  <si>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</si>
  <si>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</si>
  <si>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</si>
  <si>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</si>
  <si>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</si>
  <si>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</si>
  <si>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</si>
  <si>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</si>
  <si>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</si>
  <si>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</si>
  <si>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</si>
  <si>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</si>
  <si>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</si>
  <si>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</si>
  <si>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</si>
  <si>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</si>
  <si>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</si>
  <si>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</si>
  <si>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</si>
  <si>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</si>
  <si>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</si>
  <si>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</si>
  <si>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</si>
  <si>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</si>
  <si>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</si>
  <si>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</si>
  <si>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</si>
  <si>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</si>
  <si>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</si>
  <si>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</si>
  <si>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</si>
  <si>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</si>
  <si>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</si>
  <si>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</si>
  <si>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</si>
  <si>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</si>
  <si>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</si>
  <si>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</si>
  <si>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</si>
  <si>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</si>
  <si>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</si>
  <si>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</si>
  <si>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</si>
  <si>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</si>
  <si>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</si>
  <si>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</si>
  <si>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</si>
  <si>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</si>
  <si>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</si>
  <si>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</si>
  <si>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</si>
  <si>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</si>
  <si>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</si>
  <si>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</si>
  <si>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</si>
  <si>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</si>
  <si>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</si>
  <si>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</si>
  <si>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</si>
  <si>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</si>
  <si>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</si>
  <si>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</si>
  <si>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</si>
  <si>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</si>
  <si>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</si>
  <si>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</si>
  <si>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</si>
  <si>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</si>
  <si>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</si>
  <si>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</si>
  <si>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</si>
  <si>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</si>
  <si>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</si>
  <si>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</si>
  <si>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</si>
  <si>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</si>
  <si>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</si>
  <si>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</si>
  <si>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</si>
  <si>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</si>
  <si>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</si>
  <si>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</si>
  <si>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</si>
  <si>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</si>
  <si>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</si>
  <si>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</si>
  <si>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</si>
  <si>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</si>
  <si>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</si>
  <si>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</si>
  <si>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</si>
  <si>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</si>
  <si>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</si>
  <si>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</si>
  <si>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</si>
  <si>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</si>
  <si>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</si>
  <si>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</si>
  <si>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</si>
  <si>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</si>
  <si>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</si>
  <si>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</si>
  <si>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</si>
  <si>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</si>
  <si>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</si>
  <si>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</si>
  <si>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</si>
  <si>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</si>
  <si>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</si>
  <si>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</si>
  <si>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</si>
  <si>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</si>
  <si>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</si>
  <si>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</si>
  <si>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</si>
  <si>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</si>
  <si>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</si>
  <si>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</si>
  <si>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</si>
  <si>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</si>
  <si>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</si>
  <si>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</si>
  <si>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</si>
  <si>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</si>
  <si>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</si>
  <si>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</si>
  <si>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</si>
  <si>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</si>
  <si>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</si>
  <si>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</si>
  <si>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</si>
  <si>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</si>
  <si>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</si>
  <si>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</si>
  <si>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</si>
  <si>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</si>
  <si>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</si>
  <si>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</si>
  <si>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</si>
  <si>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</si>
  <si>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</si>
  <si>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</si>
  <si>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</si>
  <si>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</si>
  <si>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</si>
  <si>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</si>
  <si>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</si>
  <si>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</si>
  <si>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</si>
  <si>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</si>
  <si>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</si>
  <si>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</si>
  <si>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</si>
  <si>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</si>
  <si>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</si>
  <si>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</si>
  <si>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</si>
  <si>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</si>
  <si>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</si>
  <si>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</si>
  <si>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</si>
  <si>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</si>
  <si>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</si>
  <si>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</si>
  <si>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</si>
  <si>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</si>
  <si>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</si>
  <si>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</si>
  <si>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</si>
  <si>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</si>
  <si>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</si>
  <si>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</si>
  <si>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</si>
  <si>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</si>
  <si>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</si>
  <si>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</si>
  <si>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</si>
  <si>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</si>
  <si>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</si>
  <si>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</si>
  <si>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</si>
  <si>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</si>
  <si>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</si>
  <si>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</si>
  <si>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</si>
  <si>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</si>
  <si>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</si>
  <si>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</si>
  <si>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</si>
  <si>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</si>
  <si>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</si>
  <si>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</si>
  <si>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</si>
  <si>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</si>
  <si>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</si>
  <si>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</si>
  <si>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</si>
  <si>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</si>
  <si>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</si>
  <si>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</si>
  <si>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</si>
  <si>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</si>
  <si>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</si>
  <si>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</si>
  <si>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</si>
  <si>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</si>
  <si>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</si>
  <si>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</si>
  <si>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</si>
  <si>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</si>
  <si>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</si>
  <si>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</si>
  <si>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</si>
  <si>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</si>
  <si>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</si>
  <si>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</si>
  <si>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</si>
  <si>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</si>
  <si>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</si>
  <si>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</si>
  <si>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</si>
  <si>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</si>
  <si>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</si>
  <si>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</si>
  <si>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</si>
  <si>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</si>
  <si>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</si>
  <si>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</si>
  <si>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</si>
  <si>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</si>
  <si>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</si>
  <si>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</si>
  <si>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</si>
  <si>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</si>
  <si>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</si>
  <si>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</si>
  <si>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</si>
  <si>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</si>
  <si>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</si>
  <si>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</si>
  <si>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</si>
  <si>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</si>
  <si>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</si>
  <si>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</si>
  <si>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</si>
  <si>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</si>
  <si>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</si>
  <si>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</si>
  <si>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</si>
  <si>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</si>
  <si>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</si>
  <si>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</si>
  <si>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</si>
  <si>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</si>
  <si>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</si>
  <si>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</si>
  <si>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</si>
  <si>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</si>
  <si>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</si>
  <si>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</si>
  <si>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</si>
  <si>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</si>
  <si>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</si>
  <si>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</si>
  <si>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</si>
  <si>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</si>
  <si>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</si>
  <si>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</si>
  <si>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</si>
  <si>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</si>
  <si>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</si>
  <si>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</si>
  <si>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</si>
  <si>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</si>
  <si>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</si>
  <si>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</si>
  <si>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</si>
  <si>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</si>
  <si>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</si>
  <si>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</si>
  <si>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</si>
  <si>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</si>
  <si>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</si>
  <si>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</si>
  <si>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</si>
  <si>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</si>
  <si>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</si>
  <si>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</si>
  <si>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</si>
  <si>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</si>
  <si>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</si>
  <si>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</si>
  <si>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</si>
  <si>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</si>
  <si>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</si>
  <si>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</si>
  <si>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</si>
  <si>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</si>
  <si>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</si>
  <si>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</si>
  <si>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</si>
  <si>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</si>
  <si>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</si>
  <si>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</si>
  <si>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</si>
  <si>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</si>
  <si>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</si>
  <si>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廃棄物処理等に係る情報提供経費等</t>
  </si>
  <si>
    <t>環境再生・資源循環局</t>
  </si>
  <si>
    <t>廃棄物適正処理推進課長　名倉良雄</t>
  </si>
  <si>
    <t>平成11年度</t>
  </si>
  <si>
    <t>終了予定なし</t>
  </si>
  <si>
    <t>廃棄物適正処理推進課</t>
  </si>
  <si>
    <t>特定化学物質の環境への排出量の把握等及び管理の改善の促進に関する法律第5条第2項、同法施行規則第11条
ダイオキシン類対策特別措置法第33条、第38条</t>
  </si>
  <si>
    <t>我が国における事業活動に伴い排出されるダイオキシン類の量を削減するための計画</t>
  </si>
  <si>
    <t>（１）「廃棄物処理業関係PRTR届出支援システム」における届出内容の正確性向上及びとりまとめ結果の精度向上を図る等。
（２）「我が国における事業活動に伴い排出されるダイオキシン類の量を削減するための計画」に基づく一般廃棄物処理施設におけるダイオキシン類排出類の把握及び公表。
（３）ＰＲＴＲ、ダイオキシン類等、一般廃棄物処理における最新の動向について、一般廃棄物処理者に対する習得促進。
※　ＰＲＴＲ：化学物質排出移動量届出制度</t>
  </si>
  <si>
    <t>（１）廃棄物処理施設についても事業者として化学物質の把握が義務づけられており、これにより、環境大臣あてに提出されたデータに関して、指定された電算機器への入力・集計等を実施する。
（２）一般廃棄物処理施設に係るダイオキシン類排出量等の調査実施及びその結果公表。
（３）一般廃棄物処理事業従事者（自治体等）を対象にした、講習会の開催。</t>
  </si>
  <si>
    <t>-</t>
  </si>
  <si>
    <t>環境保全調査費</t>
  </si>
  <si>
    <t>平成24年8月より当面の間、削減目標量を33g-TEQ/年とする。</t>
  </si>
  <si>
    <t>一般廃棄物焼却施設排ガス中のダイオキシン類の排出量</t>
  </si>
  <si>
    <t>g-TEQ/年</t>
  </si>
  <si>
    <t>一般廃棄物処理に伴うダイオキシン類排出状況等調査（環境省）</t>
  </si>
  <si>
    <t>●●</t>
    <phoneticPr fontId="5"/>
  </si>
  <si>
    <t>廃棄物処理事業者等からの届出数（別紙枚数）</t>
  </si>
  <si>
    <t>枚</t>
  </si>
  <si>
    <t>講習会参加人数</t>
  </si>
  <si>
    <t>人</t>
  </si>
  <si>
    <t>契約金額／廃棄物処理業者等からの届出数（別紙枚数）　</t>
    <phoneticPr fontId="5"/>
  </si>
  <si>
    <t>円/枚</t>
  </si>
  <si>
    <t>円/枚</t>
    <phoneticPr fontId="5"/>
  </si>
  <si>
    <t>8,957,896/34,224</t>
  </si>
  <si>
    <t>契約金額／講習会参加人数</t>
    <phoneticPr fontId="5"/>
  </si>
  <si>
    <t>円/人</t>
  </si>
  <si>
    <t>円/人</t>
    <phoneticPr fontId="5"/>
  </si>
  <si>
    <t>2,754,000/227</t>
  </si>
  <si>
    <t>2,829,200／100</t>
  </si>
  <si>
    <t>／　　　　　　　　　　　　　　</t>
    <phoneticPr fontId="5"/>
  </si>
  <si>
    <t>　　/</t>
    <phoneticPr fontId="5"/>
  </si>
  <si>
    <t>4.廃棄物・リサイクル対策の推進</t>
    <phoneticPr fontId="5"/>
  </si>
  <si>
    <t>目標4-3 一般廃棄物対策（排出抑制・リサイクル・適正処理等）</t>
  </si>
  <si>
    <t>一般廃棄物の排出量（百万トン）</t>
  </si>
  <si>
    <t>百万トン</t>
  </si>
  <si>
    <t>一般廃棄物の排出量（kg/人）</t>
  </si>
  <si>
    <t>kg/人</t>
  </si>
  <si>
    <t>一般廃棄物の最終処分量（百万トン）</t>
  </si>
  <si>
    <t>一般廃棄物の最終処分量（kg/人）</t>
  </si>
  <si>
    <t>一般廃棄物焼却施設排ガス中のダイオキシン類の排出量について、平成24年8月より当面の間、33g-TEQ/年とする。（g-TEC/年）</t>
  </si>
  <si>
    <t>g-TEC/年</t>
  </si>
  <si>
    <t>－</t>
  </si>
  <si>
    <t>ＰＲＴＲ制度運用・データ活用事業</t>
  </si>
  <si>
    <t>115,117,118,120</t>
  </si>
  <si>
    <t>109,110</t>
  </si>
  <si>
    <t>153,154</t>
  </si>
  <si>
    <t>154,155</t>
  </si>
  <si>
    <t>159,160</t>
  </si>
  <si>
    <t>151</t>
  </si>
  <si>
    <t>164</t>
  </si>
  <si>
    <t>162,252</t>
  </si>
  <si>
    <t>○</t>
  </si>
  <si>
    <t>-</t>
    <phoneticPr fontId="5"/>
  </si>
  <si>
    <t>-</t>
    <phoneticPr fontId="5"/>
  </si>
  <si>
    <t>-</t>
    <phoneticPr fontId="5"/>
  </si>
  <si>
    <t>8,917,589／34,041</t>
    <phoneticPr fontId="5"/>
  </si>
  <si>
    <t>9,069,589／34,402</t>
    <phoneticPr fontId="5"/>
  </si>
  <si>
    <t>2,499,200／1,948</t>
    <phoneticPr fontId="5"/>
  </si>
  <si>
    <t>信頼性の確保された届出データが公表されることにより事業者による化学物質の自主的な管理の改善が図られることは、国民や社会のニーズに合うものである。</t>
    <phoneticPr fontId="5"/>
  </si>
  <si>
    <t>化管法に基づき事業者から環境大臣へ提出される届出データを電子化し確認及び修正作業を行うものであり、国が実施するべきものである。</t>
    <phoneticPr fontId="5"/>
  </si>
  <si>
    <t>PRTR制度の目的達成のため、必要かつ適切な事業である。</t>
    <phoneticPr fontId="5"/>
  </si>
  <si>
    <t>PRTR届出業務については、特定の電算機器への入力が必要であり、当該電算機器を所有する事業者との随意契約となっている。その他の事業については、入札等適切な予算執行を図っている。</t>
    <phoneticPr fontId="5"/>
  </si>
  <si>
    <t>有</t>
  </si>
  <si>
    <t>‐</t>
  </si>
  <si>
    <t>-</t>
    <phoneticPr fontId="5"/>
  </si>
  <si>
    <t>設計段階で、必要な費目のみとしている。</t>
    <phoneticPr fontId="5"/>
  </si>
  <si>
    <t>設計段階で、必要な費目のみとしている。</t>
    <phoneticPr fontId="5"/>
  </si>
  <si>
    <t>ＰＲＴＲ業務については、特定の電算機器への入力が必要であるため代替手段がない。その他の業務については、手法の変更等、定期的に内容の見直しを行っている。</t>
    <phoneticPr fontId="5"/>
  </si>
  <si>
    <t>講習会の参加人数について、昨年度よりオンライン開催に変更し、視聴回数は想定を上回っている。</t>
    <rPh sb="0" eb="3">
      <t>コウシュウカイ</t>
    </rPh>
    <rPh sb="4" eb="6">
      <t>サンカ</t>
    </rPh>
    <rPh sb="6" eb="8">
      <t>ニンズウ</t>
    </rPh>
    <rPh sb="13" eb="16">
      <t>サクネンド</t>
    </rPh>
    <rPh sb="23" eb="25">
      <t>カイサイ</t>
    </rPh>
    <rPh sb="26" eb="28">
      <t>ヘンコウ</t>
    </rPh>
    <rPh sb="30" eb="32">
      <t>シチョウ</t>
    </rPh>
    <rPh sb="32" eb="34">
      <t>カイスウ</t>
    </rPh>
    <rPh sb="35" eb="37">
      <t>ソウテイ</t>
    </rPh>
    <rPh sb="38" eb="40">
      <t>ウワマワ</t>
    </rPh>
    <phoneticPr fontId="5"/>
  </si>
  <si>
    <t>集計データの公表を通じて、成果の活用が図られている。</t>
    <phoneticPr fontId="5"/>
  </si>
  <si>
    <t>本事業にて環境省所管分のPRTR届出データを取りまとめ、そのデータをＰＲＴＲ制度運用・データ活用事業にて集計・公表等を行っている。</t>
    <phoneticPr fontId="5"/>
  </si>
  <si>
    <t>A.独立行政法人製品評価技術基盤機構</t>
    <phoneticPr fontId="5"/>
  </si>
  <si>
    <t>人件費</t>
    <rPh sb="0" eb="3">
      <t>ジンケンヒ</t>
    </rPh>
    <phoneticPr fontId="5"/>
  </si>
  <si>
    <t>届出の受理、データの集計及び届出元リストの作成</t>
    <phoneticPr fontId="5"/>
  </si>
  <si>
    <t>消費税</t>
    <rPh sb="0" eb="3">
      <t>ショウヒゼイ</t>
    </rPh>
    <phoneticPr fontId="5"/>
  </si>
  <si>
    <t>データ整理</t>
    <rPh sb="3" eb="5">
      <t>セイリ</t>
    </rPh>
    <phoneticPr fontId="5"/>
  </si>
  <si>
    <t>業務費</t>
    <rPh sb="0" eb="2">
      <t>ギョウム</t>
    </rPh>
    <rPh sb="2" eb="3">
      <t>ヒ</t>
    </rPh>
    <phoneticPr fontId="5"/>
  </si>
  <si>
    <t>報告書作成</t>
    <rPh sb="0" eb="3">
      <t>ホウコクショ</t>
    </rPh>
    <rPh sb="3" eb="5">
      <t>サクセイ</t>
    </rPh>
    <phoneticPr fontId="5"/>
  </si>
  <si>
    <t>一般管理費</t>
    <rPh sb="0" eb="2">
      <t>イッパン</t>
    </rPh>
    <rPh sb="2" eb="5">
      <t>カンリヒ</t>
    </rPh>
    <phoneticPr fontId="5"/>
  </si>
  <si>
    <t>B.株式会社数理計画</t>
    <rPh sb="2" eb="4">
      <t>カブシキ</t>
    </rPh>
    <rPh sb="4" eb="6">
      <t>カイシャ</t>
    </rPh>
    <rPh sb="6" eb="8">
      <t>スウリ</t>
    </rPh>
    <rPh sb="8" eb="10">
      <t>ケイカク</t>
    </rPh>
    <phoneticPr fontId="5"/>
  </si>
  <si>
    <t>有識者WEBヒアリング、ナレーター収録</t>
    <rPh sb="0" eb="3">
      <t>ユウシキシャ</t>
    </rPh>
    <rPh sb="17" eb="19">
      <t>シュウロク</t>
    </rPh>
    <phoneticPr fontId="5"/>
  </si>
  <si>
    <t>賃料及び損料</t>
    <phoneticPr fontId="5"/>
  </si>
  <si>
    <t>音楽・音声収録スタジオ</t>
    <phoneticPr fontId="5"/>
  </si>
  <si>
    <t>謝礼金</t>
    <phoneticPr fontId="5"/>
  </si>
  <si>
    <t>一般管理費</t>
    <phoneticPr fontId="5"/>
  </si>
  <si>
    <t>消費税</t>
    <phoneticPr fontId="5"/>
  </si>
  <si>
    <t>独立行政法人製品評価技術基盤機構</t>
    <phoneticPr fontId="5"/>
  </si>
  <si>
    <t>一般廃棄物処理業等ＰＲＴＲ届出データ電子化等業務</t>
    <phoneticPr fontId="5"/>
  </si>
  <si>
    <t>-</t>
    <phoneticPr fontId="5"/>
  </si>
  <si>
    <t>株式会社数理計画</t>
    <rPh sb="0" eb="2">
      <t>カブシキ</t>
    </rPh>
    <rPh sb="2" eb="4">
      <t>カイシャ</t>
    </rPh>
    <rPh sb="4" eb="6">
      <t>スウリ</t>
    </rPh>
    <rPh sb="6" eb="8">
      <t>ケイカク</t>
    </rPh>
    <phoneticPr fontId="5"/>
  </si>
  <si>
    <t>廃棄物処理に伴うダイオキシン類排出状況等調査（令和元年度実態調査）業務</t>
    <rPh sb="23" eb="25">
      <t>レイワ</t>
    </rPh>
    <rPh sb="25" eb="26">
      <t>モト</t>
    </rPh>
    <rPh sb="26" eb="28">
      <t>ネンド</t>
    </rPh>
    <phoneticPr fontId="5"/>
  </si>
  <si>
    <t>一般財団法人日本環境衛生センター</t>
    <phoneticPr fontId="5"/>
  </si>
  <si>
    <t>一般廃棄物処理施設管理技術講習会実施業務</t>
    <phoneticPr fontId="5"/>
  </si>
  <si>
    <t>-</t>
    <phoneticPr fontId="5"/>
  </si>
  <si>
    <t>-</t>
    <phoneticPr fontId="5"/>
  </si>
  <si>
    <t>動画作成等</t>
    <rPh sb="0" eb="2">
      <t>ドウガ</t>
    </rPh>
    <rPh sb="2" eb="4">
      <t>サクセイ</t>
    </rPh>
    <rPh sb="4" eb="5">
      <t>トウ</t>
    </rPh>
    <phoneticPr fontId="5"/>
  </si>
  <si>
    <t>C.一般財団法人日本環境衛生センター</t>
    <phoneticPr fontId="5"/>
  </si>
  <si>
    <t>-</t>
    <phoneticPr fontId="5"/>
  </si>
  <si>
    <t>-</t>
    <phoneticPr fontId="5"/>
  </si>
  <si>
    <t>ダイオキシン排出実態状況等調査について、他部局で類似した調査を実施しているため、業務統合等による効率化を図れないか検討したが、すでに事業間の明確なすみわけが行われており、それ以上の効率化は図れなかった。
技術講習会の開催については、令和２年度事業において新型コロナウィルス感染症の影響を鑑み、動画等の配信に切り替えたことにより、実質の参加者数が増加した経緯がある。また、廃棄物処理の現状と課題を踏まえ、新型コロナウィルス感染症対策、処理困難物対策等、新たなコンテンツを追加した。</t>
    <rPh sb="20" eb="21">
      <t>タ</t>
    </rPh>
    <rPh sb="21" eb="23">
      <t>ブキョク</t>
    </rPh>
    <rPh sb="57" eb="59">
      <t>ケントウ</t>
    </rPh>
    <rPh sb="172" eb="174">
      <t>ゾウカ</t>
    </rPh>
    <rPh sb="185" eb="188">
      <t>ハイキブツ</t>
    </rPh>
    <rPh sb="188" eb="190">
      <t>ショリ</t>
    </rPh>
    <rPh sb="191" eb="193">
      <t>ゲンジョウ</t>
    </rPh>
    <rPh sb="194" eb="196">
      <t>カダイ</t>
    </rPh>
    <rPh sb="197" eb="198">
      <t>フ</t>
    </rPh>
    <rPh sb="201" eb="203">
      <t>シンガタ</t>
    </rPh>
    <rPh sb="210" eb="213">
      <t>カンセンショウ</t>
    </rPh>
    <rPh sb="213" eb="215">
      <t>タイサク</t>
    </rPh>
    <rPh sb="216" eb="218">
      <t>ショリ</t>
    </rPh>
    <rPh sb="218" eb="220">
      <t>コンナン</t>
    </rPh>
    <rPh sb="220" eb="221">
      <t>ブツ</t>
    </rPh>
    <rPh sb="221" eb="223">
      <t>タイサク</t>
    </rPh>
    <rPh sb="223" eb="224">
      <t>トウ</t>
    </rPh>
    <rPh sb="225" eb="226">
      <t>アラ</t>
    </rPh>
    <rPh sb="234" eb="236">
      <t>ツイカ</t>
    </rPh>
    <phoneticPr fontId="5"/>
  </si>
  <si>
    <t>ダイオキシン排出実態状況等調査について、一般廃棄物処理実態調査との統合による効率化が図れないかという点から、改めて検討を行う。
技術講習会の開催手法について、新型コロナウィルスの影響も考慮し、動画配信等を継続する。また、動画内容においては、令和２年度に実施した「リチウムイオン電池等処理困難物対策検討業務」で取りまとめた情報を追加することで、さらなるコンテンツの充実化を図り、廃棄物処理における課題解決を目指す。</t>
    <rPh sb="20" eb="22">
      <t>イッパン</t>
    </rPh>
    <rPh sb="22" eb="25">
      <t>ハイキブツ</t>
    </rPh>
    <rPh sb="25" eb="27">
      <t>ショリ</t>
    </rPh>
    <rPh sb="27" eb="29">
      <t>ジッタイ</t>
    </rPh>
    <rPh sb="29" eb="31">
      <t>チョウサ</t>
    </rPh>
    <rPh sb="33" eb="35">
      <t>トウゴウ</t>
    </rPh>
    <rPh sb="38" eb="41">
      <t>コウリツカ</t>
    </rPh>
    <rPh sb="42" eb="43">
      <t>ハカ</t>
    </rPh>
    <rPh sb="50" eb="51">
      <t>テン</t>
    </rPh>
    <rPh sb="54" eb="55">
      <t>アラタ</t>
    </rPh>
    <rPh sb="57" eb="59">
      <t>ケントウ</t>
    </rPh>
    <rPh sb="60" eb="61">
      <t>オコナ</t>
    </rPh>
    <rPh sb="102" eb="104">
      <t>ケイゾク</t>
    </rPh>
    <rPh sb="110" eb="112">
      <t>ドウガ</t>
    </rPh>
    <rPh sb="112" eb="114">
      <t>ナイヨウ</t>
    </rPh>
    <rPh sb="120" eb="122">
      <t>レイワ</t>
    </rPh>
    <rPh sb="123" eb="125">
      <t>ネンド</t>
    </rPh>
    <rPh sb="126" eb="128">
      <t>ジッシ</t>
    </rPh>
    <rPh sb="154" eb="155">
      <t>ト</t>
    </rPh>
    <rPh sb="188" eb="191">
      <t>ハイキブツ</t>
    </rPh>
    <rPh sb="191" eb="193">
      <t>ショリ</t>
    </rPh>
    <rPh sb="197" eb="199">
      <t>カダイ</t>
    </rPh>
    <rPh sb="199" eb="201">
      <t>カイケツ</t>
    </rPh>
    <rPh sb="202" eb="204">
      <t>メザ</t>
    </rPh>
    <phoneticPr fontId="5"/>
  </si>
  <si>
    <t>近年、一般廃棄廃棄物処理施設におけるダイオキシン排出量は、低数値で安定しており、成果実績は成果目標に見合ったものである。</t>
    <rPh sb="0" eb="2">
      <t>キンネン</t>
    </rPh>
    <rPh sb="3" eb="5">
      <t>イッパン</t>
    </rPh>
    <rPh sb="5" eb="7">
      <t>ハイキ</t>
    </rPh>
    <rPh sb="7" eb="10">
      <t>ハイキブツ</t>
    </rPh>
    <rPh sb="10" eb="12">
      <t>ショリ</t>
    </rPh>
    <rPh sb="12" eb="14">
      <t>シセツ</t>
    </rPh>
    <rPh sb="24" eb="26">
      <t>ハイシュツ</t>
    </rPh>
    <rPh sb="26" eb="27">
      <t>リョウ</t>
    </rPh>
    <rPh sb="29" eb="32">
      <t>テイスウチ</t>
    </rPh>
    <rPh sb="33" eb="35">
      <t>アンテイ</t>
    </rPh>
    <phoneticPr fontId="5"/>
  </si>
  <si>
    <t>-</t>
    <phoneticPr fontId="5"/>
  </si>
  <si>
    <t>-</t>
    <phoneticPr fontId="5"/>
  </si>
  <si>
    <t>随意契約については単価設定あり。
オンライン技術の活用により、参加人数が増加し、単位当たりのコストを低減させることができた。</t>
    <rPh sb="22" eb="24">
      <t>ギジュツ</t>
    </rPh>
    <rPh sb="25" eb="27">
      <t>カツヨウ</t>
    </rPh>
    <rPh sb="31" eb="33">
      <t>サンカ</t>
    </rPh>
    <rPh sb="33" eb="35">
      <t>ニンズウ</t>
    </rPh>
    <rPh sb="36" eb="38">
      <t>ゾウカ</t>
    </rPh>
    <rPh sb="40" eb="42">
      <t>タンイ</t>
    </rPh>
    <rPh sb="42" eb="43">
      <t>ア</t>
    </rPh>
    <rPh sb="50" eb="52">
      <t>テイゲン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</si>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</sst>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11910</xdr:colOff>
      <xdr:row>770</xdr:row>
      <xdr:rowOff>202403</xdr:rowOff>
    </xdr:from>
    <xdr:to>
      <xdr:col>23</xdr:col>
      <xdr:colOff>4</xdr:colOff>
      <xdr:row>771</xdr:row>
      <xdr:rowOff>169491</xdr:rowOff>
    </xdr:to>
    <xdr:sp macro="" textlink="">
      <xdr:nvSpPr>
        <xdr:cNvPr id="2" name="テキスト ボックス 1"/>
        <xdr:cNvSpPr txBox="1"/>
      </xdr:nvSpPr>
      <xdr:spPr>
        <a:xfrm>
          <a:off x="1812135" y="60000353"/>
          <a:ext cx="2788444" cy="34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16809</xdr:colOff>
      <xdr:row>748</xdr:row>
      <xdr:rowOff>12608</xdr:rowOff>
    </xdr:from>
    <xdr:to>
      <xdr:col>36</xdr:col>
      <xdr:colOff>0</xdr:colOff>
      <xdr:row>749</xdr:row>
      <xdr:rowOff>342934</xdr:rowOff>
    </xdr:to>
    <xdr:sp macro="" textlink="">
      <xdr:nvSpPr>
        <xdr:cNvPr id="3" name="テキスト ボックス 2"/>
        <xdr:cNvSpPr txBox="1"/>
      </xdr:nvSpPr>
      <xdr:spPr>
        <a:xfrm>
          <a:off x="3617259" y="51123758"/>
          <a:ext cx="3583641" cy="682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31</xdr:col>
      <xdr:colOff>23812</xdr:colOff>
      <xdr:row>753</xdr:row>
      <xdr:rowOff>11907</xdr:rowOff>
    </xdr:from>
    <xdr:to>
      <xdr:col>45</xdr:col>
      <xdr:colOff>11906</xdr:colOff>
      <xdr:row>755</xdr:row>
      <xdr:rowOff>0</xdr:rowOff>
    </xdr:to>
    <xdr:sp macro="" textlink="">
      <xdr:nvSpPr>
        <xdr:cNvPr id="4" name="大かっこ 3"/>
        <xdr:cNvSpPr/>
      </xdr:nvSpPr>
      <xdr:spPr>
        <a:xfrm>
          <a:off x="6224587" y="52885182"/>
          <a:ext cx="2788444" cy="692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31</xdr:col>
      <xdr:colOff>11906</xdr:colOff>
      <xdr:row>755</xdr:row>
      <xdr:rowOff>235315</xdr:rowOff>
    </xdr:from>
    <xdr:to>
      <xdr:col>45</xdr:col>
      <xdr:colOff>1</xdr:colOff>
      <xdr:row>756</xdr:row>
      <xdr:rowOff>142867</xdr:rowOff>
    </xdr:to>
    <xdr:sp macro="" textlink="">
      <xdr:nvSpPr>
        <xdr:cNvPr id="5" name="テキスト ボックス 4"/>
        <xdr:cNvSpPr txBox="1"/>
      </xdr:nvSpPr>
      <xdr:spPr>
        <a:xfrm>
          <a:off x="6212681" y="53813440"/>
          <a:ext cx="2788445" cy="259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42334</xdr:colOff>
      <xdr:row>758</xdr:row>
      <xdr:rowOff>178590</xdr:rowOff>
    </xdr:from>
    <xdr:to>
      <xdr:col>47</xdr:col>
      <xdr:colOff>2</xdr:colOff>
      <xdr:row>759</xdr:row>
      <xdr:rowOff>93133</xdr:rowOff>
    </xdr:to>
    <xdr:sp macro="" textlink="">
      <xdr:nvSpPr>
        <xdr:cNvPr id="6" name="テキスト ボックス 5"/>
        <xdr:cNvSpPr txBox="1"/>
      </xdr:nvSpPr>
      <xdr:spPr>
        <a:xfrm>
          <a:off x="5242984" y="54813990"/>
          <a:ext cx="4158193" cy="266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30</xdr:col>
      <xdr:colOff>11906</xdr:colOff>
      <xdr:row>759</xdr:row>
      <xdr:rowOff>184895</xdr:rowOff>
    </xdr:from>
    <xdr:to>
      <xdr:col>45</xdr:col>
      <xdr:colOff>190500</xdr:colOff>
      <xdr:row>762</xdr:row>
      <xdr:rowOff>142872</xdr:rowOff>
    </xdr:to>
    <xdr:sp macro="" textlink="">
      <xdr:nvSpPr>
        <xdr:cNvPr id="7" name="大かっこ 6"/>
        <xdr:cNvSpPr/>
      </xdr:nvSpPr>
      <xdr:spPr>
        <a:xfrm>
          <a:off x="6012656" y="55172720"/>
          <a:ext cx="3178969" cy="1015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17</xdr:col>
      <xdr:colOff>190500</xdr:colOff>
      <xdr:row>751</xdr:row>
      <xdr:rowOff>0</xdr:rowOff>
    </xdr:from>
    <xdr:to>
      <xdr:col>38</xdr:col>
      <xdr:colOff>0</xdr:colOff>
      <xdr:row>751</xdr:row>
      <xdr:rowOff>0</xdr:rowOff>
    </xdr:to>
    <xdr:cxnSp macro="">
      <xdr:nvCxnSpPr>
        <xdr:cNvPr id="8" name="直線コネクタ 7"/>
        <xdr:cNvCxnSpPr/>
      </xdr:nvCxnSpPr>
      <xdr:spPr>
        <a:xfrm flipH="1">
          <a:off x="3590925" y="52168425"/>
          <a:ext cx="4010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192008</xdr:colOff>
      <xdr:row>750</xdr:row>
      <xdr:rowOff>360135</xdr:rowOff>
    </xdr:from>
    <xdr:to>
      <xdr:col>17</xdr:col>
      <xdr:colOff>195511</xdr:colOff>
      <xdr:row>762</xdr:row>
      <xdr:rowOff>355935</xdr:rowOff>
    </xdr:to>
    <xdr:cxnSp macro="">
      <xdr:nvCxnSpPr>
        <xdr:cNvPr id="9" name="直線コネクタ 8"/>
        <xdr:cNvCxnSpPr/>
      </xdr:nvCxnSpPr>
      <xdr:spPr>
        <a:xfrm>
          <a:off x="3592433" y="52166610"/>
          <a:ext cx="3503" cy="4234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190492</xdr:colOff>
      <xdr:row>762</xdr:row>
      <xdr:rowOff>353685</xdr:rowOff>
    </xdr:from>
    <xdr:to>
      <xdr:col>38</xdr:col>
      <xdr:colOff>23812</xdr:colOff>
      <xdr:row>763</xdr:row>
      <xdr:rowOff>11906</xdr:rowOff>
    </xdr:to>
    <xdr:cxnSp macro="">
      <xdr:nvCxnSpPr>
        <xdr:cNvPr id="10" name="直線コネクタ 9"/>
        <xdr:cNvCxnSpPr/>
      </xdr:nvCxnSpPr>
      <xdr:spPr>
        <a:xfrm>
          <a:off x="3190867" y="56398785"/>
          <a:ext cx="4433895" cy="10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22043</xdr:colOff>
      <xdr:row>763</xdr:row>
      <xdr:rowOff>8476</xdr:rowOff>
    </xdr:from>
    <xdr:to>
      <xdr:col>38</xdr:col>
      <xdr:colOff>25244</xdr:colOff>
      <xdr:row>765</xdr:row>
      <xdr:rowOff>18763</xdr:rowOff>
    </xdr:to>
    <xdr:cxnSp macro="">
      <xdr:nvCxnSpPr>
        <xdr:cNvPr id="11" name="直線矢印コネクタ 10"/>
        <xdr:cNvCxnSpPr/>
      </xdr:nvCxnSpPr>
      <xdr:spPr>
        <a:xfrm>
          <a:off x="7622993" y="56406001"/>
          <a:ext cx="3201" cy="10294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11214</xdr:colOff>
      <xdr:row>771</xdr:row>
      <xdr:rowOff>102953</xdr:rowOff>
    </xdr:from>
    <xdr:to>
      <xdr:col>22</xdr:col>
      <xdr:colOff>190507</xdr:colOff>
      <xdr:row>773</xdr:row>
      <xdr:rowOff>177192</xdr:rowOff>
    </xdr:to>
    <xdr:sp macro="" textlink="">
      <xdr:nvSpPr>
        <xdr:cNvPr id="12" name="テキスト ボックス 11"/>
        <xdr:cNvSpPr txBox="1"/>
      </xdr:nvSpPr>
      <xdr:spPr>
        <a:xfrm>
          <a:off x="1811439" y="60281903"/>
          <a:ext cx="2779618" cy="702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Ｂ．</a:t>
          </a:r>
          <a:r>
            <a:rPr lang="ja-JP" altLang="en-US" sz="1100" b="0" i="0" u="none" strike="noStrike" baseline="0" smtClean="0">
              <a:solidFill>
                <a:schemeClr val="dk1"/>
              </a:solidFill>
              <a:latin typeface="+mn-lt"/>
              <a:ea typeface="+mn-ea"/>
              <a:cs typeface="+mn-cs"/>
            </a:rPr>
            <a:t>株式会社数理計画</a:t>
          </a:r>
          <a:endParaRPr lang="en-US" altLang="ja-JP" sz="1100" b="0" i="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8405</xdr:colOff>
      <xdr:row>749</xdr:row>
      <xdr:rowOff>342934</xdr:rowOff>
    </xdr:from>
    <xdr:to>
      <xdr:col>27</xdr:col>
      <xdr:colOff>11906</xdr:colOff>
      <xdr:row>750</xdr:row>
      <xdr:rowOff>345281</xdr:rowOff>
    </xdr:to>
    <xdr:cxnSp macro="">
      <xdr:nvCxnSpPr>
        <xdr:cNvPr id="13" name="直線コネクタ 12"/>
        <xdr:cNvCxnSpPr>
          <a:stCxn id="3" idx="2"/>
        </xdr:cNvCxnSpPr>
      </xdr:nvCxnSpPr>
      <xdr:spPr>
        <a:xfrm>
          <a:off x="5409080" y="51806509"/>
          <a:ext cx="3501" cy="3547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762</xdr:row>
      <xdr:rowOff>350297</xdr:rowOff>
    </xdr:from>
    <xdr:to>
      <xdr:col>15</xdr:col>
      <xdr:colOff>193704</xdr:colOff>
      <xdr:row>764</xdr:row>
      <xdr:rowOff>360583</xdr:rowOff>
    </xdr:to>
    <xdr:cxnSp macro="">
      <xdr:nvCxnSpPr>
        <xdr:cNvPr id="14" name="直線矢印コネクタ 13"/>
        <xdr:cNvCxnSpPr/>
      </xdr:nvCxnSpPr>
      <xdr:spPr>
        <a:xfrm>
          <a:off x="3190878" y="56395397"/>
          <a:ext cx="3201" cy="7151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6893</xdr:colOff>
      <xdr:row>750</xdr:row>
      <xdr:rowOff>355934</xdr:rowOff>
    </xdr:from>
    <xdr:to>
      <xdr:col>38</xdr:col>
      <xdr:colOff>6894</xdr:colOff>
      <xdr:row>752</xdr:row>
      <xdr:rowOff>355934</xdr:rowOff>
    </xdr:to>
    <xdr:cxnSp macro="">
      <xdr:nvCxnSpPr>
        <xdr:cNvPr id="15" name="直線矢印コネクタ 14"/>
        <xdr:cNvCxnSpPr/>
      </xdr:nvCxnSpPr>
      <xdr:spPr>
        <a:xfrm flipH="1">
          <a:off x="7607843" y="52171934"/>
          <a:ext cx="1"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xdr:colOff>
      <xdr:row>756</xdr:row>
      <xdr:rowOff>142874</xdr:rowOff>
    </xdr:from>
    <xdr:to>
      <xdr:col>46</xdr:col>
      <xdr:colOff>152400</xdr:colOff>
      <xdr:row>758</xdr:row>
      <xdr:rowOff>128865</xdr:rowOff>
    </xdr:to>
    <xdr:sp macro="" textlink="">
      <xdr:nvSpPr>
        <xdr:cNvPr id="16" name="テキスト ボックス 15"/>
        <xdr:cNvSpPr txBox="1"/>
      </xdr:nvSpPr>
      <xdr:spPr>
        <a:xfrm>
          <a:off x="6212681" y="54073424"/>
          <a:ext cx="3140869" cy="690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Ａ．独立行政法人製品評価技術基盤機構</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190499</xdr:colOff>
      <xdr:row>765</xdr:row>
      <xdr:rowOff>23817</xdr:rowOff>
    </xdr:from>
    <xdr:to>
      <xdr:col>45</xdr:col>
      <xdr:colOff>0</xdr:colOff>
      <xdr:row>767</xdr:row>
      <xdr:rowOff>345281</xdr:rowOff>
    </xdr:to>
    <xdr:sp macro="" textlink="">
      <xdr:nvSpPr>
        <xdr:cNvPr id="17" name="大かっこ 16"/>
        <xdr:cNvSpPr/>
      </xdr:nvSpPr>
      <xdr:spPr>
        <a:xfrm>
          <a:off x="6191249" y="57440517"/>
          <a:ext cx="2809876" cy="1654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一般廃棄物処理施設の技術管理者</a:t>
          </a:r>
          <a:endParaRPr lang="ja-JP" altLang="ja-JP">
            <a:effectLst/>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a:p>
          <a:pPr algn="ctr"/>
          <a:endParaRPr lang="ja-JP" altLang="ja-JP">
            <a:effectLst/>
          </a:endParaRPr>
        </a:p>
      </xdr:txBody>
    </xdr:sp>
    <xdr:clientData/>
  </xdr:twoCellAnchor>
  <xdr:twoCellAnchor>
    <xdr:from>
      <xdr:col>31</xdr:col>
      <xdr:colOff>11915</xdr:colOff>
      <xdr:row>770</xdr:row>
      <xdr:rowOff>178592</xdr:rowOff>
    </xdr:from>
    <xdr:to>
      <xdr:col>45</xdr:col>
      <xdr:colOff>10</xdr:colOff>
      <xdr:row>771</xdr:row>
      <xdr:rowOff>86145</xdr:rowOff>
    </xdr:to>
    <xdr:sp macro="" textlink="">
      <xdr:nvSpPr>
        <xdr:cNvPr id="18" name="テキスト ボックス 17"/>
        <xdr:cNvSpPr txBox="1"/>
      </xdr:nvSpPr>
      <xdr:spPr>
        <a:xfrm>
          <a:off x="6212690" y="59976542"/>
          <a:ext cx="2788445" cy="288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0</xdr:colOff>
      <xdr:row>775</xdr:row>
      <xdr:rowOff>11898</xdr:rowOff>
    </xdr:from>
    <xdr:to>
      <xdr:col>45</xdr:col>
      <xdr:colOff>0</xdr:colOff>
      <xdr:row>779</xdr:row>
      <xdr:rowOff>0</xdr:rowOff>
    </xdr:to>
    <xdr:sp macro="" textlink="">
      <xdr:nvSpPr>
        <xdr:cNvPr id="19" name="大かっこ 18"/>
        <xdr:cNvSpPr/>
      </xdr:nvSpPr>
      <xdr:spPr>
        <a:xfrm>
          <a:off x="6200775" y="61448148"/>
          <a:ext cx="2800350" cy="1245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講師の手配、</a:t>
          </a:r>
          <a:r>
            <a:rPr kumimoji="1" lang="ja-JP" altLang="en-US" sz="1100">
              <a:solidFill>
                <a:schemeClr val="tx1"/>
              </a:solidFill>
              <a:effectLst/>
              <a:latin typeface="+mn-lt"/>
              <a:ea typeface="+mn-ea"/>
              <a:cs typeface="+mn-cs"/>
            </a:rPr>
            <a:t>動画・資料作成、</a:t>
          </a:r>
          <a:r>
            <a:rPr kumimoji="1" lang="ja-JP" altLang="ja-JP" sz="1100">
              <a:solidFill>
                <a:schemeClr val="tx1"/>
              </a:solidFill>
              <a:effectLst/>
              <a:latin typeface="+mn-lt"/>
              <a:ea typeface="+mn-ea"/>
              <a:cs typeface="+mn-cs"/>
            </a:rPr>
            <a:t>講習の実施、技術の収集・整理</a:t>
          </a:r>
          <a:endParaRPr lang="ja-JP" altLang="ja-JP">
            <a:effectLst/>
          </a:endParaRPr>
        </a:p>
      </xdr:txBody>
    </xdr:sp>
    <xdr:clientData/>
  </xdr:twoCellAnchor>
  <xdr:twoCellAnchor>
    <xdr:from>
      <xdr:col>9</xdr:col>
      <xdr:colOff>11926</xdr:colOff>
      <xdr:row>765</xdr:row>
      <xdr:rowOff>23814</xdr:rowOff>
    </xdr:from>
    <xdr:to>
      <xdr:col>22</xdr:col>
      <xdr:colOff>190498</xdr:colOff>
      <xdr:row>767</xdr:row>
      <xdr:rowOff>345281</xdr:rowOff>
    </xdr:to>
    <xdr:sp macro="" textlink="">
      <xdr:nvSpPr>
        <xdr:cNvPr id="20" name="大かっこ 19"/>
        <xdr:cNvSpPr/>
      </xdr:nvSpPr>
      <xdr:spPr>
        <a:xfrm>
          <a:off x="1812151" y="57440514"/>
          <a:ext cx="2778897" cy="1654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一般廃棄物処理に伴うダイオキシン類排出状況等調査（</a:t>
          </a:r>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年度実態調査）に係る自治体調査</a:t>
          </a:r>
          <a:r>
            <a:rPr kumimoji="1" lang="ja-JP" altLang="en-US" sz="1100">
              <a:solidFill>
                <a:schemeClr val="tx1"/>
              </a:solidFill>
              <a:effectLst/>
              <a:latin typeface="+mn-lt"/>
              <a:ea typeface="+mn-ea"/>
              <a:cs typeface="+mn-cs"/>
            </a:rPr>
            <a:t>の実施・結果</a:t>
          </a:r>
          <a:r>
            <a:rPr kumimoji="1" lang="ja-JP" altLang="ja-JP" sz="1100">
              <a:solidFill>
                <a:schemeClr val="tx1"/>
              </a:solidFill>
              <a:effectLst/>
              <a:latin typeface="+mn-lt"/>
              <a:ea typeface="+mn-ea"/>
              <a:cs typeface="+mn-cs"/>
            </a:rPr>
            <a:t>回収</a:t>
          </a:r>
          <a:endParaRPr lang="ja-JP" altLang="ja-JP">
            <a:effectLst/>
          </a:endParaRPr>
        </a:p>
        <a:p>
          <a:pPr algn="ctr"/>
          <a:r>
            <a:rPr kumimoji="1" lang="ja-JP" altLang="ja-JP" sz="1100">
              <a:solidFill>
                <a:schemeClr val="tx1"/>
              </a:solidFill>
              <a:effectLst/>
              <a:latin typeface="+mn-lt"/>
              <a:ea typeface="+mn-ea"/>
              <a:cs typeface="+mn-cs"/>
            </a:rPr>
            <a:t>データの集約・公表</a:t>
          </a:r>
          <a:endParaRPr lang="ja-JP" altLang="ja-JP">
            <a:effectLst/>
          </a:endParaRPr>
        </a:p>
      </xdr:txBody>
    </xdr:sp>
    <xdr:clientData/>
  </xdr:twoCellAnchor>
  <xdr:twoCellAnchor>
    <xdr:from>
      <xdr:col>9</xdr:col>
      <xdr:colOff>2</xdr:colOff>
      <xdr:row>775</xdr:row>
      <xdr:rowOff>11898</xdr:rowOff>
    </xdr:from>
    <xdr:to>
      <xdr:col>23</xdr:col>
      <xdr:colOff>0</xdr:colOff>
      <xdr:row>778</xdr:row>
      <xdr:rowOff>297652</xdr:rowOff>
    </xdr:to>
    <xdr:sp macro="" textlink="">
      <xdr:nvSpPr>
        <xdr:cNvPr id="21" name="大かっこ 20"/>
        <xdr:cNvSpPr/>
      </xdr:nvSpPr>
      <xdr:spPr>
        <a:xfrm>
          <a:off x="1800227" y="61448148"/>
          <a:ext cx="2800348" cy="1228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不良データの確認・修正、</a:t>
          </a:r>
          <a:endParaRPr lang="ja-JP" altLang="ja-JP">
            <a:effectLst/>
          </a:endParaRPr>
        </a:p>
        <a:p>
          <a:pPr algn="ctr"/>
          <a:r>
            <a:rPr kumimoji="1" lang="ja-JP" altLang="ja-JP" sz="1100">
              <a:solidFill>
                <a:schemeClr val="tx1"/>
              </a:solidFill>
              <a:effectLst/>
              <a:latin typeface="+mn-lt"/>
              <a:ea typeface="+mn-ea"/>
              <a:cs typeface="+mn-cs"/>
            </a:rPr>
            <a:t>データ集計、解析、整理、</a:t>
          </a:r>
          <a:endParaRPr lang="ja-JP" altLang="ja-JP">
            <a:effectLst/>
          </a:endParaRPr>
        </a:p>
        <a:p>
          <a:pPr algn="ctr"/>
          <a:r>
            <a:rPr kumimoji="1" lang="ja-JP" altLang="ja-JP" sz="1100">
              <a:solidFill>
                <a:schemeClr val="tx1"/>
              </a:solidFill>
              <a:effectLst/>
              <a:latin typeface="+mn-lt"/>
              <a:ea typeface="+mn-ea"/>
              <a:cs typeface="+mn-cs"/>
            </a:rPr>
            <a:t>報告書の作成、</a:t>
          </a:r>
          <a:endParaRPr lang="ja-JP" altLang="ja-JP">
            <a:effectLst/>
          </a:endParaRPr>
        </a:p>
        <a:p>
          <a:pPr algn="ctr"/>
          <a:r>
            <a:rPr kumimoji="1" lang="ja-JP" altLang="ja-JP" sz="1100">
              <a:solidFill>
                <a:schemeClr val="tx1"/>
              </a:solidFill>
              <a:effectLst/>
              <a:latin typeface="+mn-lt"/>
              <a:ea typeface="+mn-ea"/>
              <a:cs typeface="+mn-cs"/>
            </a:rPr>
            <a:t>公表用資料の作成</a:t>
          </a:r>
          <a:endParaRPr lang="ja-JP" altLang="ja-JP">
            <a:effectLst/>
          </a:endParaRPr>
        </a:p>
      </xdr:txBody>
    </xdr:sp>
    <xdr:clientData/>
  </xdr:twoCellAnchor>
  <xdr:twoCellAnchor>
    <xdr:from>
      <xdr:col>9</xdr:col>
      <xdr:colOff>0</xdr:colOff>
      <xdr:row>773</xdr:row>
      <xdr:rowOff>226215</xdr:rowOff>
    </xdr:from>
    <xdr:to>
      <xdr:col>23</xdr:col>
      <xdr:colOff>0</xdr:colOff>
      <xdr:row>774</xdr:row>
      <xdr:rowOff>196838</xdr:rowOff>
    </xdr:to>
    <xdr:sp macro="" textlink="">
      <xdr:nvSpPr>
        <xdr:cNvPr id="22" name="テキスト ボックス 21"/>
        <xdr:cNvSpPr txBox="1"/>
      </xdr:nvSpPr>
      <xdr:spPr>
        <a:xfrm>
          <a:off x="1800225" y="61033815"/>
          <a:ext cx="2800350" cy="284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ダイオキシン排出実態状況等調査</a:t>
          </a:r>
          <a:endParaRPr kumimoji="1" lang="en-US" altLang="ja-JP" sz="1100">
            <a:solidFill>
              <a:schemeClr val="dk1"/>
            </a:solidFill>
            <a:effectLst/>
            <a:latin typeface="+mn-lt"/>
            <a:ea typeface="+mn-ea"/>
            <a:cs typeface="+mn-cs"/>
          </a:endParaRPr>
        </a:p>
      </xdr:txBody>
    </xdr:sp>
    <xdr:clientData/>
  </xdr:twoCellAnchor>
  <xdr:twoCellAnchor>
    <xdr:from>
      <xdr:col>16</xdr:col>
      <xdr:colOff>0</xdr:colOff>
      <xdr:row>768</xdr:row>
      <xdr:rowOff>0</xdr:rowOff>
    </xdr:from>
    <xdr:to>
      <xdr:col>16</xdr:col>
      <xdr:colOff>3201</xdr:colOff>
      <xdr:row>770</xdr:row>
      <xdr:rowOff>10286</xdr:rowOff>
    </xdr:to>
    <xdr:cxnSp macro="">
      <xdr:nvCxnSpPr>
        <xdr:cNvPr id="23" name="直線矢印コネクタ 22"/>
        <xdr:cNvCxnSpPr/>
      </xdr:nvCxnSpPr>
      <xdr:spPr>
        <a:xfrm>
          <a:off x="3200400" y="59121675"/>
          <a:ext cx="3201" cy="686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768</xdr:row>
      <xdr:rowOff>0</xdr:rowOff>
    </xdr:from>
    <xdr:to>
      <xdr:col>38</xdr:col>
      <xdr:colOff>3201</xdr:colOff>
      <xdr:row>770</xdr:row>
      <xdr:rowOff>10286</xdr:rowOff>
    </xdr:to>
    <xdr:cxnSp macro="">
      <xdr:nvCxnSpPr>
        <xdr:cNvPr id="24" name="直線矢印コネクタ 23"/>
        <xdr:cNvCxnSpPr/>
      </xdr:nvCxnSpPr>
      <xdr:spPr>
        <a:xfrm>
          <a:off x="7600950" y="59121675"/>
          <a:ext cx="3201" cy="686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201082</xdr:colOff>
      <xdr:row>771</xdr:row>
      <xdr:rowOff>71436</xdr:rowOff>
    </xdr:from>
    <xdr:to>
      <xdr:col>47</xdr:col>
      <xdr:colOff>74082</xdr:colOff>
      <xdr:row>773</xdr:row>
      <xdr:rowOff>145675</xdr:rowOff>
    </xdr:to>
    <xdr:sp macro="" textlink="">
      <xdr:nvSpPr>
        <xdr:cNvPr id="25" name="テキスト ボックス 24"/>
        <xdr:cNvSpPr txBox="1"/>
      </xdr:nvSpPr>
      <xdr:spPr>
        <a:xfrm>
          <a:off x="6233582" y="245551853"/>
          <a:ext cx="3291417" cy="70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ja-JP" altLang="ja-JP">
            <a:effectLst/>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11906</xdr:colOff>
      <xdr:row>773</xdr:row>
      <xdr:rowOff>214313</xdr:rowOff>
    </xdr:from>
    <xdr:to>
      <xdr:col>45</xdr:col>
      <xdr:colOff>11907</xdr:colOff>
      <xdr:row>774</xdr:row>
      <xdr:rowOff>184936</xdr:rowOff>
    </xdr:to>
    <xdr:sp macro="" textlink="">
      <xdr:nvSpPr>
        <xdr:cNvPr id="26" name="テキスト ボックス 25"/>
        <xdr:cNvSpPr txBox="1"/>
      </xdr:nvSpPr>
      <xdr:spPr>
        <a:xfrm>
          <a:off x="6212681" y="61021913"/>
          <a:ext cx="2800351" cy="284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38</xdr:col>
      <xdr:colOff>35859</xdr:colOff>
      <xdr:row>31</xdr:row>
      <xdr:rowOff>17930</xdr:rowOff>
    </xdr:from>
    <xdr:to>
      <xdr:col>41</xdr:col>
      <xdr:colOff>152400</xdr:colOff>
      <xdr:row>31</xdr:row>
      <xdr:rowOff>268941</xdr:rowOff>
    </xdr:to>
    <xdr:sp macro="" textlink="">
      <xdr:nvSpPr>
        <xdr:cNvPr id="27" name="テキスト ボックス 26"/>
        <xdr:cNvSpPr txBox="1"/>
      </xdr:nvSpPr>
      <xdr:spPr>
        <a:xfrm>
          <a:off x="6849035" y="10802471"/>
          <a:ext cx="654424"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35859</xdr:colOff>
      <xdr:row>133</xdr:row>
      <xdr:rowOff>134470</xdr:rowOff>
    </xdr:from>
    <xdr:to>
      <xdr:col>41</xdr:col>
      <xdr:colOff>152400</xdr:colOff>
      <xdr:row>133</xdr:row>
      <xdr:rowOff>385481</xdr:rowOff>
    </xdr:to>
    <xdr:sp macro="" textlink="">
      <xdr:nvSpPr>
        <xdr:cNvPr id="28" name="テキスト ボックス 27"/>
        <xdr:cNvSpPr txBox="1"/>
      </xdr:nvSpPr>
      <xdr:spPr>
        <a:xfrm>
          <a:off x="6849035" y="18216282"/>
          <a:ext cx="654424"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26894</xdr:colOff>
      <xdr:row>137</xdr:row>
      <xdr:rowOff>125506</xdr:rowOff>
    </xdr:from>
    <xdr:to>
      <xdr:col>41</xdr:col>
      <xdr:colOff>143435</xdr:colOff>
      <xdr:row>137</xdr:row>
      <xdr:rowOff>376517</xdr:rowOff>
    </xdr:to>
    <xdr:sp macro="" textlink="">
      <xdr:nvSpPr>
        <xdr:cNvPr id="29" name="テキスト ボックス 28"/>
        <xdr:cNvSpPr txBox="1"/>
      </xdr:nvSpPr>
      <xdr:spPr>
        <a:xfrm>
          <a:off x="6840070" y="19677530"/>
          <a:ext cx="654424"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35859</xdr:colOff>
      <xdr:row>141</xdr:row>
      <xdr:rowOff>107577</xdr:rowOff>
    </xdr:from>
    <xdr:to>
      <xdr:col>41</xdr:col>
      <xdr:colOff>152400</xdr:colOff>
      <xdr:row>141</xdr:row>
      <xdr:rowOff>358588</xdr:rowOff>
    </xdr:to>
    <xdr:sp macro="" textlink="">
      <xdr:nvSpPr>
        <xdr:cNvPr id="30" name="テキスト ボックス 29"/>
        <xdr:cNvSpPr txBox="1"/>
      </xdr:nvSpPr>
      <xdr:spPr>
        <a:xfrm>
          <a:off x="6849035" y="21129812"/>
          <a:ext cx="654424"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26894</xdr:colOff>
      <xdr:row>145</xdr:row>
      <xdr:rowOff>125506</xdr:rowOff>
    </xdr:from>
    <xdr:to>
      <xdr:col>41</xdr:col>
      <xdr:colOff>143435</xdr:colOff>
      <xdr:row>145</xdr:row>
      <xdr:rowOff>376517</xdr:rowOff>
    </xdr:to>
    <xdr:sp macro="" textlink="">
      <xdr:nvSpPr>
        <xdr:cNvPr id="31" name="テキスト ボックス 30"/>
        <xdr:cNvSpPr txBox="1"/>
      </xdr:nvSpPr>
      <xdr:spPr>
        <a:xfrm>
          <a:off x="6840070" y="22617953"/>
          <a:ext cx="654424"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44824</xdr:colOff>
      <xdr:row>149</xdr:row>
      <xdr:rowOff>116541</xdr:rowOff>
    </xdr:from>
    <xdr:to>
      <xdr:col>41</xdr:col>
      <xdr:colOff>161365</xdr:colOff>
      <xdr:row>149</xdr:row>
      <xdr:rowOff>367552</xdr:rowOff>
    </xdr:to>
    <xdr:sp macro="" textlink="">
      <xdr:nvSpPr>
        <xdr:cNvPr id="32" name="テキスト ボックス 31"/>
        <xdr:cNvSpPr txBox="1"/>
      </xdr:nvSpPr>
      <xdr:spPr>
        <a:xfrm>
          <a:off x="6858000" y="24079200"/>
          <a:ext cx="654424"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12" zoomScale="75" zoomScaleNormal="75" zoomScaleSheetLayoutView="75" zoomScalePageLayoutView="85" workbookViewId="0">
      <selection activeCell="P910" sqref="P910:X9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401</v>
      </c>
      <c r="AJ2" s="942" t="s">
        <v>705</v>
      </c>
      <c r="AK2" s="942"/>
      <c r="AL2" s="942"/>
      <c r="AM2" s="942"/>
      <c r="AN2" s="98" t="s">
        <v>401</v>
      </c>
      <c r="AO2" s="942">
        <v>20</v>
      </c>
      <c r="AP2" s="942"/>
      <c r="AQ2" s="942"/>
      <c r="AR2" s="99" t="s">
        <v>704</v>
      </c>
      <c r="AS2" s="948">
        <v>166</v>
      </c>
      <c r="AT2" s="948"/>
      <c r="AU2" s="948"/>
      <c r="AV2" s="98" t="str">
        <f>IF(AW2="","","-")</f>
        <v/>
      </c>
      <c r="AW2" s="908"/>
      <c r="AX2" s="908"/>
    </row>
    <row r="3" spans="1:50" ht="21" customHeight="1" thickBot="1" x14ac:dyDescent="0.2">
      <c r="A3" s="864" t="s">
        <v>697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707</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711</v>
      </c>
      <c r="H5" s="837"/>
      <c r="I5" s="837"/>
      <c r="J5" s="837"/>
      <c r="K5" s="837"/>
      <c r="L5" s="837"/>
      <c r="M5" s="838" t="s">
        <v>66</v>
      </c>
      <c r="N5" s="839"/>
      <c r="O5" s="839"/>
      <c r="P5" s="839"/>
      <c r="Q5" s="839"/>
      <c r="R5" s="840"/>
      <c r="S5" s="841" t="s">
        <v>712</v>
      </c>
      <c r="T5" s="837"/>
      <c r="U5" s="837"/>
      <c r="V5" s="837"/>
      <c r="W5" s="837"/>
      <c r="X5" s="842"/>
      <c r="Y5" s="696" t="s">
        <v>3</v>
      </c>
      <c r="Z5" s="542"/>
      <c r="AA5" s="542"/>
      <c r="AB5" s="542"/>
      <c r="AC5" s="542"/>
      <c r="AD5" s="543"/>
      <c r="AE5" s="697" t="s">
        <v>713</v>
      </c>
      <c r="AF5" s="697"/>
      <c r="AG5" s="697"/>
      <c r="AH5" s="697"/>
      <c r="AI5" s="697"/>
      <c r="AJ5" s="697"/>
      <c r="AK5" s="697"/>
      <c r="AL5" s="697"/>
      <c r="AM5" s="697"/>
      <c r="AN5" s="697"/>
      <c r="AO5" s="697"/>
      <c r="AP5" s="698"/>
      <c r="AQ5" s="699" t="s">
        <v>710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58.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0" t="s">
        <v>384</v>
      </c>
      <c r="Z7" s="439"/>
      <c r="AA7" s="439"/>
      <c r="AB7" s="439"/>
      <c r="AC7" s="439"/>
      <c r="AD7" s="921"/>
      <c r="AE7" s="909" t="s">
        <v>715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3" t="s">
        <v>257</v>
      </c>
      <c r="Z8" s="844"/>
      <c r="AA8" s="844"/>
      <c r="AB8" s="844"/>
      <c r="AC8" s="844"/>
      <c r="AD8" s="845"/>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70.5" customHeight="1" x14ac:dyDescent="0.15">
      <c r="A9" s="846" t="s">
        <v>23</v>
      </c>
      <c r="B9" s="847"/>
      <c r="C9" s="847"/>
      <c r="D9" s="847"/>
      <c r="E9" s="847"/>
      <c r="F9" s="847"/>
      <c r="G9" s="848" t="s">
        <v>716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694</v>
      </c>
      <c r="AE12" s="441"/>
      <c r="AF12" s="441"/>
      <c r="AG12" s="441"/>
      <c r="AH12" s="441"/>
      <c r="AI12" s="441"/>
      <c r="AJ12" s="442"/>
      <c r="AK12" s="446" t="s">
        <v>698</v>
      </c>
      <c r="AL12" s="441"/>
      <c r="AM12" s="441"/>
      <c r="AN12" s="441"/>
      <c r="AO12" s="441"/>
      <c r="AP12" s="441"/>
      <c r="AQ12" s="442"/>
      <c r="AR12" s="446" t="s">
        <v>699</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13</v>
      </c>
      <c r="Q13" s="656"/>
      <c r="R13" s="656"/>
      <c r="S13" s="656"/>
      <c r="T13" s="656"/>
      <c r="U13" s="656"/>
      <c r="V13" s="657"/>
      <c r="W13" s="655">
        <v>13</v>
      </c>
      <c r="X13" s="656"/>
      <c r="Y13" s="656"/>
      <c r="Z13" s="656"/>
      <c r="AA13" s="656"/>
      <c r="AB13" s="656"/>
      <c r="AC13" s="657"/>
      <c r="AD13" s="655">
        <v>13</v>
      </c>
      <c r="AE13" s="656"/>
      <c r="AF13" s="656"/>
      <c r="AG13" s="656"/>
      <c r="AH13" s="656"/>
      <c r="AI13" s="656"/>
      <c r="AJ13" s="657"/>
      <c r="AK13" s="655">
        <v>14</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5">
        <f>SUM(P13:V17)</f>
        <v>13</v>
      </c>
      <c r="Q18" s="876"/>
      <c r="R18" s="876"/>
      <c r="S18" s="876"/>
      <c r="T18" s="876"/>
      <c r="U18" s="876"/>
      <c r="V18" s="877"/>
      <c r="W18" s="875">
        <f>SUM(W13:AC17)</f>
        <v>13</v>
      </c>
      <c r="X18" s="876"/>
      <c r="Y18" s="876"/>
      <c r="Z18" s="876"/>
      <c r="AA18" s="876"/>
      <c r="AB18" s="876"/>
      <c r="AC18" s="877"/>
      <c r="AD18" s="875">
        <f>SUM(AD13:AJ17)</f>
        <v>13</v>
      </c>
      <c r="AE18" s="876"/>
      <c r="AF18" s="876"/>
      <c r="AG18" s="876"/>
      <c r="AH18" s="876"/>
      <c r="AI18" s="876"/>
      <c r="AJ18" s="877"/>
      <c r="AK18" s="875">
        <f>SUM(AK13:AQ17)</f>
        <v>14</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14</v>
      </c>
      <c r="Q19" s="656"/>
      <c r="R19" s="656"/>
      <c r="S19" s="656"/>
      <c r="T19" s="656"/>
      <c r="U19" s="656"/>
      <c r="V19" s="657"/>
      <c r="W19" s="655">
        <v>14</v>
      </c>
      <c r="X19" s="656"/>
      <c r="Y19" s="656"/>
      <c r="Z19" s="656"/>
      <c r="AA19" s="656"/>
      <c r="AB19" s="656"/>
      <c r="AC19" s="657"/>
      <c r="AD19" s="655">
        <v>13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1.0769230769230769</v>
      </c>
      <c r="Q20" s="316"/>
      <c r="R20" s="316"/>
      <c r="S20" s="316"/>
      <c r="T20" s="316"/>
      <c r="U20" s="316"/>
      <c r="V20" s="316"/>
      <c r="W20" s="316">
        <f t="shared" ref="W20" si="0">IF(W18=0, "-", SUM(W19)/W18)</f>
        <v>1.0769230769230769</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353</v>
      </c>
      <c r="H21" s="315"/>
      <c r="I21" s="315"/>
      <c r="J21" s="315"/>
      <c r="K21" s="315"/>
      <c r="L21" s="315"/>
      <c r="M21" s="315"/>
      <c r="N21" s="315"/>
      <c r="O21" s="315"/>
      <c r="P21" s="316">
        <f>IF(P19=0, "-", SUM(P19)/SUM(P13,P14))</f>
        <v>1.0769230769230769</v>
      </c>
      <c r="Q21" s="316"/>
      <c r="R21" s="316"/>
      <c r="S21" s="316"/>
      <c r="T21" s="316"/>
      <c r="U21" s="316"/>
      <c r="V21" s="316"/>
      <c r="W21" s="316">
        <f t="shared" ref="W21" si="2">IF(W19=0, "-", SUM(W19)/SUM(W13,W14))</f>
        <v>1.0769230769230769</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702</v>
      </c>
      <c r="B22" s="971"/>
      <c r="C22" s="971"/>
      <c r="D22" s="971"/>
      <c r="E22" s="971"/>
      <c r="F22" s="972"/>
      <c r="G22" s="966" t="s">
        <v>332</v>
      </c>
      <c r="H22" s="222"/>
      <c r="I22" s="222"/>
      <c r="J22" s="222"/>
      <c r="K22" s="222"/>
      <c r="L22" s="222"/>
      <c r="M22" s="222"/>
      <c r="N22" s="222"/>
      <c r="O22" s="223"/>
      <c r="P22" s="931" t="s">
        <v>700</v>
      </c>
      <c r="Q22" s="222"/>
      <c r="R22" s="222"/>
      <c r="S22" s="222"/>
      <c r="T22" s="222"/>
      <c r="U22" s="222"/>
      <c r="V22" s="223"/>
      <c r="W22" s="931" t="s">
        <v>701</v>
      </c>
      <c r="X22" s="222"/>
      <c r="Y22" s="222"/>
      <c r="Z22" s="222"/>
      <c r="AA22" s="222"/>
      <c r="AB22" s="222"/>
      <c r="AC22" s="223"/>
      <c r="AD22" s="931"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719</v>
      </c>
      <c r="H23" s="968"/>
      <c r="I23" s="968"/>
      <c r="J23" s="968"/>
      <c r="K23" s="968"/>
      <c r="L23" s="968"/>
      <c r="M23" s="968"/>
      <c r="N23" s="968"/>
      <c r="O23" s="969"/>
      <c r="P23" s="917">
        <v>14</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336</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333</v>
      </c>
      <c r="H29" s="940"/>
      <c r="I29" s="940"/>
      <c r="J29" s="940"/>
      <c r="K29" s="940"/>
      <c r="L29" s="940"/>
      <c r="M29" s="940"/>
      <c r="N29" s="940"/>
      <c r="O29" s="941"/>
      <c r="P29" s="655">
        <f>AK13</f>
        <v>14</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348</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385</v>
      </c>
      <c r="AF30" s="856"/>
      <c r="AG30" s="856"/>
      <c r="AH30" s="857"/>
      <c r="AI30" s="912" t="s">
        <v>407</v>
      </c>
      <c r="AJ30" s="912"/>
      <c r="AK30" s="912"/>
      <c r="AL30" s="855"/>
      <c r="AM30" s="912" t="s">
        <v>504</v>
      </c>
      <c r="AN30" s="912"/>
      <c r="AO30" s="912"/>
      <c r="AP30" s="855"/>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718</v>
      </c>
      <c r="AR31" s="201"/>
      <c r="AS31" s="136" t="s">
        <v>233</v>
      </c>
      <c r="AT31" s="137"/>
      <c r="AU31" s="200" t="s">
        <v>718</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20</v>
      </c>
      <c r="AF32" s="219"/>
      <c r="AG32" s="219"/>
      <c r="AH32" s="219"/>
      <c r="AI32" s="218">
        <v>20</v>
      </c>
      <c r="AJ32" s="219"/>
      <c r="AK32" s="219"/>
      <c r="AL32" s="219"/>
      <c r="AM32" s="218" t="s">
        <v>761</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33</v>
      </c>
      <c r="AF33" s="219"/>
      <c r="AG33" s="219"/>
      <c r="AH33" s="219"/>
      <c r="AI33" s="218">
        <v>33</v>
      </c>
      <c r="AJ33" s="219"/>
      <c r="AK33" s="219"/>
      <c r="AL33" s="219"/>
      <c r="AM33" s="218">
        <v>33</v>
      </c>
      <c r="AN33" s="219"/>
      <c r="AO33" s="219"/>
      <c r="AP33" s="219"/>
      <c r="AQ33" s="336">
        <v>33</v>
      </c>
      <c r="AR33" s="208"/>
      <c r="AS33" s="208"/>
      <c r="AT33" s="337"/>
      <c r="AU33" s="219" t="s">
        <v>718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61</v>
      </c>
      <c r="AF34" s="219"/>
      <c r="AG34" s="219"/>
      <c r="AH34" s="219"/>
      <c r="AI34" s="218">
        <v>61</v>
      </c>
      <c r="AJ34" s="219"/>
      <c r="AK34" s="219"/>
      <c r="AL34" s="219"/>
      <c r="AM34" s="218" t="s">
        <v>761</v>
      </c>
      <c r="AN34" s="219"/>
      <c r="AO34" s="219"/>
      <c r="AP34" s="219"/>
      <c r="AQ34" s="336" t="s">
        <v>718</v>
      </c>
      <c r="AR34" s="208"/>
      <c r="AS34" s="208"/>
      <c r="AT34" s="337"/>
      <c r="AU34" s="219" t="s">
        <v>718</v>
      </c>
      <c r="AV34" s="219"/>
      <c r="AW34" s="219"/>
      <c r="AX34" s="221"/>
    </row>
    <row r="35" spans="1:51" ht="23.25" customHeight="1" x14ac:dyDescent="0.15">
      <c r="A35" s="228" t="s">
        <v>376</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724</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5"/>
      <c r="AY79">
        <f>COUNTIF($AR$79,"☑")</f>
        <v>0</v>
      </c>
    </row>
    <row r="80" spans="1:51" ht="18.75" hidden="1" customHeight="1" x14ac:dyDescent="0.15">
      <c r="A80" s="861"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536</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34224</v>
      </c>
      <c r="AF101" s="282"/>
      <c r="AG101" s="282"/>
      <c r="AH101" s="282"/>
      <c r="AI101" s="282">
        <v>34402</v>
      </c>
      <c r="AJ101" s="282"/>
      <c r="AK101" s="282"/>
      <c r="AL101" s="282"/>
      <c r="AM101" s="282">
        <v>34041</v>
      </c>
      <c r="AN101" s="282"/>
      <c r="AO101" s="282"/>
      <c r="AP101" s="282"/>
      <c r="AQ101" s="282" t="s">
        <v>762</v>
      </c>
      <c r="AR101" s="282"/>
      <c r="AS101" s="282"/>
      <c r="AT101" s="282"/>
      <c r="AU101" s="218" t="s">
        <v>762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35000</v>
      </c>
      <c r="AF102" s="282"/>
      <c r="AG102" s="282"/>
      <c r="AH102" s="282"/>
      <c r="AI102" s="282">
        <v>35000</v>
      </c>
      <c r="AJ102" s="282"/>
      <c r="AK102" s="282"/>
      <c r="AL102" s="282"/>
      <c r="AM102" s="282">
        <v>35000</v>
      </c>
      <c r="AN102" s="282"/>
      <c r="AO102" s="282"/>
      <c r="AP102" s="282"/>
      <c r="AQ102" s="282">
        <v>35000</v>
      </c>
      <c r="AR102" s="282"/>
      <c r="AS102" s="282"/>
      <c r="AT102" s="282"/>
      <c r="AU102" s="225">
        <v>35000</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227</v>
      </c>
      <c r="AF104" s="282"/>
      <c r="AG104" s="282"/>
      <c r="AH104" s="282"/>
      <c r="AI104" s="282">
        <v>100</v>
      </c>
      <c r="AJ104" s="282"/>
      <c r="AK104" s="282"/>
      <c r="AL104" s="282"/>
      <c r="AM104" s="282">
        <v>1948</v>
      </c>
      <c r="AN104" s="282"/>
      <c r="AO104" s="282"/>
      <c r="AP104" s="282"/>
      <c r="AQ104" s="282" t="s">
        <v>762</v>
      </c>
      <c r="AR104" s="282"/>
      <c r="AS104" s="282"/>
      <c r="AT104" s="282"/>
      <c r="AU104" s="282" t="s">
        <v>763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350</v>
      </c>
      <c r="AF105" s="282"/>
      <c r="AG105" s="282"/>
      <c r="AH105" s="282"/>
      <c r="AI105" s="282">
        <v>350</v>
      </c>
      <c r="AJ105" s="282"/>
      <c r="AK105" s="282"/>
      <c r="AL105" s="282"/>
      <c r="AM105" s="282">
        <v>1500</v>
      </c>
      <c r="AN105" s="282"/>
      <c r="AO105" s="282"/>
      <c r="AP105" s="282"/>
      <c r="AQ105" s="282">
        <v>1500</v>
      </c>
      <c r="AR105" s="282"/>
      <c r="AS105" s="282"/>
      <c r="AT105" s="282"/>
      <c r="AU105" s="282">
        <v>1500</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537</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262</v>
      </c>
      <c r="AF116" s="282"/>
      <c r="AG116" s="282"/>
      <c r="AH116" s="282"/>
      <c r="AI116" s="282">
        <v>264</v>
      </c>
      <c r="AJ116" s="282"/>
      <c r="AK116" s="282"/>
      <c r="AL116" s="282"/>
      <c r="AM116" s="282">
        <v>262</v>
      </c>
      <c r="AN116" s="282"/>
      <c r="AO116" s="282"/>
      <c r="AP116" s="282"/>
      <c r="AQ116" s="218"/>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765</v>
      </c>
      <c r="AJ117" s="550"/>
      <c r="AK117" s="550"/>
      <c r="AL117" s="550"/>
      <c r="AM117" s="550" t="s">
        <v>764</v>
      </c>
      <c r="AN117" s="550"/>
      <c r="AO117" s="550"/>
      <c r="AP117" s="550"/>
      <c r="AQ117" s="550"/>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537</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734</v>
      </c>
      <c r="AC119" s="462"/>
      <c r="AD119" s="463"/>
      <c r="AE119" s="282">
        <v>12132</v>
      </c>
      <c r="AF119" s="282"/>
      <c r="AG119" s="282"/>
      <c r="AH119" s="282"/>
      <c r="AI119" s="282">
        <v>28292</v>
      </c>
      <c r="AJ119" s="282"/>
      <c r="AK119" s="282"/>
      <c r="AL119" s="282"/>
      <c r="AM119" s="282">
        <v>1283</v>
      </c>
      <c r="AN119" s="282"/>
      <c r="AO119" s="282"/>
      <c r="AP119" s="282"/>
      <c r="AQ119" s="282"/>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735</v>
      </c>
      <c r="AC120" s="472"/>
      <c r="AD120" s="473"/>
      <c r="AE120" s="550" t="s">
        <v>736</v>
      </c>
      <c r="AF120" s="550"/>
      <c r="AG120" s="550"/>
      <c r="AH120" s="550"/>
      <c r="AI120" s="550" t="s">
        <v>737</v>
      </c>
      <c r="AJ120" s="550"/>
      <c r="AK120" s="550"/>
      <c r="AL120" s="550"/>
      <c r="AM120" s="550" t="s">
        <v>766</v>
      </c>
      <c r="AN120" s="550"/>
      <c r="AO120" s="550"/>
      <c r="AP120" s="550"/>
      <c r="AQ120" s="550"/>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537</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537</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738</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739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385</v>
      </c>
      <c r="AF127" s="247"/>
      <c r="AG127" s="247"/>
      <c r="AH127" s="247"/>
      <c r="AI127" s="247" t="s">
        <v>407</v>
      </c>
      <c r="AJ127" s="247"/>
      <c r="AK127" s="247"/>
      <c r="AL127" s="247"/>
      <c r="AM127" s="247" t="s">
        <v>504</v>
      </c>
      <c r="AN127" s="247"/>
      <c r="AO127" s="247"/>
      <c r="AP127" s="247"/>
      <c r="AQ127" s="589" t="s">
        <v>537</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400</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743</v>
      </c>
      <c r="AC134" s="206"/>
      <c r="AD134" s="206"/>
      <c r="AE134" s="207">
        <v>43</v>
      </c>
      <c r="AF134" s="208"/>
      <c r="AG134" s="208"/>
      <c r="AH134" s="208"/>
      <c r="AI134" s="207">
        <v>43</v>
      </c>
      <c r="AJ134" s="208"/>
      <c r="AK134" s="208"/>
      <c r="AL134" s="208"/>
      <c r="AM134" s="207" t="s">
        <v>806</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743</v>
      </c>
      <c r="AC135" s="214"/>
      <c r="AD135" s="214"/>
      <c r="AE135" s="207" t="s">
        <v>718</v>
      </c>
      <c r="AF135" s="208"/>
      <c r="AG135" s="208"/>
      <c r="AH135" s="208"/>
      <c r="AI135" s="207" t="s">
        <v>718</v>
      </c>
      <c r="AJ135" s="208"/>
      <c r="AK135" s="208"/>
      <c r="AL135" s="208"/>
      <c r="AM135" s="207" t="s">
        <v>802</v>
      </c>
      <c r="AN135" s="208"/>
      <c r="AO135" s="208"/>
      <c r="AP135" s="208"/>
      <c r="AQ135" s="207" t="s">
        <v>718</v>
      </c>
      <c r="AR135" s="208"/>
      <c r="AS135" s="208"/>
      <c r="AT135" s="208"/>
      <c r="AU135" s="207">
        <v>38</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744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745</v>
      </c>
      <c r="AC138" s="206"/>
      <c r="AD138" s="206"/>
      <c r="AE138" s="207">
        <v>335</v>
      </c>
      <c r="AF138" s="208"/>
      <c r="AG138" s="208"/>
      <c r="AH138" s="208"/>
      <c r="AI138" s="207">
        <v>336</v>
      </c>
      <c r="AJ138" s="208"/>
      <c r="AK138" s="208"/>
      <c r="AL138" s="208"/>
      <c r="AM138" s="207" t="s">
        <v>807</v>
      </c>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745</v>
      </c>
      <c r="AC139" s="214"/>
      <c r="AD139" s="214"/>
      <c r="AE139" s="207" t="s">
        <v>718</v>
      </c>
      <c r="AF139" s="208"/>
      <c r="AG139" s="208"/>
      <c r="AH139" s="208"/>
      <c r="AI139" s="207" t="s">
        <v>718</v>
      </c>
      <c r="AJ139" s="208"/>
      <c r="AK139" s="208"/>
      <c r="AL139" s="208"/>
      <c r="AM139" s="207" t="s">
        <v>802</v>
      </c>
      <c r="AN139" s="208"/>
      <c r="AO139" s="208"/>
      <c r="AP139" s="208"/>
      <c r="AQ139" s="207" t="s">
        <v>718</v>
      </c>
      <c r="AR139" s="208"/>
      <c r="AS139" s="208"/>
      <c r="AT139" s="208"/>
      <c r="AU139" s="207">
        <v>310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718</v>
      </c>
      <c r="AR141" s="200"/>
      <c r="AS141" s="136" t="s">
        <v>233</v>
      </c>
      <c r="AT141" s="137"/>
      <c r="AU141" s="201">
        <v>7</v>
      </c>
      <c r="AV141" s="201"/>
      <c r="AW141" s="136" t="s">
        <v>179</v>
      </c>
      <c r="AX141" s="196"/>
      <c r="AY141">
        <f>$AY$140</f>
        <v>1</v>
      </c>
    </row>
    <row r="142" spans="1:51" ht="39.75" customHeight="1" x14ac:dyDescent="0.15">
      <c r="A142" s="190"/>
      <c r="B142" s="187"/>
      <c r="C142" s="181"/>
      <c r="D142" s="187"/>
      <c r="E142" s="181"/>
      <c r="F142" s="182"/>
      <c r="G142" s="107" t="s">
        <v>746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743</v>
      </c>
      <c r="AC142" s="206"/>
      <c r="AD142" s="206"/>
      <c r="AE142" s="207">
        <v>3.8</v>
      </c>
      <c r="AF142" s="208"/>
      <c r="AG142" s="208"/>
      <c r="AH142" s="208"/>
      <c r="AI142" s="207">
        <v>3.8</v>
      </c>
      <c r="AJ142" s="208"/>
      <c r="AK142" s="208"/>
      <c r="AL142" s="208"/>
      <c r="AM142" s="207" t="s">
        <v>807</v>
      </c>
      <c r="AN142" s="208"/>
      <c r="AO142" s="208"/>
      <c r="AP142" s="208"/>
      <c r="AQ142" s="207" t="s">
        <v>718</v>
      </c>
      <c r="AR142" s="208"/>
      <c r="AS142" s="208"/>
      <c r="AT142" s="208"/>
      <c r="AU142" s="207" t="s">
        <v>718</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743</v>
      </c>
      <c r="AC143" s="214"/>
      <c r="AD143" s="214"/>
      <c r="AE143" s="207" t="s">
        <v>718</v>
      </c>
      <c r="AF143" s="208"/>
      <c r="AG143" s="208"/>
      <c r="AH143" s="208"/>
      <c r="AI143" s="207" t="s">
        <v>718</v>
      </c>
      <c r="AJ143" s="208"/>
      <c r="AK143" s="208"/>
      <c r="AL143" s="208"/>
      <c r="AM143" s="207" t="s">
        <v>802</v>
      </c>
      <c r="AN143" s="208"/>
      <c r="AO143" s="208"/>
      <c r="AP143" s="208"/>
      <c r="AQ143" s="207" t="s">
        <v>718</v>
      </c>
      <c r="AR143" s="208"/>
      <c r="AS143" s="208"/>
      <c r="AT143" s="208"/>
      <c r="AU143" s="207">
        <v>3.2</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718</v>
      </c>
      <c r="AR145" s="200"/>
      <c r="AS145" s="136" t="s">
        <v>233</v>
      </c>
      <c r="AT145" s="137"/>
      <c r="AU145" s="201">
        <v>7</v>
      </c>
      <c r="AV145" s="201"/>
      <c r="AW145" s="136" t="s">
        <v>179</v>
      </c>
      <c r="AX145" s="196"/>
      <c r="AY145">
        <f>$AY$144</f>
        <v>1</v>
      </c>
    </row>
    <row r="146" spans="1:51" ht="39.75" customHeight="1" x14ac:dyDescent="0.15">
      <c r="A146" s="190"/>
      <c r="B146" s="187"/>
      <c r="C146" s="181"/>
      <c r="D146" s="187"/>
      <c r="E146" s="181"/>
      <c r="F146" s="182"/>
      <c r="G146" s="107" t="s">
        <v>747</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745</v>
      </c>
      <c r="AC146" s="206"/>
      <c r="AD146" s="206"/>
      <c r="AE146" s="207">
        <v>30</v>
      </c>
      <c r="AF146" s="208"/>
      <c r="AG146" s="208"/>
      <c r="AH146" s="208"/>
      <c r="AI146" s="207">
        <v>30</v>
      </c>
      <c r="AJ146" s="208"/>
      <c r="AK146" s="208"/>
      <c r="AL146" s="208"/>
      <c r="AM146" s="207" t="s">
        <v>807</v>
      </c>
      <c r="AN146" s="208"/>
      <c r="AO146" s="208"/>
      <c r="AP146" s="208"/>
      <c r="AQ146" s="207" t="s">
        <v>718</v>
      </c>
      <c r="AR146" s="208"/>
      <c r="AS146" s="208"/>
      <c r="AT146" s="208"/>
      <c r="AU146" s="207" t="s">
        <v>718</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745</v>
      </c>
      <c r="AC147" s="214"/>
      <c r="AD147" s="214"/>
      <c r="AE147" s="207" t="s">
        <v>718</v>
      </c>
      <c r="AF147" s="208"/>
      <c r="AG147" s="208"/>
      <c r="AH147" s="208"/>
      <c r="AI147" s="207" t="s">
        <v>718</v>
      </c>
      <c r="AJ147" s="208"/>
      <c r="AK147" s="208"/>
      <c r="AL147" s="208"/>
      <c r="AM147" s="207" t="s">
        <v>803</v>
      </c>
      <c r="AN147" s="208"/>
      <c r="AO147" s="208"/>
      <c r="AP147" s="208"/>
      <c r="AQ147" s="207" t="s">
        <v>718</v>
      </c>
      <c r="AR147" s="208"/>
      <c r="AS147" s="208"/>
      <c r="AT147" s="208"/>
      <c r="AU147" s="207">
        <v>25</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718</v>
      </c>
      <c r="AR149" s="200"/>
      <c r="AS149" s="136" t="s">
        <v>233</v>
      </c>
      <c r="AT149" s="137"/>
      <c r="AU149" s="201" t="s">
        <v>718</v>
      </c>
      <c r="AV149" s="201"/>
      <c r="AW149" s="136" t="s">
        <v>179</v>
      </c>
      <c r="AX149" s="196"/>
      <c r="AY149">
        <f>$AY$148</f>
        <v>1</v>
      </c>
    </row>
    <row r="150" spans="1:51" ht="39.75" customHeight="1" x14ac:dyDescent="0.15">
      <c r="A150" s="190"/>
      <c r="B150" s="187"/>
      <c r="C150" s="181"/>
      <c r="D150" s="187"/>
      <c r="E150" s="181"/>
      <c r="F150" s="182"/>
      <c r="G150" s="107" t="s">
        <v>748</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749</v>
      </c>
      <c r="AC150" s="206"/>
      <c r="AD150" s="206"/>
      <c r="AE150" s="207">
        <v>20</v>
      </c>
      <c r="AF150" s="208"/>
      <c r="AG150" s="208"/>
      <c r="AH150" s="208"/>
      <c r="AI150" s="207">
        <v>20</v>
      </c>
      <c r="AJ150" s="208"/>
      <c r="AK150" s="208"/>
      <c r="AL150" s="208"/>
      <c r="AM150" s="207" t="s">
        <v>802</v>
      </c>
      <c r="AN150" s="208"/>
      <c r="AO150" s="208"/>
      <c r="AP150" s="208"/>
      <c r="AQ150" s="207" t="s">
        <v>718</v>
      </c>
      <c r="AR150" s="208"/>
      <c r="AS150" s="208"/>
      <c r="AT150" s="208"/>
      <c r="AU150" s="207" t="s">
        <v>718</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749</v>
      </c>
      <c r="AC151" s="214"/>
      <c r="AD151" s="214"/>
      <c r="AE151" s="207" t="s">
        <v>718</v>
      </c>
      <c r="AF151" s="208"/>
      <c r="AG151" s="208"/>
      <c r="AH151" s="208"/>
      <c r="AI151" s="207" t="s">
        <v>718</v>
      </c>
      <c r="AJ151" s="208"/>
      <c r="AK151" s="208"/>
      <c r="AL151" s="208"/>
      <c r="AM151" s="207" t="s">
        <v>802</v>
      </c>
      <c r="AN151" s="208"/>
      <c r="AO151" s="208"/>
      <c r="AP151" s="208"/>
      <c r="AQ151" s="207" t="s">
        <v>718</v>
      </c>
      <c r="AR151" s="208"/>
      <c r="AS151" s="208"/>
      <c r="AT151" s="208"/>
      <c r="AU151" s="207">
        <v>33</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29"/>
      <c r="E430" s="175" t="s">
        <v>394</v>
      </c>
      <c r="F430" s="895"/>
      <c r="G430" s="896" t="s">
        <v>252</v>
      </c>
      <c r="H430" s="126"/>
      <c r="I430" s="126"/>
      <c r="J430" s="897" t="s">
        <v>718</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750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750</v>
      </c>
      <c r="AC433" s="214"/>
      <c r="AD433" s="214"/>
      <c r="AE433" s="336" t="s">
        <v>750</v>
      </c>
      <c r="AF433" s="208"/>
      <c r="AG433" s="208"/>
      <c r="AH433" s="208"/>
      <c r="AI433" s="336" t="s">
        <v>750</v>
      </c>
      <c r="AJ433" s="208"/>
      <c r="AK433" s="208"/>
      <c r="AL433" s="208"/>
      <c r="AM433" s="336" t="s">
        <v>811</v>
      </c>
      <c r="AN433" s="208"/>
      <c r="AO433" s="208"/>
      <c r="AP433" s="337"/>
      <c r="AQ433" s="336" t="s">
        <v>750</v>
      </c>
      <c r="AR433" s="208"/>
      <c r="AS433" s="208"/>
      <c r="AT433" s="337"/>
      <c r="AU433" s="208" t="s">
        <v>750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750</v>
      </c>
      <c r="AC434" s="206"/>
      <c r="AD434" s="206"/>
      <c r="AE434" s="336" t="s">
        <v>750</v>
      </c>
      <c r="AF434" s="208"/>
      <c r="AG434" s="208"/>
      <c r="AH434" s="337"/>
      <c r="AI434" s="336" t="s">
        <v>750</v>
      </c>
      <c r="AJ434" s="208"/>
      <c r="AK434" s="208"/>
      <c r="AL434" s="208"/>
      <c r="AM434" s="336" t="s">
        <v>811</v>
      </c>
      <c r="AN434" s="208"/>
      <c r="AO434" s="208"/>
      <c r="AP434" s="337"/>
      <c r="AQ434" s="336" t="s">
        <v>750</v>
      </c>
      <c r="AR434" s="208"/>
      <c r="AS434" s="208"/>
      <c r="AT434" s="337"/>
      <c r="AU434" s="208" t="s">
        <v>750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750</v>
      </c>
      <c r="AF435" s="208"/>
      <c r="AG435" s="208"/>
      <c r="AH435" s="337"/>
      <c r="AI435" s="336" t="s">
        <v>750</v>
      </c>
      <c r="AJ435" s="208"/>
      <c r="AK435" s="208"/>
      <c r="AL435" s="208"/>
      <c r="AM435" s="336" t="s">
        <v>812</v>
      </c>
      <c r="AN435" s="208"/>
      <c r="AO435" s="208"/>
      <c r="AP435" s="337"/>
      <c r="AQ435" s="336" t="s">
        <v>750</v>
      </c>
      <c r="AR435" s="208"/>
      <c r="AS435" s="208"/>
      <c r="AT435" s="337"/>
      <c r="AU435" s="208" t="s">
        <v>750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750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750</v>
      </c>
      <c r="AC458" s="214"/>
      <c r="AD458" s="214"/>
      <c r="AE458" s="336" t="s">
        <v>750</v>
      </c>
      <c r="AF458" s="208"/>
      <c r="AG458" s="208"/>
      <c r="AH458" s="208"/>
      <c r="AI458" s="336" t="s">
        <v>750</v>
      </c>
      <c r="AJ458" s="208"/>
      <c r="AK458" s="208"/>
      <c r="AL458" s="208"/>
      <c r="AM458" s="336" t="s">
        <v>811</v>
      </c>
      <c r="AN458" s="208"/>
      <c r="AO458" s="208"/>
      <c r="AP458" s="337"/>
      <c r="AQ458" s="336" t="s">
        <v>750</v>
      </c>
      <c r="AR458" s="208"/>
      <c r="AS458" s="208"/>
      <c r="AT458" s="337"/>
      <c r="AU458" s="208" t="s">
        <v>750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750</v>
      </c>
      <c r="AC459" s="206"/>
      <c r="AD459" s="206"/>
      <c r="AE459" s="336" t="s">
        <v>750</v>
      </c>
      <c r="AF459" s="208"/>
      <c r="AG459" s="208"/>
      <c r="AH459" s="337"/>
      <c r="AI459" s="336" t="s">
        <v>750</v>
      </c>
      <c r="AJ459" s="208"/>
      <c r="AK459" s="208"/>
      <c r="AL459" s="208"/>
      <c r="AM459" s="336" t="s">
        <v>812</v>
      </c>
      <c r="AN459" s="208"/>
      <c r="AO459" s="208"/>
      <c r="AP459" s="337"/>
      <c r="AQ459" s="336" t="s">
        <v>750</v>
      </c>
      <c r="AR459" s="208"/>
      <c r="AS459" s="208"/>
      <c r="AT459" s="337"/>
      <c r="AU459" s="208" t="s">
        <v>750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750</v>
      </c>
      <c r="AF460" s="208"/>
      <c r="AG460" s="208"/>
      <c r="AH460" s="337"/>
      <c r="AI460" s="336" t="s">
        <v>750</v>
      </c>
      <c r="AJ460" s="208"/>
      <c r="AK460" s="208"/>
      <c r="AL460" s="208"/>
      <c r="AM460" s="336" t="s">
        <v>811</v>
      </c>
      <c r="AN460" s="208"/>
      <c r="AO460" s="208"/>
      <c r="AP460" s="337"/>
      <c r="AQ460" s="336" t="s">
        <v>750</v>
      </c>
      <c r="AR460" s="208"/>
      <c r="AS460" s="208"/>
      <c r="AT460" s="337"/>
      <c r="AU460" s="208" t="s">
        <v>750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3.5"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760</v>
      </c>
      <c r="AE702" s="342"/>
      <c r="AF702" s="342"/>
      <c r="AG702" s="379" t="s">
        <v>767</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760</v>
      </c>
      <c r="AE703" s="323"/>
      <c r="AF703" s="323"/>
      <c r="AG703" s="104" t="s">
        <v>768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760</v>
      </c>
      <c r="AE704" s="781"/>
      <c r="AF704" s="781"/>
      <c r="AG704" s="168" t="s">
        <v>769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760</v>
      </c>
      <c r="AE705" s="713"/>
      <c r="AF705" s="713"/>
      <c r="AG705" s="128" t="s">
        <v>770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772</v>
      </c>
      <c r="AE708" s="603"/>
      <c r="AF708" s="603"/>
      <c r="AG708" s="740" t="s">
        <v>773</v>
      </c>
      <c r="AH708" s="741"/>
      <c r="AI708" s="741"/>
      <c r="AJ708" s="741"/>
      <c r="AK708" s="741"/>
      <c r="AL708" s="741"/>
      <c r="AM708" s="741"/>
      <c r="AN708" s="741"/>
      <c r="AO708" s="741"/>
      <c r="AP708" s="741"/>
      <c r="AQ708" s="741"/>
      <c r="AR708" s="741"/>
      <c r="AS708" s="741"/>
      <c r="AT708" s="741"/>
      <c r="AU708" s="741"/>
      <c r="AV708" s="741"/>
      <c r="AW708" s="741"/>
      <c r="AX708" s="742"/>
    </row>
    <row r="709" spans="1:50" ht="5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760</v>
      </c>
      <c r="AE709" s="323"/>
      <c r="AF709" s="323"/>
      <c r="AG709" s="104" t="s">
        <v>813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772</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760</v>
      </c>
      <c r="AE711" s="323"/>
      <c r="AF711" s="323"/>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772</v>
      </c>
      <c r="AE712" s="781"/>
      <c r="AF712" s="781"/>
      <c r="AG712" s="805" t="s">
        <v>762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772</v>
      </c>
      <c r="AE713" s="323"/>
      <c r="AF713" s="661"/>
      <c r="AG713" s="104" t="s">
        <v>762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760</v>
      </c>
      <c r="AE714" s="803"/>
      <c r="AF714" s="804"/>
      <c r="AG714" s="734" t="s">
        <v>775</v>
      </c>
      <c r="AH714" s="735"/>
      <c r="AI714" s="735"/>
      <c r="AJ714" s="735"/>
      <c r="AK714" s="735"/>
      <c r="AL714" s="735"/>
      <c r="AM714" s="735"/>
      <c r="AN714" s="735"/>
      <c r="AO714" s="735"/>
      <c r="AP714" s="735"/>
      <c r="AQ714" s="735"/>
      <c r="AR714" s="735"/>
      <c r="AS714" s="735"/>
      <c r="AT714" s="735"/>
      <c r="AU714" s="735"/>
      <c r="AV714" s="735"/>
      <c r="AW714" s="735"/>
      <c r="AX714" s="736"/>
    </row>
    <row r="715" spans="1:50" ht="44.4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760</v>
      </c>
      <c r="AE715" s="603"/>
      <c r="AF715" s="654"/>
      <c r="AG715" s="740" t="s">
        <v>810</v>
      </c>
      <c r="AH715" s="741"/>
      <c r="AI715" s="741"/>
      <c r="AJ715" s="741"/>
      <c r="AK715" s="741"/>
      <c r="AL715" s="741"/>
      <c r="AM715" s="741"/>
      <c r="AN715" s="741"/>
      <c r="AO715" s="741"/>
      <c r="AP715" s="741"/>
      <c r="AQ715" s="741"/>
      <c r="AR715" s="741"/>
      <c r="AS715" s="741"/>
      <c r="AT715" s="741"/>
      <c r="AU715" s="741"/>
      <c r="AV715" s="741"/>
      <c r="AW715" s="741"/>
      <c r="AX715" s="742"/>
    </row>
    <row r="716" spans="1:50" ht="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760</v>
      </c>
      <c r="AE716" s="625"/>
      <c r="AF716" s="625"/>
      <c r="AG716" s="104" t="s">
        <v>776</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760</v>
      </c>
      <c r="AE717" s="323"/>
      <c r="AF717" s="323"/>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760</v>
      </c>
      <c r="AE718" s="323"/>
      <c r="AF718" s="323"/>
      <c r="AG718" s="130" t="s">
        <v>778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t="s">
        <v>779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706</v>
      </c>
      <c r="D721" s="294"/>
      <c r="E721" s="294"/>
      <c r="F721" s="295"/>
      <c r="G721" s="284">
        <v>20</v>
      </c>
      <c r="H721" s="285"/>
      <c r="I721" s="77" t="str">
        <f>IF(OR(G721="　", G721=""), "", "-")</f>
        <v>-</v>
      </c>
      <c r="J721" s="288">
        <v>254</v>
      </c>
      <c r="K721" s="288"/>
      <c r="L721" s="77" t="str">
        <f>IF(M721="","","-")</f>
        <v/>
      </c>
      <c r="M721" s="78"/>
      <c r="N721" s="301" t="s">
        <v>751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6.900000000000006" customHeight="1" x14ac:dyDescent="0.15">
      <c r="A726" s="638" t="s">
        <v>48</v>
      </c>
      <c r="B726" s="797"/>
      <c r="C726" s="810" t="s">
        <v>53</v>
      </c>
      <c r="D726" s="832"/>
      <c r="E726" s="832"/>
      <c r="F726" s="833"/>
      <c r="G726" s="576" t="s">
        <v>808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83.45" customHeight="1" thickBot="1" x14ac:dyDescent="0.2">
      <c r="A727" s="798"/>
      <c r="B727" s="799"/>
      <c r="C727" s="746" t="s">
        <v>57</v>
      </c>
      <c r="D727" s="747"/>
      <c r="E727" s="747"/>
      <c r="F727" s="748"/>
      <c r="G727" s="574" t="s">
        <v>809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667</v>
      </c>
      <c r="B737" s="211"/>
      <c r="C737" s="211"/>
      <c r="D737" s="212"/>
      <c r="E737" s="952" t="s">
        <v>752</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392</v>
      </c>
      <c r="B738" s="361"/>
      <c r="C738" s="361"/>
      <c r="D738" s="361"/>
      <c r="E738" s="952" t="s">
        <v>753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391</v>
      </c>
      <c r="B739" s="361"/>
      <c r="C739" s="361"/>
      <c r="D739" s="361"/>
      <c r="E739" s="952" t="s">
        <v>753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390</v>
      </c>
      <c r="B740" s="361"/>
      <c r="C740" s="361"/>
      <c r="D740" s="361"/>
      <c r="E740" s="952" t="s">
        <v>754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389</v>
      </c>
      <c r="B741" s="361"/>
      <c r="C741" s="361"/>
      <c r="D741" s="361"/>
      <c r="E741" s="952" t="s">
        <v>755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388</v>
      </c>
      <c r="B742" s="361"/>
      <c r="C742" s="361"/>
      <c r="D742" s="361"/>
      <c r="E742" s="952" t="s">
        <v>756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387</v>
      </c>
      <c r="B743" s="361"/>
      <c r="C743" s="361"/>
      <c r="D743" s="361"/>
      <c r="E743" s="952" t="s">
        <v>757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386</v>
      </c>
      <c r="B744" s="361"/>
      <c r="C744" s="361"/>
      <c r="D744" s="361"/>
      <c r="E744" s="952" t="s">
        <v>758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385</v>
      </c>
      <c r="B745" s="361"/>
      <c r="C745" s="361"/>
      <c r="D745" s="361"/>
      <c r="E745" s="989" t="s">
        <v>759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540</v>
      </c>
      <c r="B746" s="361"/>
      <c r="C746" s="361"/>
      <c r="D746" s="361"/>
      <c r="E746" s="958" t="s">
        <v>706</v>
      </c>
      <c r="F746" s="956"/>
      <c r="G746" s="956"/>
      <c r="H746" s="100" t="str">
        <f>IF(E746="","","-")</f>
        <v>-</v>
      </c>
      <c r="I746" s="956"/>
      <c r="J746" s="956"/>
      <c r="K746" s="100" t="str">
        <f>IF(I746="","","-")</f>
        <v/>
      </c>
      <c r="L746" s="957">
        <v>156</v>
      </c>
      <c r="M746" s="957"/>
      <c r="N746" s="100" t="str">
        <f>IF(O746="","","-")</f>
        <v/>
      </c>
      <c r="O746" s="959"/>
      <c r="P746" s="960"/>
      <c r="Q746" s="958" t="s">
        <v>706</v>
      </c>
      <c r="R746" s="956"/>
      <c r="S746" s="956"/>
      <c r="T746" s="100" t="str">
        <f>IF(Q746="","","-")</f>
        <v>-</v>
      </c>
      <c r="U746" s="956"/>
      <c r="V746" s="956"/>
      <c r="W746" s="100" t="str">
        <f>IF(U746="","","-")</f>
        <v/>
      </c>
      <c r="X746" s="957">
        <v>242</v>
      </c>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504</v>
      </c>
      <c r="B747" s="361"/>
      <c r="C747" s="361"/>
      <c r="D747" s="361"/>
      <c r="E747" s="958" t="s">
        <v>706</v>
      </c>
      <c r="F747" s="956"/>
      <c r="G747" s="956"/>
      <c r="H747" s="100" t="str">
        <f>IF(E747="","","-")</f>
        <v>-</v>
      </c>
      <c r="I747" s="956"/>
      <c r="J747" s="956"/>
      <c r="K747" s="100" t="str">
        <f>IF(I747="","","-")</f>
        <v/>
      </c>
      <c r="L747" s="957">
        <v>160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379</v>
      </c>
      <c r="B748" s="613"/>
      <c r="C748" s="613"/>
      <c r="D748" s="613"/>
      <c r="E748" s="613"/>
      <c r="F748" s="614"/>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780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781</v>
      </c>
      <c r="H789" s="669"/>
      <c r="I789" s="669"/>
      <c r="J789" s="669"/>
      <c r="K789" s="670"/>
      <c r="L789" s="662" t="s">
        <v>782</v>
      </c>
      <c r="M789" s="663"/>
      <c r="N789" s="663"/>
      <c r="O789" s="663"/>
      <c r="P789" s="663"/>
      <c r="Q789" s="663"/>
      <c r="R789" s="663"/>
      <c r="S789" s="663"/>
      <c r="T789" s="663"/>
      <c r="U789" s="663"/>
      <c r="V789" s="663"/>
      <c r="W789" s="663"/>
      <c r="X789" s="664"/>
      <c r="Y789" s="382">
        <v>8.1</v>
      </c>
      <c r="Z789" s="383"/>
      <c r="AA789" s="383"/>
      <c r="AB789" s="800"/>
      <c r="AC789" s="668" t="s">
        <v>781</v>
      </c>
      <c r="AD789" s="669"/>
      <c r="AE789" s="669"/>
      <c r="AF789" s="669"/>
      <c r="AG789" s="670"/>
      <c r="AH789" s="662" t="s">
        <v>784</v>
      </c>
      <c r="AI789" s="663"/>
      <c r="AJ789" s="663"/>
      <c r="AK789" s="663"/>
      <c r="AL789" s="663"/>
      <c r="AM789" s="663"/>
      <c r="AN789" s="663"/>
      <c r="AO789" s="663"/>
      <c r="AP789" s="663"/>
      <c r="AQ789" s="663"/>
      <c r="AR789" s="663"/>
      <c r="AS789" s="663"/>
      <c r="AT789" s="664"/>
      <c r="AU789" s="382">
        <v>1.3</v>
      </c>
      <c r="AV789" s="383"/>
      <c r="AW789" s="383"/>
      <c r="AX789" s="384"/>
    </row>
    <row r="790" spans="1:51" ht="24.75" customHeight="1" x14ac:dyDescent="0.15">
      <c r="A790" s="629"/>
      <c r="B790" s="630"/>
      <c r="C790" s="630"/>
      <c r="D790" s="630"/>
      <c r="E790" s="630"/>
      <c r="F790" s="631"/>
      <c r="G790" s="604" t="s">
        <v>783</v>
      </c>
      <c r="H790" s="605"/>
      <c r="I790" s="605"/>
      <c r="J790" s="605"/>
      <c r="K790" s="606"/>
      <c r="L790" s="596"/>
      <c r="M790" s="597"/>
      <c r="N790" s="597"/>
      <c r="O790" s="597"/>
      <c r="P790" s="597"/>
      <c r="Q790" s="597"/>
      <c r="R790" s="597"/>
      <c r="S790" s="597"/>
      <c r="T790" s="597"/>
      <c r="U790" s="597"/>
      <c r="V790" s="597"/>
      <c r="W790" s="597"/>
      <c r="X790" s="598"/>
      <c r="Y790" s="599">
        <v>0.8</v>
      </c>
      <c r="Z790" s="600"/>
      <c r="AA790" s="600"/>
      <c r="AB790" s="610"/>
      <c r="AC790" s="604" t="s">
        <v>785</v>
      </c>
      <c r="AD790" s="605"/>
      <c r="AE790" s="605"/>
      <c r="AF790" s="605"/>
      <c r="AG790" s="606"/>
      <c r="AH790" s="596" t="s">
        <v>786</v>
      </c>
      <c r="AI790" s="597"/>
      <c r="AJ790" s="597"/>
      <c r="AK790" s="597"/>
      <c r="AL790" s="597"/>
      <c r="AM790" s="597"/>
      <c r="AN790" s="597"/>
      <c r="AO790" s="597"/>
      <c r="AP790" s="597"/>
      <c r="AQ790" s="597"/>
      <c r="AR790" s="597"/>
      <c r="AS790" s="597"/>
      <c r="AT790" s="598"/>
      <c r="AU790" s="599">
        <v>0.2</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787</v>
      </c>
      <c r="AD791" s="605"/>
      <c r="AE791" s="605"/>
      <c r="AF791" s="605"/>
      <c r="AG791" s="606"/>
      <c r="AH791" s="596"/>
      <c r="AI791" s="597"/>
      <c r="AJ791" s="597"/>
      <c r="AK791" s="597"/>
      <c r="AL791" s="597"/>
      <c r="AM791" s="597"/>
      <c r="AN791" s="597"/>
      <c r="AO791" s="597"/>
      <c r="AP791" s="597"/>
      <c r="AQ791" s="597"/>
      <c r="AR791" s="597"/>
      <c r="AS791" s="597"/>
      <c r="AT791" s="598"/>
      <c r="AU791" s="599">
        <v>0.2</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783</v>
      </c>
      <c r="AD792" s="605"/>
      <c r="AE792" s="605"/>
      <c r="AF792" s="605"/>
      <c r="AG792" s="606"/>
      <c r="AH792" s="596"/>
      <c r="AI792" s="597"/>
      <c r="AJ792" s="597"/>
      <c r="AK792" s="597"/>
      <c r="AL792" s="597"/>
      <c r="AM792" s="597"/>
      <c r="AN792" s="597"/>
      <c r="AO792" s="597"/>
      <c r="AP792" s="597"/>
      <c r="AQ792" s="597"/>
      <c r="AR792" s="597"/>
      <c r="AS792" s="597"/>
      <c r="AT792" s="598"/>
      <c r="AU792" s="599">
        <v>0.2</v>
      </c>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v>
      </c>
      <c r="AV799" s="827"/>
      <c r="AW799" s="827"/>
      <c r="AX799" s="829"/>
    </row>
    <row r="800" spans="1:51" ht="24.75" customHeight="1" x14ac:dyDescent="0.15">
      <c r="A800" s="629"/>
      <c r="B800" s="630"/>
      <c r="C800" s="630"/>
      <c r="D800" s="630"/>
      <c r="E800" s="630"/>
      <c r="F800" s="631"/>
      <c r="G800" s="593" t="s">
        <v>805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781</v>
      </c>
      <c r="H802" s="669"/>
      <c r="I802" s="669"/>
      <c r="J802" s="669"/>
      <c r="K802" s="670"/>
      <c r="L802" s="662" t="s">
        <v>804</v>
      </c>
      <c r="M802" s="663"/>
      <c r="N802" s="663"/>
      <c r="O802" s="663"/>
      <c r="P802" s="663"/>
      <c r="Q802" s="663"/>
      <c r="R802" s="663"/>
      <c r="S802" s="663"/>
      <c r="T802" s="663"/>
      <c r="U802" s="663"/>
      <c r="V802" s="663"/>
      <c r="W802" s="663"/>
      <c r="X802" s="664"/>
      <c r="Y802" s="382">
        <v>1.6</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792</v>
      </c>
      <c r="H803" s="834"/>
      <c r="I803" s="834"/>
      <c r="J803" s="834"/>
      <c r="K803" s="835"/>
      <c r="L803" s="596" t="s">
        <v>789</v>
      </c>
      <c r="M803" s="597"/>
      <c r="N803" s="597"/>
      <c r="O803" s="597"/>
      <c r="P803" s="597"/>
      <c r="Q803" s="597"/>
      <c r="R803" s="597"/>
      <c r="S803" s="597"/>
      <c r="T803" s="597"/>
      <c r="U803" s="597"/>
      <c r="V803" s="597"/>
      <c r="W803" s="597"/>
      <c r="X803" s="598"/>
      <c r="Y803" s="599">
        <v>0.2</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790</v>
      </c>
      <c r="H804" s="834"/>
      <c r="I804" s="834"/>
      <c r="J804" s="834"/>
      <c r="K804" s="835"/>
      <c r="L804" s="596" t="s">
        <v>791</v>
      </c>
      <c r="M804" s="597"/>
      <c r="N804" s="597"/>
      <c r="O804" s="597"/>
      <c r="P804" s="597"/>
      <c r="Q804" s="597"/>
      <c r="R804" s="597"/>
      <c r="S804" s="597"/>
      <c r="T804" s="597"/>
      <c r="U804" s="597"/>
      <c r="V804" s="597"/>
      <c r="W804" s="597"/>
      <c r="X804" s="598"/>
      <c r="Y804" s="599">
        <v>0.1</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793</v>
      </c>
      <c r="H805" s="834"/>
      <c r="I805" s="834"/>
      <c r="J805" s="834"/>
      <c r="K805" s="835"/>
      <c r="L805" s="596"/>
      <c r="M805" s="597"/>
      <c r="N805" s="597"/>
      <c r="O805" s="597"/>
      <c r="P805" s="597"/>
      <c r="Q805" s="597"/>
      <c r="R805" s="597"/>
      <c r="S805" s="597"/>
      <c r="T805" s="597"/>
      <c r="U805" s="597"/>
      <c r="V805" s="597"/>
      <c r="W805" s="597"/>
      <c r="X805" s="598"/>
      <c r="Y805" s="599">
        <v>0.3</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t="s">
        <v>794</v>
      </c>
      <c r="H806" s="834"/>
      <c r="I806" s="834"/>
      <c r="J806" s="834"/>
      <c r="K806" s="835"/>
      <c r="L806" s="596"/>
      <c r="M806" s="597"/>
      <c r="N806" s="597"/>
      <c r="O806" s="597"/>
      <c r="P806" s="597"/>
      <c r="Q806" s="597"/>
      <c r="R806" s="597"/>
      <c r="S806" s="597"/>
      <c r="T806" s="597"/>
      <c r="U806" s="597"/>
      <c r="V806" s="597"/>
      <c r="W806" s="597"/>
      <c r="X806" s="598"/>
      <c r="Y806" s="599">
        <v>0.2</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2.4000000000000004</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795</v>
      </c>
      <c r="D845" s="343"/>
      <c r="E845" s="343"/>
      <c r="F845" s="343"/>
      <c r="G845" s="343"/>
      <c r="H845" s="343"/>
      <c r="I845" s="343"/>
      <c r="J845" s="344">
        <v>9011005001123</v>
      </c>
      <c r="K845" s="345"/>
      <c r="L845" s="345"/>
      <c r="M845" s="345"/>
      <c r="N845" s="345"/>
      <c r="O845" s="345"/>
      <c r="P845" s="359" t="s">
        <v>796</v>
      </c>
      <c r="Q845" s="346"/>
      <c r="R845" s="346"/>
      <c r="S845" s="346"/>
      <c r="T845" s="346"/>
      <c r="U845" s="346"/>
      <c r="V845" s="346"/>
      <c r="W845" s="346"/>
      <c r="X845" s="346"/>
      <c r="Y845" s="347">
        <v>9</v>
      </c>
      <c r="Z845" s="348"/>
      <c r="AA845" s="348"/>
      <c r="AB845" s="349"/>
      <c r="AC845" s="350" t="s">
        <v>375</v>
      </c>
      <c r="AD845" s="351"/>
      <c r="AE845" s="351"/>
      <c r="AF845" s="351"/>
      <c r="AG845" s="351"/>
      <c r="AH845" s="366" t="s">
        <v>797</v>
      </c>
      <c r="AI845" s="367"/>
      <c r="AJ845" s="367"/>
      <c r="AK845" s="367"/>
      <c r="AL845" s="354" t="s">
        <v>797</v>
      </c>
      <c r="AM845" s="355"/>
      <c r="AN845" s="355"/>
      <c r="AO845" s="356"/>
      <c r="AP845" s="357" t="s">
        <v>797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15">
      <c r="A878" s="370">
        <v>1</v>
      </c>
      <c r="B878" s="370">
        <v>1</v>
      </c>
      <c r="C878" s="358" t="s">
        <v>798</v>
      </c>
      <c r="D878" s="343"/>
      <c r="E878" s="343"/>
      <c r="F878" s="343"/>
      <c r="G878" s="343"/>
      <c r="H878" s="343"/>
      <c r="I878" s="343"/>
      <c r="J878" s="344">
        <v>9010001020285</v>
      </c>
      <c r="K878" s="345"/>
      <c r="L878" s="345"/>
      <c r="M878" s="345"/>
      <c r="N878" s="345"/>
      <c r="O878" s="345"/>
      <c r="P878" s="359" t="s">
        <v>799</v>
      </c>
      <c r="Q878" s="346"/>
      <c r="R878" s="346"/>
      <c r="S878" s="346"/>
      <c r="T878" s="346"/>
      <c r="U878" s="346"/>
      <c r="V878" s="346"/>
      <c r="W878" s="346"/>
      <c r="X878" s="346"/>
      <c r="Y878" s="347">
        <v>2</v>
      </c>
      <c r="Z878" s="348"/>
      <c r="AA878" s="348"/>
      <c r="AB878" s="349"/>
      <c r="AC878" s="350" t="s">
        <v>368</v>
      </c>
      <c r="AD878" s="351"/>
      <c r="AE878" s="351"/>
      <c r="AF878" s="351"/>
      <c r="AG878" s="351"/>
      <c r="AH878" s="366">
        <v>1</v>
      </c>
      <c r="AI878" s="367"/>
      <c r="AJ878" s="367"/>
      <c r="AK878" s="367"/>
      <c r="AL878" s="354">
        <v>81.5</v>
      </c>
      <c r="AM878" s="355"/>
      <c r="AN878" s="355"/>
      <c r="AO878" s="356"/>
      <c r="AP878" s="357" t="s">
        <v>815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800</v>
      </c>
      <c r="D911" s="343"/>
      <c r="E911" s="343"/>
      <c r="F911" s="343"/>
      <c r="G911" s="343"/>
      <c r="H911" s="343"/>
      <c r="I911" s="343"/>
      <c r="J911" s="344">
        <v>2020005010230</v>
      </c>
      <c r="K911" s="345"/>
      <c r="L911" s="345"/>
      <c r="M911" s="345"/>
      <c r="N911" s="345"/>
      <c r="O911" s="345"/>
      <c r="P911" s="359" t="s">
        <v>801</v>
      </c>
      <c r="Q911" s="346"/>
      <c r="R911" s="346"/>
      <c r="S911" s="346"/>
      <c r="T911" s="346"/>
      <c r="U911" s="346"/>
      <c r="V911" s="346"/>
      <c r="W911" s="346"/>
      <c r="X911" s="346"/>
      <c r="Y911" s="347">
        <v>2</v>
      </c>
      <c r="Z911" s="348"/>
      <c r="AA911" s="348"/>
      <c r="AB911" s="349"/>
      <c r="AC911" s="350" t="s">
        <v>368</v>
      </c>
      <c r="AD911" s="351"/>
      <c r="AE911" s="351"/>
      <c r="AF911" s="351"/>
      <c r="AG911" s="351"/>
      <c r="AH911" s="366">
        <v>1</v>
      </c>
      <c r="AI911" s="367"/>
      <c r="AJ911" s="367"/>
      <c r="AK911" s="367"/>
      <c r="AL911" s="354">
        <v>83.8</v>
      </c>
      <c r="AM911" s="355"/>
      <c r="AN911" s="355"/>
      <c r="AO911" s="356"/>
      <c r="AP911" s="357" t="s">
        <v>811</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814</v>
      </c>
      <c r="F1110" s="369"/>
      <c r="G1110" s="369"/>
      <c r="H1110" s="369"/>
      <c r="I1110" s="369"/>
      <c r="J1110" s="344" t="s">
        <v>814</v>
      </c>
      <c r="K1110" s="345"/>
      <c r="L1110" s="345"/>
      <c r="M1110" s="345"/>
      <c r="N1110" s="345"/>
      <c r="O1110" s="345"/>
      <c r="P1110" s="359" t="s">
        <v>814</v>
      </c>
      <c r="Q1110" s="346"/>
      <c r="R1110" s="346"/>
      <c r="S1110" s="346"/>
      <c r="T1110" s="346"/>
      <c r="U1110" s="346"/>
      <c r="V1110" s="346"/>
      <c r="W1110" s="346"/>
      <c r="X1110" s="346"/>
      <c r="Y1110" s="347" t="s">
        <v>811</v>
      </c>
      <c r="Z1110" s="348"/>
      <c r="AA1110" s="348"/>
      <c r="AB1110" s="349"/>
      <c r="AC1110" s="350"/>
      <c r="AD1110" s="351"/>
      <c r="AE1110" s="351"/>
      <c r="AF1110" s="351"/>
      <c r="AG1110" s="351"/>
      <c r="AH1110" s="352" t="s">
        <v>811</v>
      </c>
      <c r="AI1110" s="353"/>
      <c r="AJ1110" s="353"/>
      <c r="AK1110" s="353"/>
      <c r="AL1110" s="354" t="s">
        <v>811</v>
      </c>
      <c r="AM1110" s="355"/>
      <c r="AN1110" s="355"/>
      <c r="AO1110" s="356"/>
      <c r="AP1110" s="357" t="s">
        <v>814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5:AJ17 P13:AX13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D14:AJ14">
    <cfRule type="expression" dxfId="5" priority="5">
      <formula>IF(RIGHT(TEXT(AD14,"0.#"),1)=".",FALSE,TRUE)</formula>
    </cfRule>
    <cfRule type="expression" dxfId="4" priority="6">
      <formula>IF(RIGHT(TEXT(AD14,"0.#"),1)=".",TRUE,FALSE)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151" max="49" man="1"/>
    <brk id="699" max="49" man="1"/>
    <brk id="727" max="49" man="1"/>
    <brk id="747"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760</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760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385</v>
      </c>
      <c r="AF2" s="1028"/>
      <c r="AG2" s="1028"/>
      <c r="AH2" s="1028"/>
      <c r="AI2" s="1028" t="s">
        <v>407</v>
      </c>
      <c r="AJ2" s="1028"/>
      <c r="AK2" s="1028"/>
      <c r="AL2" s="556"/>
      <c r="AM2" s="1028" t="s">
        <v>504</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385</v>
      </c>
      <c r="AF9" s="1028"/>
      <c r="AG9" s="1028"/>
      <c r="AH9" s="1028"/>
      <c r="AI9" s="1028" t="s">
        <v>407</v>
      </c>
      <c r="AJ9" s="1028"/>
      <c r="AK9" s="1028"/>
      <c r="AL9" s="556"/>
      <c r="AM9" s="1028" t="s">
        <v>504</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385</v>
      </c>
      <c r="AF16" s="1028"/>
      <c r="AG16" s="1028"/>
      <c r="AH16" s="1028"/>
      <c r="AI16" s="1028" t="s">
        <v>407</v>
      </c>
      <c r="AJ16" s="1028"/>
      <c r="AK16" s="1028"/>
      <c r="AL16" s="556"/>
      <c r="AM16" s="1028" t="s">
        <v>504</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385</v>
      </c>
      <c r="AF23" s="1028"/>
      <c r="AG23" s="1028"/>
      <c r="AH23" s="1028"/>
      <c r="AI23" s="1028" t="s">
        <v>407</v>
      </c>
      <c r="AJ23" s="1028"/>
      <c r="AK23" s="1028"/>
      <c r="AL23" s="556"/>
      <c r="AM23" s="1028" t="s">
        <v>504</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385</v>
      </c>
      <c r="AF30" s="1028"/>
      <c r="AG30" s="1028"/>
      <c r="AH30" s="1028"/>
      <c r="AI30" s="1028" t="s">
        <v>407</v>
      </c>
      <c r="AJ30" s="1028"/>
      <c r="AK30" s="1028"/>
      <c r="AL30" s="556"/>
      <c r="AM30" s="1028" t="s">
        <v>504</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385</v>
      </c>
      <c r="AF37" s="1028"/>
      <c r="AG37" s="1028"/>
      <c r="AH37" s="1028"/>
      <c r="AI37" s="1028" t="s">
        <v>407</v>
      </c>
      <c r="AJ37" s="1028"/>
      <c r="AK37" s="1028"/>
      <c r="AL37" s="556"/>
      <c r="AM37" s="1028" t="s">
        <v>504</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385</v>
      </c>
      <c r="AF44" s="1028"/>
      <c r="AG44" s="1028"/>
      <c r="AH44" s="1028"/>
      <c r="AI44" s="1028" t="s">
        <v>407</v>
      </c>
      <c r="AJ44" s="1028"/>
      <c r="AK44" s="1028"/>
      <c r="AL44" s="556"/>
      <c r="AM44" s="1028" t="s">
        <v>504</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385</v>
      </c>
      <c r="AF51" s="1028"/>
      <c r="AG51" s="1028"/>
      <c r="AH51" s="1028"/>
      <c r="AI51" s="1028" t="s">
        <v>407</v>
      </c>
      <c r="AJ51" s="1028"/>
      <c r="AK51" s="1028"/>
      <c r="AL51" s="556"/>
      <c r="AM51" s="1028" t="s">
        <v>504</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385</v>
      </c>
      <c r="AF58" s="1028"/>
      <c r="AG58" s="1028"/>
      <c r="AH58" s="1028"/>
      <c r="AI58" s="1028" t="s">
        <v>407</v>
      </c>
      <c r="AJ58" s="1028"/>
      <c r="AK58" s="1028"/>
      <c r="AL58" s="556"/>
      <c r="AM58" s="1028" t="s">
        <v>504</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385</v>
      </c>
      <c r="AF65" s="1028"/>
      <c r="AG65" s="1028"/>
      <c r="AH65" s="1028"/>
      <c r="AI65" s="1028" t="s">
        <v>407</v>
      </c>
      <c r="AJ65" s="1028"/>
      <c r="AK65" s="1028"/>
      <c r="AL65" s="556"/>
      <c r="AM65" s="1028" t="s">
        <v>504</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2021-05-14T12:10:26Z</cp:lastPrinted>
  <dcterms:created xsi:type="dcterms:W3CDTF">2012-03-13T00:50:25Z</dcterms:created>
  <dcterms:modified xsi:type="dcterms:W3CDTF">2021-05-28T05:36:08Z</dcterms:modified>
</cp:coreProperties>
</file>