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5385"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<sst xmlns="http://schemas.openxmlformats.org/spreadsheetml/2006/main" count="3053" uniqueCount="793">
  <si>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</si>
  <si>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</si>
  <si>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</si>
  <si>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</si>
  <si>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</si>
  <si>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</si>
  <si>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</si>
  <si>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</si>
  <si>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</si>
  <si>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</si>
  <si>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</si>
  <si>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</si>
  <si>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</si>
  <si>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</si>
  <si>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</si>
  <si>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</si>
  <si>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</si>
  <si>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</si>
  <si>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</si>
  <si>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</si>
  <si>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</si>
  <si>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</si>
  <si>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</si>
  <si>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</si>
  <si>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</si>
  <si>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</si>
  <si>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</si>
  <si>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</si>
  <si>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</si>
  <si>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</si>
  <si>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</si>
  <si>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</si>
  <si>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</si>
  <si>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</si>
  <si>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</si>
  <si>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</si>
  <si>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</si>
  <si>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</si>
  <si>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</si>
  <si>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</si>
  <si>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</si>
  <si>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</si>
  <si>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</si>
  <si>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</si>
  <si>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</si>
  <si>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</si>
  <si>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</si>
  <si>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</si>
  <si>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</si>
  <si>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</si>
  <si>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</si>
  <si>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</si>
  <si>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</si>
  <si>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</si>
  <si>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</si>
  <si>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</si>
  <si>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</si>
  <si>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</si>
  <si>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</si>
  <si>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</si>
  <si>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</si>
  <si>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</si>
  <si>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</si>
  <si>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</si>
  <si>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</si>
  <si>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</si>
  <si>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</si>
  <si>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</si>
  <si>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</si>
  <si>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</si>
  <si>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</si>
  <si>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</si>
  <si>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</si>
  <si>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</si>
  <si>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</si>
  <si>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</si>
  <si>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</si>
  <si>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</si>
  <si>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</si>
  <si>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</si>
  <si>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</si>
  <si>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</si>
  <si>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</si>
  <si>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</si>
  <si>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</si>
  <si>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</si>
  <si>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</si>
  <si>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</si>
  <si>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</si>
  <si>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</si>
  <si>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</si>
  <si>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</si>
  <si>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</si>
  <si>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</si>
  <si>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</si>
  <si>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</si>
  <si>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</si>
  <si>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</si>
  <si>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</si>
  <si>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</si>
  <si>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</si>
  <si>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</si>
  <si>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</si>
  <si>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</si>
  <si>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</si>
  <si>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</si>
  <si>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</si>
  <si>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</si>
  <si>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</si>
  <si>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</si>
  <si>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</si>
  <si>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</si>
  <si>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</si>
  <si>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</si>
  <si>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</si>
  <si>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</si>
  <si>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</si>
  <si>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</si>
  <si>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</si>
  <si>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</si>
  <si>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</si>
  <si>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</si>
  <si>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</si>
  <si>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</si>
  <si>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</si>
  <si>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</si>
  <si>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</si>
  <si>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</si>
  <si>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</si>
  <si>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</si>
  <si>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</si>
  <si>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</si>
  <si>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</si>
  <si>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</si>
  <si>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</si>
  <si>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</si>
  <si>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</si>
  <si>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</si>
  <si>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</si>
  <si>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</si>
  <si>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</si>
  <si>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</si>
  <si>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</si>
  <si>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</si>
  <si>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</si>
  <si>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</si>
  <si>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</si>
  <si>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</si>
  <si>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</si>
  <si>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</si>
  <si>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</si>
  <si>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</si>
  <si>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</si>
  <si>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</si>
  <si>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</si>
  <si>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</si>
  <si>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</si>
  <si>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</si>
  <si>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</si>
  <si>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</si>
  <si>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</si>
  <si>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</si>
  <si>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</si>
  <si>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</si>
  <si>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</si>
  <si>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</si>
  <si>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</si>
  <si>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</si>
  <si>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</si>
  <si>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</si>
  <si>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</si>
  <si>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</si>
  <si>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</si>
  <si>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</si>
  <si>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</si>
  <si>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</si>
  <si>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</si>
  <si>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</si>
  <si>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</si>
  <si>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</si>
  <si>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</si>
  <si>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</si>
  <si>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</si>
  <si>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</si>
  <si>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</si>
  <si>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</si>
  <si>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</si>
  <si>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</si>
  <si>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</si>
  <si>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</si>
  <si>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</si>
  <si>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</si>
  <si>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</si>
  <si>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</si>
  <si>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</si>
  <si>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</si>
  <si>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</si>
  <si>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</si>
  <si>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</si>
  <si>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</si>
  <si>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</si>
  <si>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</si>
  <si>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</si>
  <si>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</si>
  <si>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</si>
  <si>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</si>
  <si>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</si>
  <si>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</si>
  <si>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</si>
  <si>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</si>
  <si>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</si>
  <si>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</si>
  <si>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</si>
  <si>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</si>
  <si>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</si>
  <si>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</si>
  <si>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</si>
  <si>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</si>
  <si>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</si>
  <si>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</si>
  <si>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</si>
  <si>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</si>
  <si>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</si>
  <si>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</si>
  <si>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</si>
  <si>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</si>
  <si>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</si>
  <si>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</si>
  <si>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</si>
  <si>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</si>
  <si>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</si>
  <si>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</si>
  <si>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</si>
  <si>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</si>
  <si>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</si>
  <si>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</si>
  <si>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</si>
  <si>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</si>
  <si>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</si>
  <si>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</si>
  <si>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</si>
  <si>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</si>
  <si>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</si>
  <si>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</si>
  <si>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</si>
  <si>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</si>
  <si>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</si>
  <si>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</si>
  <si>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</si>
  <si>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</si>
  <si>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</si>
  <si>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</si>
  <si>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</si>
  <si>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</si>
  <si>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</si>
  <si>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</si>
  <si>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</si>
  <si>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</si>
  <si>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</si>
  <si>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</si>
  <si>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</si>
  <si>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</si>
  <si>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</si>
  <si>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</si>
  <si>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</si>
  <si>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</si>
  <si>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</si>
  <si>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</si>
  <si>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</si>
  <si>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</si>
  <si>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</si>
  <si>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</si>
  <si>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</si>
  <si>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</si>
  <si>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</si>
  <si>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</si>
  <si>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</si>
  <si>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</si>
  <si>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</si>
  <si>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</si>
  <si>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</si>
  <si>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</si>
  <si>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</si>
  <si>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</si>
  <si>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</si>
  <si>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</si>
  <si>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</si>
  <si>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</si>
  <si>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</si>
  <si>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</si>
  <si>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</si>
  <si>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</si>
  <si>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</si>
  <si>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</si>
  <si>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</si>
  <si>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</si>
  <si>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</si>
  <si>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</si>
  <si>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</si>
  <si>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</si>
  <si>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</si>
  <si>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</si>
  <si>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</si>
  <si>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</si>
  <si>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</si>
  <si>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</si>
  <si>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</si>
  <si>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</si>
  <si>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</si>
  <si>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</si>
  <si>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</si>
  <si>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</si>
  <si>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</si>
  <si>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</si>
  <si>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</si>
  <si>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</si>
  <si>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</si>
  <si>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</si>
  <si>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</si>
  <si>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</si>
  <si>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</si>
  <si>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</si>
  <si>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</si>
  <si>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</si>
  <si>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</si>
  <si>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</si>
  <si>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</si>
  <si>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</si>
  <si>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</si>
  <si>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</si>
  <si>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</si>
  <si>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</si>
  <si>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</si>
  <si>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</si>
  <si>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</si>
  <si>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</si>
  <si>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</si>
  <si>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</si>
  <si>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</si>
  <si>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</si>
  <si>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</si>
  <si>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</si>
  <si>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</si>
  <si>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</si>
  <si>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</si>
  <si>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</si>
  <si>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</si>
  <si>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</si>
  <si>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</si>
  <si>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</si>
  <si>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</si>
  <si>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</si>
  <si>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</si>
  <si>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</si>
  <si>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</si>
  <si>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</si>
  <si>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</si>
  <si>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</si>
  <si>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</si>
  <si>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</si>
  <si>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</si>
  <si>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</si>
  <si>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</si>
  <si>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</si>
  <si>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</si>
  <si>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</si>
  <si>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</si>
  <si>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</si>
  <si>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</si>
  <si>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</si>
  <si>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</si>
  <si>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</si>
  <si>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</si>
  <si>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</si>
  <si>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</si>
  <si>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</si>
  <si>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</si>
  <si>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</si>
  <si>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</si>
  <si>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</si>
  <si>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</si>
  <si>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</si>
  <si>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</si>
  <si>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</si>
  <si>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</si>
  <si>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</si>
  <si>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</si>
  <si>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</si>
  <si>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</si>
  <si>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</si>
  <si>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</si>
  <si>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</si>
  <si>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</si>
  <si>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</si>
  <si>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</si>
  <si>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</si>
  <si>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</si>
  <si>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</si>
  <si>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</si>
  <si>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</si>
  <si>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</si>
  <si>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</si>
  <si>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</si>
  <si>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</si>
  <si>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</si>
  <si>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</si>
  <si>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</si>
  <si>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</si>
  <si>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</si>
  <si>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</si>
  <si>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</si>
  <si>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</si>
  <si>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</si>
  <si>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</si>
  <si>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</si>
  <si>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</si>
  <si>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</si>
  <si>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</si>
  <si>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</si>
  <si>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</si>
  <si>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</si>
  <si>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</si>
  <si>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</si>
  <si>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</si>
  <si>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</si>
  <si>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</si>
  <si>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</si>
  <si>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</si>
  <si>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</si>
  <si>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</si>
  <si>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</si>
  <si>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</si>
  <si>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</si>
  <si>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</si>
  <si>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</si>
  <si>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</si>
  <si>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</si>
  <si>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</si>
  <si>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</si>
  <si>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</si>
  <si>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</si>
  <si>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</si>
  <si>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</si>
  <si>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</si>
  <si>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</si>
  <si>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</si>
  <si>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</si>
  <si>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</si>
  <si>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</si>
  <si>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</si>
  <si>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</si>
  <si>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</si>
  <si>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</si>
  <si>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</si>
  <si>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</si>
  <si>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</si>
  <si>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</si>
  <si>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</si>
  <si>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</si>
  <si>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</si>
  <si>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</si>
  <si>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</si>
  <si>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</si>
  <si>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</si>
  <si>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</si>
  <si>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</si>
  <si>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</si>
  <si>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</si>
  <si>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</si>
  <si>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</si>
  <si>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</si>
  <si>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</si>
  <si>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</si>
  <si>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</si>
  <si>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</si>
  <si>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</si>
  <si>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</si>
  <si>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</si>
  <si>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</si>
  <si>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</si>
  <si>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</si>
  <si>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</si>
  <si>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</si>
  <si>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</si>
  <si>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</si>
  <si>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</si>
  <si>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</si>
  <si>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</si>
  <si>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</si>
  <si>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</si>
  <si>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</si>
  <si>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</si>
  <si>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</si>
  <si>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</si>
  <si>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</si>
  <si>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</si>
  <si>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</si>
  <si>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</si>
  <si>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</si>
  <si>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</si>
  <si>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</si>
  <si>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</si>
  <si>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</si>
  <si>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</si>
  <si>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</si>
  <si>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</si>
  <si>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</si>
  <si>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</si>
  <si>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</si>
  <si>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</si>
  <si>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</si>
  <si>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</si>
  <si>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</si>
  <si>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</si>
  <si>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</si>
  <si>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</si>
  <si>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</si>
  <si>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</si>
  <si>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</si>
  <si>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</si>
  <si>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</si>
  <si>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</si>
  <si>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</si>
  <si>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</si>
  <si>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</si>
  <si>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</si>
  <si>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</si>
  <si>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</si>
  <si>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</si>
  <si>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</si>
  <si>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</si>
  <si>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</si>
  <si>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</si>
  <si>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</si>
  <si>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</si>
  <si>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</si>
  <si>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</si>
  <si>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</si>
  <si>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</si>
  <si>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</si>
  <si>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</si>
  <si>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</si>
  <si>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</si>
  <si>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</si>
  <si>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</si>
  <si>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</si>
  <si>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</si>
  <si>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</si>
  <si>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</si>
  <si>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</si>
  <si>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</si>
  <si>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</si>
  <si>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</si>
  <si>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</si>
  <si>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</si>
  <si>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</si>
  <si>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</si>
  <si>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</si>
  <si>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</si>
  <si>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</si>
  <si>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</si>
  <si>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</si>
  <si>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</si>
  <si>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</si>
  <si>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</si>
  <si>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</si>
  <si>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</si>
  <si>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</si>
  <si>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</si>
  <si>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</si>
  <si>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</si>
  <si>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</si>
  <si>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</si>
  <si>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</si>
  <si>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</si>
  <si>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</si>
  <si>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</si>
  <si>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</si>
  <si>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</si>
  <si>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</si>
  <si>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</si>
  <si>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</si>
  <si>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</si>
  <si>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</si>
  <si>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</si>
  <si>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</si>
  <si>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</si>
  <si>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</si>
  <si>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</si>
  <si>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</si>
  <si>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</si>
  <si>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</si>
  <si>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</si>
  <si>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</si>
  <si>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</si>
  <si>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</si>
  <si>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</si>
  <si>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</si>
  <si>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</si>
  <si>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</si>
  <si>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</si>
  <si>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</si>
  <si>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</si>
  <si>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</si>
  <si>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</si>
  <si>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</si>
  <si>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</si>
  <si>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</si>
  <si>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</si>
  <si>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</si>
  <si>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</si>
  <si>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</si>
  <si>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</si>
  <si>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</si>
  <si>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</si>
  <si>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</si>
  <si>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</si>
  <si>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</si>
  <si>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</si>
  <si>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</si>
  <si>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</si>
  <si>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</si>
  <si>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</si>
  <si>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</si>
  <si>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</si>
  <si>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</si>
  <si>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</si>
  <si>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</si>
  <si>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</si>
  <si>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</si>
  <si>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</si>
  <si>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</si>
  <si>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</si>
  <si>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</si>
  <si>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</si>
  <si>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</si>
  <si>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</si>
  <si>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</si>
  <si>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</si>
  <si>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</si>
  <si>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</si>
  <si>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</si>
  <si>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</si>
  <si>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</si>
  <si>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</si>
  <si>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</si>
  <si>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</si>
  <si>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</si>
  <si>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</si>
  <si>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</si>
  <si>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</si>
  <si>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</si>
  <si>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</si>
  <si>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</si>
  <si>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</si>
  <si>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</si>
  <si>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</si>
  <si>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</si>
  <si>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</si>
  <si>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</si>
  <si>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</si>
  <si>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</si>
  <si>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</si>
  <si>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</si>
  <si>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</si>
  <si>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</si>
  <si>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</si>
  <si>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</si>
  <si>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</si>
  <si>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</si>
  <si>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</si>
  <si>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</si>
  <si>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</si>
  <si>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</si>
  <si>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</si>
  <si>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</si>
  <si>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</si>
  <si>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</si>
  <si>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</si>
  <si>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</si>
  <si>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</si>
  <si>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</si>
  <si>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</si>
  <si>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</si>
  <si>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</si>
  <si>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</si>
  <si>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</si>
  <si>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</si>
  <si>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</si>
  <si>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</si>
  <si>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</si>
  <si>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</si>
  <si>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</si>
  <si>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</si>
  <si>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</si>
  <si>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</si>
  <si>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</si>
  <si>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</si>
  <si>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</si>
  <si>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</si>
  <si>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</si>
  <si>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</si>
  <si>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</si>
  <si>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</si>
  <si>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</si>
  <si>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</si>
  <si>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</si>
  <si>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</si>
  <si>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</si>
  <si>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</si>
  <si>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</si>
  <si>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</si>
  <si>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</si>
  <si>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</si>
  <si>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建設リサイクル推進事業費</t>
  </si>
  <si>
    <t>環境再生・資源循環局</t>
  </si>
  <si>
    <t>平成19年度</t>
  </si>
  <si>
    <t>終了予定なし</t>
  </si>
  <si>
    <t>建設工事に係る資材の再資源化等に関する法律第3条</t>
  </si>
  <si>
    <t>循環型社会形成推進基本計画
環境基本計画</t>
  </si>
  <si>
    <t>建設リサイクル法は、廃棄物の最終処分場のひっ迫及び廃棄物の不適正処理等に対応するため、資源の有効な利用を確保する観点から、建設廃棄物について再資源化を行い、再び利用していくことを目的に制定された制度である。本事業では、建設廃棄物の現状を調査し、適正な分別解体や再資源化等の方策を検討するとともに、関係者への制度の周知を行うこと等により、建設リサイクル制度の円滑な施行を図り、循環型社会の形成に貢献する。</t>
  </si>
  <si>
    <t>-</t>
  </si>
  <si>
    <t>環境保全調査費</t>
  </si>
  <si>
    <t>建設系廃棄物の不法投棄量の減少</t>
  </si>
  <si>
    <t>建設リサイクル法に係る実態調査の件数</t>
  </si>
  <si>
    <t>件</t>
  </si>
  <si>
    <t>Ｘ：執行額／Ｙ：建設リサイクル法に係る実態調査の件数</t>
    <phoneticPr fontId="5"/>
  </si>
  <si>
    <t>百万円</t>
  </si>
  <si>
    <t>　　 Ｘ/Ｙ</t>
    <phoneticPr fontId="5"/>
  </si>
  <si>
    <t>5/2</t>
  </si>
  <si>
    <t>8/1</t>
  </si>
  <si>
    <t>　　/</t>
    <phoneticPr fontId="5"/>
  </si>
  <si>
    <t>／　　　　　　　　　　　　　　</t>
    <phoneticPr fontId="5"/>
  </si>
  <si>
    <t>／　　　　　　　　　　　　　　</t>
    <phoneticPr fontId="5"/>
  </si>
  <si>
    <t>４．廃棄物・リサイクル対策の推進</t>
  </si>
  <si>
    <t>建設リサイクル法における特定建設資材の再資源化等の実施率（建設発生木材：％）</t>
  </si>
  <si>
    <t>‐</t>
  </si>
  <si>
    <t>国土交通省</t>
  </si>
  <si>
    <t>建設分野における循環型社会構築の推進</t>
  </si>
  <si>
    <t>110</t>
  </si>
  <si>
    <t>101</t>
  </si>
  <si>
    <t>100</t>
  </si>
  <si>
    <t>149</t>
  </si>
  <si>
    <t>151</t>
  </si>
  <si>
    <t>156</t>
  </si>
  <si>
    <t>148</t>
  </si>
  <si>
    <t>161</t>
  </si>
  <si>
    <t>158</t>
  </si>
  <si>
    <t>○</t>
  </si>
  <si>
    <t>-</t>
    <phoneticPr fontId="5"/>
  </si>
  <si>
    <t>建設リサイクル法における建設発生木材の再資源化等の実施率の目標値を達成する</t>
    <phoneticPr fontId="5"/>
  </si>
  <si>
    <t>9/1</t>
    <phoneticPr fontId="5"/>
  </si>
  <si>
    <t>23/1</t>
    <phoneticPr fontId="5"/>
  </si>
  <si>
    <t>調査費</t>
    <rPh sb="0" eb="3">
      <t>チョウサヒ</t>
    </rPh>
    <phoneticPr fontId="5"/>
  </si>
  <si>
    <t>消費税</t>
    <rPh sb="0" eb="3">
      <t>ショウヒゼイ</t>
    </rPh>
    <phoneticPr fontId="5"/>
  </si>
  <si>
    <t>-</t>
    <phoneticPr fontId="5"/>
  </si>
  <si>
    <t>成果目標である「建設リサイクル法における特定建設資材の再資源化等の実施率」が向上することで天然資源等投入量が抑制され、かつ最終処分量の抑制につながる。これにより、「循環型社会形成推進基本法」における指標である、①資源生産性（＝GDP÷天然資源等投入量）の向上、②循環利用率（＝循環利用量÷（循環利用量＋天然資源等投入量））の向上、③最終処分量の抑制に資する。これにより循環型社会の形成をより一層促進することができる。</t>
    <phoneticPr fontId="5"/>
  </si>
  <si>
    <t>限られた最終処分場のスペックを有効活用することが、国民や社会の環境負荷低減につながる。</t>
    <phoneticPr fontId="5"/>
  </si>
  <si>
    <t>建設リサイクル制度の円滑な運用と推進を図るために、国が調査・検討等を行う必要がある。</t>
    <phoneticPr fontId="5"/>
  </si>
  <si>
    <t>競争性が確保された２社以上の一般競争契約（総合評価）であり、契約は妥当である。</t>
    <rPh sb="21" eb="23">
      <t>ソウゴウ</t>
    </rPh>
    <rPh sb="23" eb="25">
      <t>ヒョウカ</t>
    </rPh>
    <phoneticPr fontId="5"/>
  </si>
  <si>
    <t>無</t>
  </si>
  <si>
    <t>令和元年度より、建設系廃プラスチック等の再資源化に係る課題や方策検討を新たに実施していることで調査量が増加しているためコスト水準も上がっているが、活動実績を踏まえた場合、妥当な水準である。</t>
    <rPh sb="8" eb="10">
      <t>ケンセツ</t>
    </rPh>
    <rPh sb="10" eb="11">
      <t>ケイ</t>
    </rPh>
    <rPh sb="11" eb="12">
      <t>ハイ</t>
    </rPh>
    <rPh sb="18" eb="19">
      <t>トウ</t>
    </rPh>
    <rPh sb="20" eb="24">
      <t>サイシゲンカ</t>
    </rPh>
    <rPh sb="30" eb="32">
      <t>ホウサク</t>
    </rPh>
    <rPh sb="32" eb="34">
      <t>ケントウ</t>
    </rPh>
    <rPh sb="35" eb="36">
      <t>アラ</t>
    </rPh>
    <rPh sb="38" eb="40">
      <t>ジッシ</t>
    </rPh>
    <rPh sb="47" eb="49">
      <t>チョウサ</t>
    </rPh>
    <rPh sb="49" eb="50">
      <t>リョウ</t>
    </rPh>
    <rPh sb="51" eb="53">
      <t>ゾウカ</t>
    </rPh>
    <rPh sb="62" eb="64">
      <t>スイジュン</t>
    </rPh>
    <rPh sb="65" eb="66">
      <t>ア</t>
    </rPh>
    <phoneticPr fontId="5"/>
  </si>
  <si>
    <t>建設リサイクル法の推進に必要な経費のみが適正に計上されている。</t>
    <phoneticPr fontId="5"/>
  </si>
  <si>
    <t>随時業務の進捗状況を確認し、必要に応じて適宜指示を行っている。</t>
    <phoneticPr fontId="5"/>
  </si>
  <si>
    <t>事業実施に当たって最もコスト効率的な手段・方法を検討し、実施している。</t>
    <phoneticPr fontId="5"/>
  </si>
  <si>
    <t>当初予定していた業務を実施できている。</t>
    <phoneticPr fontId="5"/>
  </si>
  <si>
    <t>調査結果については政策の検討の際の材料として活用している。</t>
    <rPh sb="0" eb="2">
      <t>チョウサ</t>
    </rPh>
    <rPh sb="2" eb="4">
      <t>ケッカ</t>
    </rPh>
    <rPh sb="9" eb="11">
      <t>セイサク</t>
    </rPh>
    <rPh sb="12" eb="14">
      <t>ケントウ</t>
    </rPh>
    <rPh sb="15" eb="16">
      <t>サイ</t>
    </rPh>
    <rPh sb="17" eb="19">
      <t>ザイリョウ</t>
    </rPh>
    <rPh sb="22" eb="24">
      <t>カツヨウ</t>
    </rPh>
    <phoneticPr fontId="5"/>
  </si>
  <si>
    <t>本事業は、建設リサイクルの推進を図るために必要な調査・検討及び普及啓発を行うためのものである。
実施に当たっては、競争性を担保しており、また進捗状況も的確に把握している。</t>
    <phoneticPr fontId="5"/>
  </si>
  <si>
    <t>特定建設資材に係る分別解体等の制度の現状の変化に応じて、事業内容の重点化を図るとともに、引き続き競争性を確保し、事業の効率化に努める。</t>
    <phoneticPr fontId="5"/>
  </si>
  <si>
    <t>(株)リーテム</t>
    <rPh sb="0" eb="3">
      <t>カブ</t>
    </rPh>
    <phoneticPr fontId="5"/>
  </si>
  <si>
    <t>令和２年度建設廃棄物の再資源化に関する調査・検討業務</t>
    <phoneticPr fontId="5"/>
  </si>
  <si>
    <t>令和２年度建設廃棄物の再資源化に関する調査・検討業務</t>
    <phoneticPr fontId="5"/>
  </si>
  <si>
    <t>平成１４年の施行以降、約６３３万件（平成３１年３月時点）が法対象工事として特定建設資材のリサイクルが進められており、優先度の高い事業である。</t>
    <phoneticPr fontId="5"/>
  </si>
  <si>
    <t>令和２年度に開催を予定していた検討会等が延期されたため、その分、不用率が高くなった。今後も必要経費について精緻に検討したうえで、予算の確保を行う。</t>
    <rPh sb="0" eb="2">
      <t>レイワ</t>
    </rPh>
    <rPh sb="3" eb="5">
      <t>ネンド</t>
    </rPh>
    <rPh sb="4" eb="5">
      <t>ド</t>
    </rPh>
    <rPh sb="6" eb="8">
      <t>カイサイ</t>
    </rPh>
    <rPh sb="9" eb="11">
      <t>ヨテイ</t>
    </rPh>
    <rPh sb="15" eb="18">
      <t>ケントウカイ</t>
    </rPh>
    <rPh sb="18" eb="19">
      <t>トウ</t>
    </rPh>
    <rPh sb="20" eb="22">
      <t>エンキ</t>
    </rPh>
    <rPh sb="30" eb="31">
      <t>ブン</t>
    </rPh>
    <rPh sb="32" eb="34">
      <t>フヨウ</t>
    </rPh>
    <rPh sb="34" eb="35">
      <t>リツ</t>
    </rPh>
    <rPh sb="36" eb="37">
      <t>タカ</t>
    </rPh>
    <rPh sb="42" eb="44">
      <t>コンゴ</t>
    </rPh>
    <rPh sb="45" eb="47">
      <t>ヒツヨウ</t>
    </rPh>
    <rPh sb="47" eb="49">
      <t>ケイヒ</t>
    </rPh>
    <rPh sb="53" eb="55">
      <t>セイチ</t>
    </rPh>
    <rPh sb="56" eb="58">
      <t>ケントウ</t>
    </rPh>
    <rPh sb="64" eb="66">
      <t>ヨサン</t>
    </rPh>
    <rPh sb="67" eb="69">
      <t>カクホ</t>
    </rPh>
    <rPh sb="70" eb="71">
      <t>オコナ</t>
    </rPh>
    <phoneticPr fontId="5"/>
  </si>
  <si>
    <t>建設リサイクル制度の方向性の検討のため、関係者（学識経験者、分別解体業者、建設業者等）に対するヒアリングや文献調査を行い、特定建設資材廃棄物や建設系廃プラスチック、廃石膏ボード等の再資源化等に関する調査・検討を行う。建設リサイクルを引き続き適正に推進していく上での課題について整理し、その対応策を明らかにするものであり、令和２年度は建設系廃プラスチックの再資源化の状況・促進、将来的な再生資材の需給バランスを主なテーマとして調査を実施した。</t>
    <rPh sb="53" eb="55">
      <t>ブンケン</t>
    </rPh>
    <rPh sb="55" eb="57">
      <t>チョウサ</t>
    </rPh>
    <rPh sb="61" eb="63">
      <t>トクテイ</t>
    </rPh>
    <rPh sb="65" eb="67">
      <t>シザイ</t>
    </rPh>
    <rPh sb="71" eb="73">
      <t>ケンセツ</t>
    </rPh>
    <rPh sb="73" eb="74">
      <t>ケイ</t>
    </rPh>
    <rPh sb="74" eb="75">
      <t>ハイ</t>
    </rPh>
    <rPh sb="82" eb="83">
      <t>ハイ</t>
    </rPh>
    <rPh sb="83" eb="85">
      <t>セッコウ</t>
    </rPh>
    <rPh sb="88" eb="89">
      <t>トウ</t>
    </rPh>
    <rPh sb="90" eb="94">
      <t>サイシゲンカ</t>
    </rPh>
    <rPh sb="94" eb="95">
      <t>トウ</t>
    </rPh>
    <rPh sb="96" eb="97">
      <t>カン</t>
    </rPh>
    <rPh sb="99" eb="101">
      <t>チョウサ</t>
    </rPh>
    <rPh sb="102" eb="104">
      <t>ケントウ</t>
    </rPh>
    <rPh sb="105" eb="106">
      <t>オコナ</t>
    </rPh>
    <rPh sb="160" eb="162">
      <t>レイワ</t>
    </rPh>
    <rPh sb="163" eb="165">
      <t>ネンド</t>
    </rPh>
    <rPh sb="166" eb="169">
      <t>ケンセツケイ</t>
    </rPh>
    <rPh sb="169" eb="170">
      <t>ハイ</t>
    </rPh>
    <rPh sb="177" eb="181">
      <t>サイシゲンカ</t>
    </rPh>
    <rPh sb="182" eb="184">
      <t>ジョウキョウ</t>
    </rPh>
    <rPh sb="185" eb="187">
      <t>ソクシン</t>
    </rPh>
    <rPh sb="188" eb="191">
      <t>ショウライテキ</t>
    </rPh>
    <rPh sb="192" eb="194">
      <t>サイセイ</t>
    </rPh>
    <rPh sb="194" eb="196">
      <t>シザイ</t>
    </rPh>
    <rPh sb="197" eb="199">
      <t>ジュキュウ</t>
    </rPh>
    <rPh sb="204" eb="205">
      <t>オモ</t>
    </rPh>
    <rPh sb="212" eb="214">
      <t>チョウサ</t>
    </rPh>
    <rPh sb="215" eb="217">
      <t>ジッシ</t>
    </rPh>
    <phoneticPr fontId="5"/>
  </si>
  <si>
    <t>法律の完全施行年度（平成14年度）からの建設廃棄物の不法投棄の減少率
（大規模事案の値を除いた参考値）</t>
    <phoneticPr fontId="5"/>
  </si>
  <si>
    <t>・産業廃棄物の不法投棄の状況について（環境省）
https://www.env.go.jp/recycle/ill_dum/santouki/index.html</t>
    <rPh sb="19" eb="22">
      <t>カンキョウショウ</t>
    </rPh>
    <phoneticPr fontId="5"/>
  </si>
  <si>
    <t>「建設工事に係る資材の再資源化等に関する法律」のうち第１０条～１３条、２１条～３７条、４１条については国土交通省所管となっている。</t>
    <rPh sb="33" eb="34">
      <t>ジョウ</t>
    </rPh>
    <phoneticPr fontId="5"/>
  </si>
  <si>
    <t>-</t>
    <phoneticPr fontId="5"/>
  </si>
  <si>
    <t>-</t>
    <phoneticPr fontId="5"/>
  </si>
  <si>
    <t>-</t>
    <phoneticPr fontId="5"/>
  </si>
  <si>
    <t>-</t>
    <phoneticPr fontId="5"/>
  </si>
  <si>
    <t>建設リサイクル法における建設発生木材の再資源化等の実施率</t>
    <phoneticPr fontId="5"/>
  </si>
  <si>
    <t>不法投棄量については、目標に対して低い実績となっており、パトロールや行政指導を着実に行う必要がある。
特定建設資材（建設発生木材）の再資源化等の実施率は96.2%であり、目標の95%を上回っている。</t>
    <rPh sb="11" eb="13">
      <t>モクヒョウ</t>
    </rPh>
    <rPh sb="14" eb="15">
      <t>タイ</t>
    </rPh>
    <rPh sb="72" eb="74">
      <t>ジッシ</t>
    </rPh>
    <phoneticPr fontId="5"/>
  </si>
  <si>
    <t>総務課リサイクル推進室</t>
    <phoneticPr fontId="5"/>
  </si>
  <si>
    <t>リサイクル推進室長
平尾　禎秀</t>
    <phoneticPr fontId="5"/>
  </si>
  <si>
    <t>-</t>
    <phoneticPr fontId="5"/>
  </si>
  <si>
    <t>-</t>
    <phoneticPr fontId="5"/>
  </si>
  <si>
    <t>-</t>
    <phoneticPr fontId="5"/>
  </si>
  <si>
    <t>・成果実績：平成３０年度建設副産物実態調査結果（国土交通省） ※５年おきに調査
・目標値：特定建設資材に係る分別解体等及び特定建設資材廃棄物の再資源化等の促進等に関する基本方針</t>
    <rPh sb="1" eb="3">
      <t>セイカ</t>
    </rPh>
    <rPh sb="3" eb="5">
      <t>ジッセキ</t>
    </rPh>
    <rPh sb="6" eb="8">
      <t>ヘイセイ</t>
    </rPh>
    <rPh sb="10" eb="12">
      <t>ネンド</t>
    </rPh>
    <rPh sb="12" eb="14">
      <t>ケンセツ</t>
    </rPh>
    <rPh sb="14" eb="17">
      <t>フクサンブツ</t>
    </rPh>
    <rPh sb="17" eb="19">
      <t>ジッタイ</t>
    </rPh>
    <rPh sb="19" eb="21">
      <t>チョウサ</t>
    </rPh>
    <rPh sb="21" eb="23">
      <t>ケッカ</t>
    </rPh>
    <rPh sb="24" eb="26">
      <t>コクド</t>
    </rPh>
    <rPh sb="26" eb="29">
      <t>コウツウショウ</t>
    </rPh>
    <rPh sb="33" eb="34">
      <t>ネン</t>
    </rPh>
    <rPh sb="37" eb="39">
      <t>チョウサ</t>
    </rPh>
    <rPh sb="41" eb="44">
      <t>モクヒョウチ</t>
    </rPh>
    <rPh sb="45" eb="47">
      <t>トクテイ</t>
    </rPh>
    <rPh sb="47" eb="49">
      <t>ケンセツ</t>
    </rPh>
    <rPh sb="49" eb="51">
      <t>シザイ</t>
    </rPh>
    <rPh sb="52" eb="53">
      <t>カカ</t>
    </rPh>
    <rPh sb="54" eb="56">
      <t>ブンベツ</t>
    </rPh>
    <rPh sb="56" eb="58">
      <t>カイタイ</t>
    </rPh>
    <rPh sb="58" eb="59">
      <t>トウ</t>
    </rPh>
    <rPh sb="59" eb="60">
      <t>オヨ</t>
    </rPh>
    <rPh sb="61" eb="63">
      <t>トクテイ</t>
    </rPh>
    <rPh sb="63" eb="65">
      <t>ケンセツ</t>
    </rPh>
    <rPh sb="65" eb="67">
      <t>シザイ</t>
    </rPh>
    <rPh sb="67" eb="70">
      <t>ハイキブツ</t>
    </rPh>
    <rPh sb="71" eb="75">
      <t>サイシゲンカ</t>
    </rPh>
    <rPh sb="75" eb="76">
      <t>トウ</t>
    </rPh>
    <rPh sb="77" eb="79">
      <t>ソクシン</t>
    </rPh>
    <rPh sb="79" eb="80">
      <t>トウ</t>
    </rPh>
    <rPh sb="81" eb="82">
      <t>カン</t>
    </rPh>
    <rPh sb="84" eb="86">
      <t>キホン</t>
    </rPh>
    <rPh sb="86" eb="88">
      <t>ホウシン</t>
    </rPh>
    <phoneticPr fontId="5"/>
  </si>
  <si>
    <t>-</t>
    <phoneticPr fontId="5"/>
  </si>
  <si>
    <t>-</t>
    <phoneticPr fontId="5"/>
  </si>
  <si>
    <t>A.(株)リーテム</t>
    <rPh sb="2" eb="5">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</si>
</sst>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41</xdr:col>
      <xdr:colOff>104775</xdr:colOff>
      <xdr:row>30</xdr:row>
      <xdr:rowOff>19050</xdr:rowOff>
    </xdr:from>
    <xdr:ext cx="649941" cy="253999"/>
    <xdr:sp macro="" textlink="">
      <xdr:nvSpPr>
        <xdr:cNvPr id="2" name="テキスト ボックス 1"/>
        <xdr:cNvSpPr txBox="1"/>
      </xdr:nvSpPr>
      <xdr:spPr>
        <a:xfrm>
          <a:off x="8305800" y="11306175"/>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令和</a:t>
          </a:r>
          <a:r>
            <a:rPr kumimoji="1" lang="en-US" altLang="ja-JP" sz="800">
              <a:latin typeface="+mn-ea"/>
              <a:ea typeface="+mn-ea"/>
            </a:rPr>
            <a:t>2</a:t>
          </a:r>
          <a:endParaRPr kumimoji="1" lang="ja-JP" altLang="en-US" sz="800">
            <a:latin typeface="+mn-ea"/>
            <a:ea typeface="+mn-ea"/>
          </a:endParaRPr>
        </a:p>
      </xdr:txBody>
    </xdr:sp>
    <xdr:clientData/>
  </xdr:oneCellAnchor>
  <xdr:oneCellAnchor>
    <xdr:from>
      <xdr:col>42</xdr:col>
      <xdr:colOff>57150</xdr:colOff>
      <xdr:row>31</xdr:row>
      <xdr:rowOff>38100</xdr:rowOff>
    </xdr:from>
    <xdr:ext cx="649941" cy="253999"/>
    <xdr:sp macro="" textlink="">
      <xdr:nvSpPr>
        <xdr:cNvPr id="3" name="テキスト ボックス 2"/>
        <xdr:cNvSpPr txBox="1"/>
      </xdr:nvSpPr>
      <xdr:spPr>
        <a:xfrm>
          <a:off x="8458200" y="11563350"/>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76200</xdr:colOff>
      <xdr:row>31</xdr:row>
      <xdr:rowOff>38100</xdr:rowOff>
    </xdr:from>
    <xdr:ext cx="649941" cy="253999"/>
    <xdr:sp macro="" textlink="">
      <xdr:nvSpPr>
        <xdr:cNvPr id="4" name="テキスト ボックス 3"/>
        <xdr:cNvSpPr txBox="1"/>
      </xdr:nvSpPr>
      <xdr:spPr>
        <a:xfrm>
          <a:off x="7677150" y="11563350"/>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41</xdr:col>
      <xdr:colOff>76200</xdr:colOff>
      <xdr:row>37</xdr:row>
      <xdr:rowOff>19050</xdr:rowOff>
    </xdr:from>
    <xdr:ext cx="649941" cy="253999"/>
    <xdr:sp macro="" textlink="">
      <xdr:nvSpPr>
        <xdr:cNvPr id="5" name="テキスト ボックス 4"/>
        <xdr:cNvSpPr txBox="1"/>
      </xdr:nvSpPr>
      <xdr:spPr>
        <a:xfrm>
          <a:off x="8277225" y="13258800"/>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t>
          </a:r>
          <a:endParaRPr kumimoji="1" lang="ja-JP" altLang="en-US" sz="800">
            <a:latin typeface="+mn-ea"/>
            <a:ea typeface="+mn-ea"/>
          </a:endParaRPr>
        </a:p>
      </xdr:txBody>
    </xdr:sp>
    <xdr:clientData/>
  </xdr:oneCellAnchor>
  <xdr:twoCellAnchor>
    <xdr:from>
      <xdr:col>7</xdr:col>
      <xdr:colOff>180975</xdr:colOff>
      <xdr:row>748</xdr:row>
      <xdr:rowOff>323927</xdr:rowOff>
    </xdr:from>
    <xdr:to>
      <xdr:col>23</xdr:col>
      <xdr:colOff>59535</xdr:colOff>
      <xdr:row>751</xdr:row>
      <xdr:rowOff>281194</xdr:rowOff>
    </xdr:to>
    <xdr:sp macro="" textlink="">
      <xdr:nvSpPr>
        <xdr:cNvPr id="6" name="正方形/長方形 5"/>
        <xdr:cNvSpPr/>
      </xdr:nvSpPr>
      <xdr:spPr>
        <a:xfrm>
          <a:off x="1581150" y="44329427"/>
          <a:ext cx="3078960" cy="10145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p>
        <a:p>
          <a:pPr algn="ctr"/>
          <a:r>
            <a:rPr kumimoji="1" lang="ja-JP" altLang="en-US" sz="1800">
              <a:solidFill>
                <a:sysClr val="windowText" lastClr="000000"/>
              </a:solidFill>
            </a:rPr>
            <a:t>９．３百万円</a:t>
          </a:r>
        </a:p>
      </xdr:txBody>
    </xdr:sp>
    <xdr:clientData/>
  </xdr:twoCellAnchor>
  <xdr:twoCellAnchor>
    <xdr:from>
      <xdr:col>33</xdr:col>
      <xdr:colOff>54081</xdr:colOff>
      <xdr:row>748</xdr:row>
      <xdr:rowOff>323928</xdr:rowOff>
    </xdr:from>
    <xdr:to>
      <xdr:col>49</xdr:col>
      <xdr:colOff>238953</xdr:colOff>
      <xdr:row>751</xdr:row>
      <xdr:rowOff>308524</xdr:rowOff>
    </xdr:to>
    <xdr:sp macro="" textlink="">
      <xdr:nvSpPr>
        <xdr:cNvPr id="7" name="正方形/長方形 6"/>
        <xdr:cNvSpPr/>
      </xdr:nvSpPr>
      <xdr:spPr>
        <a:xfrm>
          <a:off x="6654906" y="44329428"/>
          <a:ext cx="3385272" cy="104187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0">
              <a:solidFill>
                <a:sysClr val="windowText" lastClr="000000"/>
              </a:solidFill>
            </a:rPr>
            <a:t>A.(</a:t>
          </a:r>
          <a:r>
            <a:rPr kumimoji="1" lang="ja-JP" altLang="en-US" sz="1800" b="0">
              <a:solidFill>
                <a:sysClr val="windowText" lastClr="000000"/>
              </a:solidFill>
            </a:rPr>
            <a:t>株</a:t>
          </a:r>
          <a:r>
            <a:rPr kumimoji="1" lang="en-US" altLang="ja-JP" sz="1800" b="0">
              <a:solidFill>
                <a:sysClr val="windowText" lastClr="000000"/>
              </a:solidFill>
            </a:rPr>
            <a:t>)</a:t>
          </a:r>
          <a:r>
            <a:rPr kumimoji="1" lang="ja-JP" altLang="en-US" sz="1800" b="0">
              <a:solidFill>
                <a:sysClr val="windowText" lastClr="000000"/>
              </a:solidFill>
            </a:rPr>
            <a:t>リーテム</a:t>
          </a:r>
          <a:endParaRPr kumimoji="1" lang="en-US" altLang="ja-JP" sz="1800" b="0">
            <a:solidFill>
              <a:sysClr val="windowText" lastClr="000000"/>
            </a:solidFill>
          </a:endParaRPr>
        </a:p>
        <a:p>
          <a:pPr algn="ctr"/>
          <a:r>
            <a:rPr kumimoji="1" lang="ja-JP" altLang="en-US" sz="1800" b="0">
              <a:solidFill>
                <a:sysClr val="windowText" lastClr="000000"/>
              </a:solidFill>
            </a:rPr>
            <a:t>９．３百万円</a:t>
          </a:r>
        </a:p>
      </xdr:txBody>
    </xdr:sp>
    <xdr:clientData/>
  </xdr:twoCellAnchor>
  <xdr:oneCellAnchor>
    <xdr:from>
      <xdr:col>24</xdr:col>
      <xdr:colOff>73192</xdr:colOff>
      <xdr:row>748</xdr:row>
      <xdr:rowOff>123825</xdr:rowOff>
    </xdr:from>
    <xdr:ext cx="1441420" cy="559127"/>
    <xdr:sp macro="" textlink="">
      <xdr:nvSpPr>
        <xdr:cNvPr id="8" name="テキスト ボックス 7"/>
        <xdr:cNvSpPr txBox="1"/>
      </xdr:nvSpPr>
      <xdr:spPr>
        <a:xfrm>
          <a:off x="4873792" y="44129325"/>
          <a:ext cx="14414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t>［一般競争契約］</a:t>
          </a:r>
          <a:endParaRPr kumimoji="1" lang="en-US" altLang="ja-JP" sz="1400"/>
        </a:p>
        <a:p>
          <a:pPr algn="ctr"/>
          <a:r>
            <a:rPr kumimoji="1" lang="ja-JP" altLang="en-US" sz="1400"/>
            <a:t>（総合評価）</a:t>
          </a:r>
        </a:p>
      </xdr:txBody>
    </xdr:sp>
    <xdr:clientData/>
  </xdr:oneCellAnchor>
  <xdr:twoCellAnchor>
    <xdr:from>
      <xdr:col>33</xdr:col>
      <xdr:colOff>105355</xdr:colOff>
      <xdr:row>752</xdr:row>
      <xdr:rowOff>57941</xdr:rowOff>
    </xdr:from>
    <xdr:to>
      <xdr:col>49</xdr:col>
      <xdr:colOff>222526</xdr:colOff>
      <xdr:row>754</xdr:row>
      <xdr:rowOff>29194</xdr:rowOff>
    </xdr:to>
    <xdr:sp macro="" textlink="">
      <xdr:nvSpPr>
        <xdr:cNvPr id="9" name="大かっこ 8"/>
        <xdr:cNvSpPr/>
      </xdr:nvSpPr>
      <xdr:spPr>
        <a:xfrm>
          <a:off x="6706180" y="45473141"/>
          <a:ext cx="3317571" cy="676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令和２年度建設廃棄物の再資源化に関する調査・検討業務</a:t>
          </a:r>
          <a:endParaRPr kumimoji="1" lang="en-US" altLang="ja-JP" sz="1200"/>
        </a:p>
      </xdr:txBody>
    </xdr:sp>
    <xdr:clientData/>
  </xdr:twoCellAnchor>
  <xdr:twoCellAnchor>
    <xdr:from>
      <xdr:col>23</xdr:col>
      <xdr:colOff>98149</xdr:colOff>
      <xdr:row>750</xdr:row>
      <xdr:rowOff>165238</xdr:rowOff>
    </xdr:from>
    <xdr:to>
      <xdr:col>33</xdr:col>
      <xdr:colOff>25288</xdr:colOff>
      <xdr:row>750</xdr:row>
      <xdr:rowOff>165239</xdr:rowOff>
    </xdr:to>
    <xdr:cxnSp macro="">
      <xdr:nvCxnSpPr>
        <xdr:cNvPr id="10" name="直線矢印コネクタ 9"/>
        <xdr:cNvCxnSpPr/>
      </xdr:nvCxnSpPr>
      <xdr:spPr>
        <a:xfrm>
          <a:off x="4698724" y="44875588"/>
          <a:ext cx="192738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41</xdr:col>
      <xdr:colOff>95250</xdr:colOff>
      <xdr:row>132</xdr:row>
      <xdr:rowOff>28575</xdr:rowOff>
    </xdr:from>
    <xdr:ext cx="649941" cy="253999"/>
    <xdr:sp macro="" textlink="">
      <xdr:nvSpPr>
        <xdr:cNvPr id="11" name="テキスト ボックス 10"/>
        <xdr:cNvSpPr txBox="1"/>
      </xdr:nvSpPr>
      <xdr:spPr>
        <a:xfrm>
          <a:off x="8296275" y="18535650"/>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令和</a:t>
          </a:r>
          <a:r>
            <a:rPr kumimoji="1" lang="en-US" altLang="ja-JP" sz="800">
              <a:latin typeface="+mn-ea"/>
              <a:ea typeface="+mn-ea"/>
            </a:rPr>
            <a:t>2</a:t>
          </a:r>
          <a:endParaRPr kumimoji="1" lang="ja-JP" altLang="en-US" sz="800">
            <a:latin typeface="+mn-ea"/>
            <a:ea typeface="+mn-ea"/>
          </a:endParaRPr>
        </a:p>
      </xdr:txBody>
    </xdr:sp>
    <xdr:clientData/>
  </xdr:oneCellAnchor>
  <xdr:oneCellAnchor>
    <xdr:from>
      <xdr:col>42</xdr:col>
      <xdr:colOff>76200</xdr:colOff>
      <xdr:row>39</xdr:row>
      <xdr:rowOff>29308</xdr:rowOff>
    </xdr:from>
    <xdr:ext cx="649941" cy="253999"/>
    <xdr:sp macro="" textlink="">
      <xdr:nvSpPr>
        <xdr:cNvPr id="12" name="テキスト ボックス 11"/>
        <xdr:cNvSpPr txBox="1"/>
      </xdr:nvSpPr>
      <xdr:spPr>
        <a:xfrm>
          <a:off x="8384931" y="1249240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47</xdr:col>
      <xdr:colOff>23446</xdr:colOff>
      <xdr:row>39</xdr:row>
      <xdr:rowOff>29308</xdr:rowOff>
    </xdr:from>
    <xdr:ext cx="649941" cy="253999"/>
    <xdr:sp macro="" textlink="">
      <xdr:nvSpPr>
        <xdr:cNvPr id="13" name="テキスト ボックス 12"/>
        <xdr:cNvSpPr txBox="1"/>
      </xdr:nvSpPr>
      <xdr:spPr>
        <a:xfrm>
          <a:off x="9321311" y="1249240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711</v>
      </c>
      <c r="AK2" s="206"/>
      <c r="AL2" s="206"/>
      <c r="AM2" s="206"/>
      <c r="AN2" s="98" t="s">
        <v>407</v>
      </c>
      <c r="AO2" s="206">
        <v>20</v>
      </c>
      <c r="AP2" s="206"/>
      <c r="AQ2" s="206"/>
      <c r="AR2" s="99" t="s">
        <v>710</v>
      </c>
      <c r="AS2" s="207">
        <v>162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716</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784</v>
      </c>
      <c r="AF5" s="716"/>
      <c r="AG5" s="716"/>
      <c r="AH5" s="716"/>
      <c r="AI5" s="716"/>
      <c r="AJ5" s="716"/>
      <c r="AK5" s="716"/>
      <c r="AL5" s="716"/>
      <c r="AM5" s="716"/>
      <c r="AN5" s="716"/>
      <c r="AO5" s="716"/>
      <c r="AP5" s="717"/>
      <c r="AQ5" s="718" t="s">
        <v>785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774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v>
      </c>
      <c r="Q13" s="164"/>
      <c r="R13" s="164"/>
      <c r="S13" s="164"/>
      <c r="T13" s="164"/>
      <c r="U13" s="164"/>
      <c r="V13" s="165"/>
      <c r="W13" s="163">
        <v>15</v>
      </c>
      <c r="X13" s="164"/>
      <c r="Y13" s="164"/>
      <c r="Z13" s="164"/>
      <c r="AA13" s="164"/>
      <c r="AB13" s="164"/>
      <c r="AC13" s="165"/>
      <c r="AD13" s="163">
        <v>15</v>
      </c>
      <c r="AE13" s="164"/>
      <c r="AF13" s="164"/>
      <c r="AG13" s="164"/>
      <c r="AH13" s="164"/>
      <c r="AI13" s="164"/>
      <c r="AJ13" s="165"/>
      <c r="AK13" s="163">
        <v>23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778</v>
      </c>
      <c r="AE14" s="164"/>
      <c r="AF14" s="164"/>
      <c r="AG14" s="164"/>
      <c r="AH14" s="164"/>
      <c r="AI14" s="164"/>
      <c r="AJ14" s="165"/>
      <c r="AK14" s="163" t="s">
        <v>779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780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781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779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v>
      </c>
      <c r="Q18" s="170"/>
      <c r="R18" s="170"/>
      <c r="S18" s="170"/>
      <c r="T18" s="170"/>
      <c r="U18" s="170"/>
      <c r="V18" s="171"/>
      <c r="W18" s="169">
        <f>SUM(W13:AC17)</f>
        <v>15</v>
      </c>
      <c r="X18" s="170"/>
      <c r="Y18" s="170"/>
      <c r="Z18" s="170"/>
      <c r="AA18" s="170"/>
      <c r="AB18" s="170"/>
      <c r="AC18" s="171"/>
      <c r="AD18" s="169">
        <f>SUM(AD13:AJ17)</f>
        <v>15</v>
      </c>
      <c r="AE18" s="170"/>
      <c r="AF18" s="170"/>
      <c r="AG18" s="170"/>
      <c r="AH18" s="170"/>
      <c r="AI18" s="170"/>
      <c r="AJ18" s="171"/>
      <c r="AK18" s="169">
        <f>SUM(AK13:AQ17)</f>
        <v>23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v>
      </c>
      <c r="Q19" s="164"/>
      <c r="R19" s="164"/>
      <c r="S19" s="164"/>
      <c r="T19" s="164"/>
      <c r="U19" s="164"/>
      <c r="V19" s="165"/>
      <c r="W19" s="163">
        <v>8</v>
      </c>
      <c r="X19" s="164"/>
      <c r="Y19" s="164"/>
      <c r="Z19" s="164"/>
      <c r="AA19" s="164"/>
      <c r="AB19" s="164"/>
      <c r="AC19" s="165"/>
      <c r="AD19" s="163">
        <v>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1.25</v>
      </c>
      <c r="Q20" s="535"/>
      <c r="R20" s="535"/>
      <c r="S20" s="535"/>
      <c r="T20" s="535"/>
      <c r="U20" s="535"/>
      <c r="V20" s="535"/>
      <c r="W20" s="535">
        <f t="shared" ref="W20" si="0">IF(W18=0, "-", SUM(W19)/W18)</f>
        <v>0.53333333333333333</v>
      </c>
      <c r="X20" s="535"/>
      <c r="Y20" s="535"/>
      <c r="Z20" s="535"/>
      <c r="AA20" s="535"/>
      <c r="AB20" s="535"/>
      <c r="AC20" s="535"/>
      <c r="AD20" s="535">
        <f t="shared" ref="AD20" si="1">IF(AD18=0, "-", SUM(AD19)/AD18)</f>
        <v>0.6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1.25</v>
      </c>
      <c r="Q21" s="535"/>
      <c r="R21" s="535"/>
      <c r="S21" s="535"/>
      <c r="T21" s="535"/>
      <c r="U21" s="535"/>
      <c r="V21" s="535"/>
      <c r="W21" s="535">
        <f t="shared" ref="W21" si="2">IF(W19=0, "-", SUM(W19)/SUM(W13,W14))</f>
        <v>0.53333333333333333</v>
      </c>
      <c r="X21" s="535"/>
      <c r="Y21" s="535"/>
      <c r="Z21" s="535"/>
      <c r="AA21" s="535"/>
      <c r="AB21" s="535"/>
      <c r="AC21" s="535"/>
      <c r="AD21" s="535">
        <f t="shared" ref="AD21" si="3">IF(AD19=0, "-", SUM(AD19)/SUM(AD13,AD14))</f>
        <v>0.6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t="s">
        <v>721</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775</v>
      </c>
      <c r="Q32" s="191"/>
      <c r="R32" s="191"/>
      <c r="S32" s="191"/>
      <c r="T32" s="191"/>
      <c r="U32" s="191"/>
      <c r="V32" s="191"/>
      <c r="W32" s="191"/>
      <c r="X32" s="233"/>
      <c r="Y32" s="339" t="s">
        <v>12</v>
      </c>
      <c r="Z32" s="545"/>
      <c r="AA32" s="546"/>
      <c r="AB32" s="547" t="s">
        <v>372</v>
      </c>
      <c r="AC32" s="547"/>
      <c r="AD32" s="547"/>
      <c r="AE32" s="363">
        <v>89.579576642000006</v>
      </c>
      <c r="AF32" s="364"/>
      <c r="AG32" s="364"/>
      <c r="AH32" s="364"/>
      <c r="AI32" s="363">
        <v>82.8</v>
      </c>
      <c r="AJ32" s="364"/>
      <c r="AK32" s="364"/>
      <c r="AL32" s="364"/>
      <c r="AM32" s="363"/>
      <c r="AN32" s="364"/>
      <c r="AO32" s="364"/>
      <c r="AP32" s="364"/>
      <c r="AQ32" s="166"/>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95</v>
      </c>
      <c r="AF33" s="364"/>
      <c r="AG33" s="364"/>
      <c r="AH33" s="364"/>
      <c r="AI33" s="363">
        <v>95</v>
      </c>
      <c r="AJ33" s="364"/>
      <c r="AK33" s="364"/>
      <c r="AL33" s="364"/>
      <c r="AM33" s="363">
        <v>95</v>
      </c>
      <c r="AN33" s="364"/>
      <c r="AO33" s="364"/>
      <c r="AP33" s="364"/>
      <c r="AQ33" s="166">
        <v>95</v>
      </c>
      <c r="AR33" s="167"/>
      <c r="AS33" s="167"/>
      <c r="AT33" s="168"/>
      <c r="AU33" s="364" t="s">
        <v>721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94.294291202105299</v>
      </c>
      <c r="AF34" s="364"/>
      <c r="AG34" s="364"/>
      <c r="AH34" s="364"/>
      <c r="AI34" s="363">
        <v>87.2</v>
      </c>
      <c r="AJ34" s="364"/>
      <c r="AK34" s="364"/>
      <c r="AL34" s="364"/>
      <c r="AM34" s="363" t="s">
        <v>749</v>
      </c>
      <c r="AN34" s="364"/>
      <c r="AO34" s="364"/>
      <c r="AP34" s="364"/>
      <c r="AQ34" s="166" t="s">
        <v>721</v>
      </c>
      <c r="AR34" s="167"/>
      <c r="AS34" s="167"/>
      <c r="AT34" s="168"/>
      <c r="AU34" s="364" t="s">
        <v>721</v>
      </c>
      <c r="AV34" s="364"/>
      <c r="AW34" s="364"/>
      <c r="AX34" s="365"/>
    </row>
    <row r="35" spans="1:51" ht="23.25" customHeight="1" x14ac:dyDescent="0.15">
      <c r="A35" s="891" t="s">
        <v>381</v>
      </c>
      <c r="B35" s="892"/>
      <c r="C35" s="892"/>
      <c r="D35" s="892"/>
      <c r="E35" s="892"/>
      <c r="F35" s="893"/>
      <c r="G35" s="897" t="s">
        <v>776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t="s">
        <v>721</v>
      </c>
      <c r="AV38" s="271"/>
      <c r="AW38" s="375" t="s">
        <v>179</v>
      </c>
      <c r="AX38" s="376"/>
      <c r="AY38">
        <f>$AY$37</f>
        <v>1</v>
      </c>
    </row>
    <row r="39" spans="1:51" ht="23.25" customHeight="1" x14ac:dyDescent="0.15">
      <c r="A39" s="511"/>
      <c r="B39" s="509"/>
      <c r="C39" s="509"/>
      <c r="D39" s="509"/>
      <c r="E39" s="509"/>
      <c r="F39" s="510"/>
      <c r="G39" s="536" t="s">
        <v>750</v>
      </c>
      <c r="H39" s="537"/>
      <c r="I39" s="537"/>
      <c r="J39" s="537"/>
      <c r="K39" s="537"/>
      <c r="L39" s="537"/>
      <c r="M39" s="537"/>
      <c r="N39" s="537"/>
      <c r="O39" s="538"/>
      <c r="P39" s="191" t="s">
        <v>782</v>
      </c>
      <c r="Q39" s="191"/>
      <c r="R39" s="191"/>
      <c r="S39" s="191"/>
      <c r="T39" s="191"/>
      <c r="U39" s="191"/>
      <c r="V39" s="191"/>
      <c r="W39" s="191"/>
      <c r="X39" s="233"/>
      <c r="Y39" s="339" t="s">
        <v>12</v>
      </c>
      <c r="Z39" s="545"/>
      <c r="AA39" s="546"/>
      <c r="AB39" s="547" t="s">
        <v>372</v>
      </c>
      <c r="AC39" s="547"/>
      <c r="AD39" s="547"/>
      <c r="AE39" s="363">
        <v>96.2</v>
      </c>
      <c r="AF39" s="364"/>
      <c r="AG39" s="364"/>
      <c r="AH39" s="364"/>
      <c r="AI39" s="363" t="s">
        <v>721</v>
      </c>
      <c r="AJ39" s="364"/>
      <c r="AK39" s="364"/>
      <c r="AL39" s="364"/>
      <c r="AM39" s="363" t="s">
        <v>721</v>
      </c>
      <c r="AN39" s="364"/>
      <c r="AO39" s="364"/>
      <c r="AP39" s="364"/>
      <c r="AQ39" s="166" t="s">
        <v>721</v>
      </c>
      <c r="AR39" s="167"/>
      <c r="AS39" s="167"/>
      <c r="AT39" s="168"/>
      <c r="AU39" s="364" t="s">
        <v>721</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v>95</v>
      </c>
      <c r="AF40" s="364"/>
      <c r="AG40" s="364"/>
      <c r="AH40" s="364"/>
      <c r="AI40" s="363" t="s">
        <v>790</v>
      </c>
      <c r="AJ40" s="364"/>
      <c r="AK40" s="364"/>
      <c r="AL40" s="364"/>
      <c r="AM40" s="363" t="s">
        <v>790</v>
      </c>
      <c r="AN40" s="364"/>
      <c r="AO40" s="364"/>
      <c r="AP40" s="364"/>
      <c r="AQ40" s="363"/>
      <c r="AR40" s="364"/>
      <c r="AS40" s="364"/>
      <c r="AT40" s="364"/>
      <c r="AU40" s="364"/>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101.26315789473701</v>
      </c>
      <c r="AF41" s="364"/>
      <c r="AG41" s="364"/>
      <c r="AH41" s="364"/>
      <c r="AI41" s="363" t="s">
        <v>721</v>
      </c>
      <c r="AJ41" s="364"/>
      <c r="AK41" s="364"/>
      <c r="AL41" s="364"/>
      <c r="AM41" s="363" t="s">
        <v>721</v>
      </c>
      <c r="AN41" s="364"/>
      <c r="AO41" s="364"/>
      <c r="AP41" s="364"/>
      <c r="AQ41" s="166" t="s">
        <v>721</v>
      </c>
      <c r="AR41" s="167"/>
      <c r="AS41" s="167"/>
      <c r="AT41" s="168"/>
      <c r="AU41" s="364" t="s">
        <v>721</v>
      </c>
      <c r="AV41" s="364"/>
      <c r="AW41" s="364"/>
      <c r="AX41" s="365"/>
      <c r="AY41">
        <f t="shared" si="4"/>
        <v>1</v>
      </c>
    </row>
    <row r="42" spans="1:51" ht="23.25" customHeight="1" x14ac:dyDescent="0.15">
      <c r="A42" s="891" t="s">
        <v>381</v>
      </c>
      <c r="B42" s="892"/>
      <c r="C42" s="892"/>
      <c r="D42" s="892"/>
      <c r="E42" s="892"/>
      <c r="F42" s="893"/>
      <c r="G42" s="897" t="s">
        <v>789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2</v>
      </c>
      <c r="AF101" s="358"/>
      <c r="AG101" s="358"/>
      <c r="AH101" s="358"/>
      <c r="AI101" s="358">
        <v>1</v>
      </c>
      <c r="AJ101" s="358"/>
      <c r="AK101" s="358"/>
      <c r="AL101" s="358"/>
      <c r="AM101" s="358">
        <v>1</v>
      </c>
      <c r="AN101" s="358"/>
      <c r="AO101" s="358"/>
      <c r="AP101" s="358"/>
      <c r="AQ101" s="358" t="s">
        <v>749</v>
      </c>
      <c r="AR101" s="358"/>
      <c r="AS101" s="358"/>
      <c r="AT101" s="358"/>
      <c r="AU101" s="363" t="s">
        <v>786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2</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2.5</v>
      </c>
      <c r="AF116" s="358"/>
      <c r="AG116" s="358"/>
      <c r="AH116" s="358"/>
      <c r="AI116" s="358">
        <v>8</v>
      </c>
      <c r="AJ116" s="358"/>
      <c r="AK116" s="358"/>
      <c r="AL116" s="358"/>
      <c r="AM116" s="358">
        <v>9</v>
      </c>
      <c r="AN116" s="358"/>
      <c r="AO116" s="358"/>
      <c r="AP116" s="358"/>
      <c r="AQ116" s="363">
        <v>23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751</v>
      </c>
      <c r="AN117" s="306"/>
      <c r="AO117" s="306"/>
      <c r="AP117" s="306"/>
      <c r="AQ117" s="306" t="s">
        <v>752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t="s">
        <v>721</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96.2</v>
      </c>
      <c r="AF134" s="167"/>
      <c r="AG134" s="167"/>
      <c r="AH134" s="167"/>
      <c r="AI134" s="266" t="s">
        <v>721</v>
      </c>
      <c r="AJ134" s="167"/>
      <c r="AK134" s="167"/>
      <c r="AL134" s="167"/>
      <c r="AM134" s="266" t="s">
        <v>755</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95</v>
      </c>
      <c r="AF135" s="167"/>
      <c r="AG135" s="167"/>
      <c r="AH135" s="167"/>
      <c r="AI135" s="266">
        <v>95</v>
      </c>
      <c r="AJ135" s="167"/>
      <c r="AK135" s="167"/>
      <c r="AL135" s="167"/>
      <c r="AM135" s="266">
        <v>95</v>
      </c>
      <c r="AN135" s="167"/>
      <c r="AO135" s="167"/>
      <c r="AP135" s="167"/>
      <c r="AQ135" s="266">
        <v>95</v>
      </c>
      <c r="AR135" s="167"/>
      <c r="AS135" s="167"/>
      <c r="AT135" s="167"/>
      <c r="AU135" s="266">
        <v>95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786</v>
      </c>
      <c r="H154" s="191"/>
      <c r="I154" s="191"/>
      <c r="J154" s="191"/>
      <c r="K154" s="191"/>
      <c r="L154" s="191"/>
      <c r="M154" s="191"/>
      <c r="N154" s="191"/>
      <c r="O154" s="191"/>
      <c r="P154" s="233"/>
      <c r="Q154" s="190" t="s">
        <v>786</v>
      </c>
      <c r="R154" s="191"/>
      <c r="S154" s="191"/>
      <c r="T154" s="191"/>
      <c r="U154" s="191"/>
      <c r="V154" s="191"/>
      <c r="W154" s="191"/>
      <c r="X154" s="191"/>
      <c r="Y154" s="191"/>
      <c r="Z154" s="191"/>
      <c r="AA154" s="915"/>
      <c r="AB154" s="256" t="s">
        <v>788</v>
      </c>
      <c r="AC154" s="257"/>
      <c r="AD154" s="257"/>
      <c r="AE154" s="262" t="s">
        <v>786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7.95" customHeight="1" x14ac:dyDescent="0.15">
      <c r="A188" s="988"/>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7.9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779</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779</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778</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779</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779</v>
      </c>
      <c r="AN459" s="167"/>
      <c r="AO459" s="167"/>
      <c r="AP459" s="168"/>
      <c r="AQ459" s="166" t="s">
        <v>721</v>
      </c>
      <c r="AR459" s="167"/>
      <c r="AS459" s="167"/>
      <c r="AT459" s="168"/>
      <c r="AU459" s="167" t="s">
        <v>721</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779</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748</v>
      </c>
      <c r="AE702" s="890"/>
      <c r="AF702" s="890"/>
      <c r="AG702" s="879" t="s">
        <v>757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748</v>
      </c>
      <c r="AE703" s="185"/>
      <c r="AF703" s="185"/>
      <c r="AG703" s="663" t="s">
        <v>758</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748</v>
      </c>
      <c r="AE704" s="582"/>
      <c r="AF704" s="582"/>
      <c r="AG704" s="424" t="s">
        <v>772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748</v>
      </c>
      <c r="AE705" s="732"/>
      <c r="AF705" s="732"/>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t="s">
        <v>721</v>
      </c>
      <c r="AH708" s="523"/>
      <c r="AI708" s="523"/>
      <c r="AJ708" s="523"/>
      <c r="AK708" s="523"/>
      <c r="AL708" s="523"/>
      <c r="AM708" s="523"/>
      <c r="AN708" s="523"/>
      <c r="AO708" s="523"/>
      <c r="AP708" s="523"/>
      <c r="AQ708" s="523"/>
      <c r="AR708" s="523"/>
      <c r="AS708" s="523"/>
      <c r="AT708" s="523"/>
      <c r="AU708" s="523"/>
      <c r="AV708" s="523"/>
      <c r="AW708" s="523"/>
      <c r="AX708" s="524"/>
    </row>
    <row r="709" spans="1:50" ht="54.9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748</v>
      </c>
      <c r="AE709" s="185"/>
      <c r="AF709" s="185"/>
      <c r="AG709" s="663" t="s">
        <v>761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721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748</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4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748</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3" t="s">
        <v>721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t="s">
        <v>763</v>
      </c>
      <c r="AH714" s="689"/>
      <c r="AI714" s="689"/>
      <c r="AJ714" s="689"/>
      <c r="AK714" s="689"/>
      <c r="AL714" s="689"/>
      <c r="AM714" s="689"/>
      <c r="AN714" s="689"/>
      <c r="AO714" s="689"/>
      <c r="AP714" s="689"/>
      <c r="AQ714" s="689"/>
      <c r="AR714" s="689"/>
      <c r="AS714" s="689"/>
      <c r="AT714" s="689"/>
      <c r="AU714" s="689"/>
      <c r="AV714" s="689"/>
      <c r="AW714" s="689"/>
      <c r="AX714" s="690"/>
    </row>
    <row r="715" spans="1:50" ht="65.099999999999994"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748</v>
      </c>
      <c r="AE715" s="667"/>
      <c r="AF715" s="773"/>
      <c r="AG715" s="522" t="s">
        <v>783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t="s">
        <v>764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748</v>
      </c>
      <c r="AE717" s="185"/>
      <c r="AF717" s="185"/>
      <c r="AG717" s="663" t="s">
        <v>765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748</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748</v>
      </c>
      <c r="AE719" s="667"/>
      <c r="AF719" s="667"/>
      <c r="AG719" s="190" t="s">
        <v>777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737</v>
      </c>
      <c r="D721" s="913"/>
      <c r="E721" s="913"/>
      <c r="F721" s="914"/>
      <c r="G721" s="930"/>
      <c r="H721" s="931"/>
      <c r="I721" s="77" t="str">
        <f>IF(OR(G721="　", G721=""), "", "-")</f>
        <v/>
      </c>
      <c r="J721" s="911"/>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152</v>
      </c>
      <c r="M746" s="104"/>
      <c r="N746" s="100" t="str">
        <f>IF(O746="","","-")</f>
        <v/>
      </c>
      <c r="O746" s="110"/>
      <c r="P746" s="111"/>
      <c r="Q746" s="112" t="s">
        <v>737</v>
      </c>
      <c r="R746" s="113"/>
      <c r="S746" s="113"/>
      <c r="T746" s="100" t="str">
        <f>IF(Q746="","","-")</f>
        <v>-</v>
      </c>
      <c r="U746" s="113"/>
      <c r="V746" s="113"/>
      <c r="W746" s="100" t="str">
        <f>IF(U746="","","-")</f>
        <v/>
      </c>
      <c r="X746" s="104">
        <v>61</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712</v>
      </c>
      <c r="F747" s="113"/>
      <c r="G747" s="113"/>
      <c r="H747" s="100" t="str">
        <f>IF(E747="","","-")</f>
        <v>-</v>
      </c>
      <c r="I747" s="113"/>
      <c r="J747" s="113"/>
      <c r="K747" s="100" t="str">
        <f>IF(I747="","","-")</f>
        <v/>
      </c>
      <c r="L747" s="104">
        <v>158</v>
      </c>
      <c r="M747" s="104"/>
      <c r="N747" s="100" t="str">
        <f>IF(O747="","","-")</f>
        <v/>
      </c>
      <c r="O747" s="110"/>
      <c r="P747" s="111"/>
      <c r="Q747" s="112" t="s">
        <v>737</v>
      </c>
      <c r="R747" s="113"/>
      <c r="S747" s="113"/>
      <c r="T747" s="100" t="str">
        <f>IF(Q747="","","-")</f>
        <v>-</v>
      </c>
      <c r="U747" s="113"/>
      <c r="V747" s="113"/>
      <c r="W747" s="100" t="str">
        <f>IF(U747="","","-")</f>
        <v/>
      </c>
      <c r="X747" s="104">
        <v>63</v>
      </c>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thickBo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792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753</v>
      </c>
      <c r="H789" s="446"/>
      <c r="I789" s="446"/>
      <c r="J789" s="446"/>
      <c r="K789" s="447"/>
      <c r="L789" s="448" t="s">
        <v>771</v>
      </c>
      <c r="M789" s="449"/>
      <c r="N789" s="449"/>
      <c r="O789" s="449"/>
      <c r="P789" s="449"/>
      <c r="Q789" s="449"/>
      <c r="R789" s="449"/>
      <c r="S789" s="449"/>
      <c r="T789" s="449"/>
      <c r="U789" s="449"/>
      <c r="V789" s="449"/>
      <c r="W789" s="449"/>
      <c r="X789" s="450"/>
      <c r="Y789" s="451">
        <v>8.5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754</v>
      </c>
      <c r="H790" s="349"/>
      <c r="I790" s="349"/>
      <c r="J790" s="349"/>
      <c r="K790" s="350"/>
      <c r="L790" s="398"/>
      <c r="M790" s="399"/>
      <c r="N790" s="399"/>
      <c r="O790" s="399"/>
      <c r="P790" s="399"/>
      <c r="Q790" s="399"/>
      <c r="R790" s="399"/>
      <c r="S790" s="399"/>
      <c r="T790" s="399"/>
      <c r="U790" s="399"/>
      <c r="V790" s="399"/>
      <c r="W790" s="399"/>
      <c r="X790" s="400"/>
      <c r="Y790" s="395">
        <v>0.81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0.1" customHeight="1" x14ac:dyDescent="0.15">
      <c r="A845" s="401">
        <v>1</v>
      </c>
      <c r="B845" s="401">
        <v>1</v>
      </c>
      <c r="C845" s="420" t="s">
        <v>769</v>
      </c>
      <c r="D845" s="415"/>
      <c r="E845" s="415"/>
      <c r="F845" s="415"/>
      <c r="G845" s="415"/>
      <c r="H845" s="415"/>
      <c r="I845" s="415"/>
      <c r="J845" s="416">
        <v>9010001032090</v>
      </c>
      <c r="K845" s="417"/>
      <c r="L845" s="417"/>
      <c r="M845" s="417"/>
      <c r="N845" s="417"/>
      <c r="O845" s="417"/>
      <c r="P845" s="421" t="s">
        <v>770</v>
      </c>
      <c r="Q845" s="317"/>
      <c r="R845" s="317"/>
      <c r="S845" s="317"/>
      <c r="T845" s="317"/>
      <c r="U845" s="317"/>
      <c r="V845" s="317"/>
      <c r="W845" s="317"/>
      <c r="X845" s="317"/>
      <c r="Y845" s="318">
        <v>9.3000000000000007</v>
      </c>
      <c r="Z845" s="319"/>
      <c r="AA845" s="319"/>
      <c r="AB845" s="320"/>
      <c r="AC845" s="322" t="s">
        <v>374</v>
      </c>
      <c r="AD845" s="323"/>
      <c r="AE845" s="323"/>
      <c r="AF845" s="323"/>
      <c r="AG845" s="323"/>
      <c r="AH845" s="418">
        <v>2</v>
      </c>
      <c r="AI845" s="419"/>
      <c r="AJ845" s="419"/>
      <c r="AK845" s="419"/>
      <c r="AL845" s="326">
        <v>71</v>
      </c>
      <c r="AM845" s="327"/>
      <c r="AN845" s="327"/>
      <c r="AO845" s="328"/>
      <c r="AP845" s="321" t="s">
        <v>791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90">
    <cfRule type="expression" dxfId="2795" priority="13887">
      <formula>IF(RIGHT(TEXT(Y790,"0.#"),1)=".",FALSE,TRUE)</formula>
    </cfRule>
    <cfRule type="expression" dxfId="2794" priority="13888">
      <formula>IF(RIGHT(TEXT(Y790,"0.#"),1)=".",TRUE,FALSE)</formula>
    </cfRule>
  </conditionalFormatting>
  <conditionalFormatting sqref="Y799">
    <cfRule type="expression" dxfId="2793" priority="13883">
      <formula>IF(RIGHT(TEXT(Y799,"0.#"),1)=".",FALSE,TRUE)</formula>
    </cfRule>
    <cfRule type="expression" dxfId="2792" priority="13884">
      <formula>IF(RIGHT(TEXT(Y799,"0.#"),1)=".",TRUE,FALSE)</formula>
    </cfRule>
  </conditionalFormatting>
  <conditionalFormatting sqref="Y830:Y837 Y828 Y817:Y824 Y815 Y804:Y811 Y802">
    <cfRule type="expression" dxfId="2791" priority="13665">
      <formula>IF(RIGHT(TEXT(Y802,"0.#"),1)=".",FALSE,TRUE)</formula>
    </cfRule>
    <cfRule type="expression" dxfId="2790" priority="13666">
      <formula>IF(RIGHT(TEXT(Y802,"0.#"),1)=".",TRUE,FALSE)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91:Y798 Y789">
    <cfRule type="expression" dxfId="2783" priority="13689">
      <formula>IF(RIGHT(TEXT(Y789,"0.#"),1)=".",FALSE,TRUE)</formula>
    </cfRule>
    <cfRule type="expression" dxfId="2782" priority="13690">
      <formula>IF(RIGHT(TEXT(Y789,"0.#"),1)=".",TRUE,FALSE)</formula>
    </cfRule>
  </conditionalFormatting>
  <conditionalFormatting sqref="AU790">
    <cfRule type="expression" dxfId="2781" priority="13687">
      <formula>IF(RIGHT(TEXT(AU790,"0.#"),1)=".",FALSE,TRUE)</formula>
    </cfRule>
    <cfRule type="expression" dxfId="2780" priority="13688">
      <formula>IF(RIGHT(TEXT(AU790,"0.#"),1)=".",TRUE,FALSE)</formula>
    </cfRule>
  </conditionalFormatting>
  <conditionalFormatting sqref="AU799">
    <cfRule type="expression" dxfId="2779" priority="13685">
      <formula>IF(RIGHT(TEXT(AU799,"0.#"),1)=".",FALSE,TRUE)</formula>
    </cfRule>
    <cfRule type="expression" dxfId="2778" priority="13686">
      <formula>IF(RIGHT(TEXT(AU799,"0.#"),1)=".",TRUE,FALSE)</formula>
    </cfRule>
  </conditionalFormatting>
  <conditionalFormatting sqref="AU791:AU798 AU789">
    <cfRule type="expression" dxfId="2777" priority="13683">
      <formula>IF(RIGHT(TEXT(AU789,"0.#"),1)=".",FALSE,TRUE)</formula>
    </cfRule>
    <cfRule type="expression" dxfId="2776" priority="13684">
      <formula>IF(RIGHT(TEXT(AU789,"0.#"),1)=".",TRUE,FALSE)</formula>
    </cfRule>
  </conditionalFormatting>
  <conditionalFormatting sqref="Y829 Y816 Y803">
    <cfRule type="expression" dxfId="2775" priority="13669">
      <formula>IF(RIGHT(TEXT(Y803,"0.#"),1)=".",FALSE,TRUE)</formula>
    </cfRule>
    <cfRule type="expression" dxfId="2774" priority="13670">
      <formula>IF(RIGHT(TEXT(Y803,"0.#"),1)=".",TRUE,FALSE)</formula>
    </cfRule>
  </conditionalFormatting>
  <conditionalFormatting sqref="Y838 Y825 Y812">
    <cfRule type="expression" dxfId="2773" priority="13667">
      <formula>IF(RIGHT(TEXT(Y812,"0.#"),1)=".",FALSE,TRUE)</formula>
    </cfRule>
    <cfRule type="expression" dxfId="2772" priority="13668">
      <formula>IF(RIGHT(TEXT(Y812,"0.#"),1)=".",TRUE,FALSE)</formula>
    </cfRule>
  </conditionalFormatting>
  <conditionalFormatting sqref="AU829 AU816 AU803">
    <cfRule type="expression" dxfId="2771" priority="13663">
      <formula>IF(RIGHT(TEXT(AU803,"0.#"),1)=".",FALSE,TRUE)</formula>
    </cfRule>
    <cfRule type="expression" dxfId="2770" priority="13664">
      <formula>IF(RIGHT(TEXT(AU803,"0.#"),1)=".",TRUE,FALSE)</formula>
    </cfRule>
  </conditionalFormatting>
  <conditionalFormatting sqref="AU838 AU825 AU812">
    <cfRule type="expression" dxfId="2769" priority="13661">
      <formula>IF(RIGHT(TEXT(AU812,"0.#"),1)=".",FALSE,TRUE)</formula>
    </cfRule>
    <cfRule type="expression" dxfId="2768" priority="13662">
      <formula>IF(RIGHT(TEXT(AU812,"0.#"),1)=".",TRUE,FALSE)</formula>
    </cfRule>
  </conditionalFormatting>
  <conditionalFormatting sqref="AU830:AU837 AU828 AU817:AU824 AU815 AU804:AU811 AU802">
    <cfRule type="expression" dxfId="2767" priority="13659">
      <formula>IF(RIGHT(TEXT(AU802,"0.#"),1)=".",FALSE,TRUE)</formula>
    </cfRule>
    <cfRule type="expression" dxfId="2766" priority="13660">
      <formula>IF(RIGHT(TEXT(AU802,"0.#"),1)=".",TRUE,FALSE)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I134:AI135 AM134:AM135 AQ134:AQ135 AU134:AU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M435">
    <cfRule type="expression" dxfId="2529" priority="13021">
      <formula>IF(RIGHT(TEXT(AM435,"0.#"),1)=".",FALSE,TRUE)</formula>
    </cfRule>
    <cfRule type="expression" dxfId="2528" priority="13022">
      <formula>IF(RIGHT(TEXT(AM435,"0.#"),1)=".",TRUE,FALSE)</formula>
    </cfRule>
  </conditionalFormatting>
  <conditionalFormatting sqref="AE434">
    <cfRule type="expression" dxfId="2527" priority="13035">
      <formula>IF(RIGHT(TEXT(AE434,"0.#"),1)=".",FALSE,TRUE)</formula>
    </cfRule>
    <cfRule type="expression" dxfId="2526" priority="13036">
      <formula>IF(RIGHT(TEXT(AE434,"0.#"),1)=".",TRUE,FALSE)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M433">
    <cfRule type="expression" dxfId="2523" priority="13025">
      <formula>IF(RIGHT(TEXT(AM433,"0.#"),1)=".",FALSE,TRUE)</formula>
    </cfRule>
    <cfRule type="expression" dxfId="2522" priority="13026">
      <formula>IF(RIGHT(TEXT(AM433,"0.#"),1)=".",TRUE,FALSE)</formula>
    </cfRule>
  </conditionalFormatting>
  <conditionalFormatting sqref="AM434">
    <cfRule type="expression" dxfId="2521" priority="13023">
      <formula>IF(RIGHT(TEXT(AM434,"0.#"),1)=".",FALSE,TRUE)</formula>
    </cfRule>
    <cfRule type="expression" dxfId="2520" priority="13024">
      <formula>IF(RIGHT(TEXT(AM434,"0.#"),1)=".",TRUE,FALSE)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47:AO874">
    <cfRule type="expression" dxfId="2501" priority="6637">
      <formula>IF(AND(AL847&gt;=0, RIGHT(TEXT(AL847,"0.#"),1)&lt;&gt;"."),TRUE,FALSE)</formula>
    </cfRule>
    <cfRule type="expression" dxfId="2500" priority="6638">
      <formula>IF(AND(AL847&gt;=0, RIGHT(TEXT(AL847,"0.#"),1)="."),TRUE,FALSE)</formula>
    </cfRule>
    <cfRule type="expression" dxfId="2499" priority="6639">
      <formula>IF(AND(AL847&lt;0, RIGHT(TEXT(AL847,"0.#"),1)&lt;&gt;"."),TRUE,FALSE)</formula>
    </cfRule>
    <cfRule type="expression" dxfId="2498" priority="6640">
      <formula>IF(AND(AL847&lt;0, RIGHT(TEXT(AL847,"0.#"),1)="."),TRUE,FALSE)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7:Y874">
    <cfRule type="expression" dxfId="2427" priority="2965">
      <formula>IF(RIGHT(TEXT(Y847,"0.#"),1)=".",FALSE,TRUE)</formula>
    </cfRule>
    <cfRule type="expression" dxfId="2426" priority="2966">
      <formula>IF(RIGHT(TEXT(Y847,"0.#"),1)=".",TRUE,FALSE)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10:AO1139">
    <cfRule type="expression" dxfId="2397" priority="2871">
      <formula>IF(AND(AL1110&gt;=0, RIGHT(TEXT(AL1110,"0.#"),1)&lt;&gt;"."),TRUE,FALSE)</formula>
    </cfRule>
    <cfRule type="expression" dxfId="2396" priority="2872">
      <formula>IF(AND(AL1110&gt;=0, RIGHT(TEXT(AL1110,"0.#"),1)="."),TRUE,FALSE)</formula>
    </cfRule>
    <cfRule type="expression" dxfId="2395" priority="2873">
      <formula>IF(AND(AL1110&lt;0, RIGHT(TEXT(AL1110,"0.#"),1)&lt;&gt;"."),TRUE,FALSE)</formula>
    </cfRule>
    <cfRule type="expression" dxfId="2394" priority="2874">
      <formula>IF(AND(AL1110&lt;0, RIGHT(TEXT(AL1110,"0.#"),1)="."),TRUE,FALSE)</formula>
    </cfRule>
  </conditionalFormatting>
  <conditionalFormatting sqref="Y1110:Y1139">
    <cfRule type="expression" dxfId="2393" priority="2869">
      <formula>IF(RIGHT(TEXT(Y1110,"0.#"),1)=".",FALSE,TRUE)</formula>
    </cfRule>
    <cfRule type="expression" dxfId="2392" priority="2870">
      <formula>IF(RIGHT(TEXT(Y1110,"0.#"),1)=".",TRUE,FALSE)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45:AO846">
    <cfRule type="expression" dxfId="2383" priority="2823">
      <formula>IF(AND(AL845&gt;=0, RIGHT(TEXT(AL845,"0.#"),1)&lt;&gt;"."),TRUE,FALSE)</formula>
    </cfRule>
    <cfRule type="expression" dxfId="2382" priority="2824">
      <formula>IF(AND(AL845&gt;=0, RIGHT(TEXT(AL845,"0.#"),1)="."),TRUE,FALSE)</formula>
    </cfRule>
    <cfRule type="expression" dxfId="2381" priority="2825">
      <formula>IF(AND(AL845&lt;0, RIGHT(TEXT(AL845,"0.#"),1)&lt;&gt;"."),TRUE,FALSE)</formula>
    </cfRule>
    <cfRule type="expression" dxfId="2380" priority="2826">
      <formula>IF(AND(AL845&lt;0, RIGHT(TEXT(AL845,"0.#"),1)="."),TRUE,FALSE)</formula>
    </cfRule>
  </conditionalFormatting>
  <conditionalFormatting sqref="Y845:Y846">
    <cfRule type="expression" dxfId="2379" priority="2821">
      <formula>IF(RIGHT(TEXT(Y845,"0.#"),1)=".",FALSE,TRUE)</formula>
    </cfRule>
    <cfRule type="expression" dxfId="2378" priority="2822">
      <formula>IF(RIGHT(TEXT(Y845,"0.#"),1)=".",TRUE,FALSE)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38:AE139 AI138:AI139 AM138:AM139 AQ138:AQ139 AU138:AU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80:Y907">
    <cfRule type="expression" dxfId="2061" priority="2081">
      <formula>IF(RIGHT(TEXT(Y880,"0.#"),1)=".",FALSE,TRUE)</formula>
    </cfRule>
    <cfRule type="expression" dxfId="2060" priority="2082">
      <formula>IF(RIGHT(TEXT(Y880,"0.#"),1)=".",TRUE,FALSE)</formula>
    </cfRule>
  </conditionalFormatting>
  <conditionalFormatting sqref="Y878:Y879">
    <cfRule type="expression" dxfId="2059" priority="2075">
      <formula>IF(RIGHT(TEXT(Y878,"0.#"),1)=".",FALSE,TRUE)</formula>
    </cfRule>
    <cfRule type="expression" dxfId="2058" priority="2076">
      <formula>IF(RIGHT(TEXT(Y878,"0.#"),1)=".",TRUE,FALSE)</formula>
    </cfRule>
  </conditionalFormatting>
  <conditionalFormatting sqref="Y913:Y940">
    <cfRule type="expression" dxfId="2057" priority="2069">
      <formula>IF(RIGHT(TEXT(Y913,"0.#"),1)=".",FALSE,TRUE)</formula>
    </cfRule>
    <cfRule type="expression" dxfId="2056" priority="2070">
      <formula>IF(RIGHT(TEXT(Y913,"0.#"),1)=".",TRUE,FALSE)</formula>
    </cfRule>
  </conditionalFormatting>
  <conditionalFormatting sqref="Y911:Y912">
    <cfRule type="expression" dxfId="2055" priority="2063">
      <formula>IF(RIGHT(TEXT(Y911,"0.#"),1)=".",FALSE,TRUE)</formula>
    </cfRule>
    <cfRule type="expression" dxfId="2054" priority="2064">
      <formula>IF(RIGHT(TEXT(Y911,"0.#"),1)=".",TRUE,FALSE)</formula>
    </cfRule>
  </conditionalFormatting>
  <conditionalFormatting sqref="Y946:Y973">
    <cfRule type="expression" dxfId="2053" priority="2057">
      <formula>IF(RIGHT(TEXT(Y946,"0.#"),1)=".",FALSE,TRUE)</formula>
    </cfRule>
    <cfRule type="expression" dxfId="2052" priority="2058">
      <formula>IF(RIGHT(TEXT(Y946,"0.#"),1)=".",TRUE,FALSE)</formula>
    </cfRule>
  </conditionalFormatting>
  <conditionalFormatting sqref="Y944:Y945">
    <cfRule type="expression" dxfId="2051" priority="2051">
      <formula>IF(RIGHT(TEXT(Y944,"0.#"),1)=".",FALSE,TRUE)</formula>
    </cfRule>
    <cfRule type="expression" dxfId="2050" priority="2052">
      <formula>IF(RIGHT(TEXT(Y944,"0.#"),1)=".",TRUE,FALSE)</formula>
    </cfRule>
  </conditionalFormatting>
  <conditionalFormatting sqref="Y979:Y1006">
    <cfRule type="expression" dxfId="2049" priority="2045">
      <formula>IF(RIGHT(TEXT(Y979,"0.#"),1)=".",FALSE,TRUE)</formula>
    </cfRule>
    <cfRule type="expression" dxfId="2048" priority="2046">
      <formula>IF(RIGHT(TEXT(Y979,"0.#"),1)=".",TRUE,FALSE)</formula>
    </cfRule>
  </conditionalFormatting>
  <conditionalFormatting sqref="Y977:Y978">
    <cfRule type="expression" dxfId="2047" priority="2039">
      <formula>IF(RIGHT(TEXT(Y977,"0.#"),1)=".",FALSE,TRUE)</formula>
    </cfRule>
    <cfRule type="expression" dxfId="2046" priority="2040">
      <formula>IF(RIGHT(TEXT(Y977,"0.#"),1)=".",TRUE,FALSE)</formula>
    </cfRule>
  </conditionalFormatting>
  <conditionalFormatting sqref="Y1012:Y1039">
    <cfRule type="expression" dxfId="2045" priority="2033">
      <formula>IF(RIGHT(TEXT(Y1012,"0.#"),1)=".",FALSE,TRUE)</formula>
    </cfRule>
    <cfRule type="expression" dxfId="2044" priority="2034">
      <formula>IF(RIGHT(TEXT(Y1012,"0.#"),1)=".",TRUE,FALSE)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80:AO907">
    <cfRule type="expression" dxfId="1963" priority="2083">
      <formula>IF(AND(AL880&gt;=0, RIGHT(TEXT(AL880,"0.#"),1)&lt;&gt;"."),TRUE,FALSE)</formula>
    </cfRule>
    <cfRule type="expression" dxfId="1962" priority="2084">
      <formula>IF(AND(AL880&gt;=0, RIGHT(TEXT(AL880,"0.#"),1)="."),TRUE,FALSE)</formula>
    </cfRule>
    <cfRule type="expression" dxfId="1961" priority="2085">
      <formula>IF(AND(AL880&lt;0, RIGHT(TEXT(AL880,"0.#"),1)&lt;&gt;"."),TRUE,FALSE)</formula>
    </cfRule>
    <cfRule type="expression" dxfId="1960" priority="2086">
      <formula>IF(AND(AL880&lt;0, RIGHT(TEXT(AL880,"0.#"),1)="."),TRUE,FALSE)</formula>
    </cfRule>
  </conditionalFormatting>
  <conditionalFormatting sqref="AL878:AO879">
    <cfRule type="expression" dxfId="1959" priority="2077">
      <formula>IF(AND(AL878&gt;=0, RIGHT(TEXT(AL878,"0.#"),1)&lt;&gt;"."),TRUE,FALSE)</formula>
    </cfRule>
    <cfRule type="expression" dxfId="1958" priority="2078">
      <formula>IF(AND(AL878&gt;=0, RIGHT(TEXT(AL878,"0.#"),1)="."),TRUE,FALSE)</formula>
    </cfRule>
    <cfRule type="expression" dxfId="1957" priority="2079">
      <formula>IF(AND(AL878&lt;0, RIGHT(TEXT(AL878,"0.#"),1)&lt;&gt;"."),TRUE,FALSE)</formula>
    </cfRule>
    <cfRule type="expression" dxfId="1956" priority="2080">
      <formula>IF(AND(AL878&lt;0, RIGHT(TEXT(AL878,"0.#"),1)="."),TRUE,FALSE)</formula>
    </cfRule>
  </conditionalFormatting>
  <conditionalFormatting sqref="AL913:AO940">
    <cfRule type="expression" dxfId="1955" priority="2071">
      <formula>IF(AND(AL913&gt;=0, RIGHT(TEXT(AL913,"0.#"),1)&lt;&gt;"."),TRUE,FALSE)</formula>
    </cfRule>
    <cfRule type="expression" dxfId="1954" priority="2072">
      <formula>IF(AND(AL913&gt;=0, RIGHT(TEXT(AL913,"0.#"),1)="."),TRUE,FALSE)</formula>
    </cfRule>
    <cfRule type="expression" dxfId="1953" priority="2073">
      <formula>IF(AND(AL913&lt;0, RIGHT(TEXT(AL913,"0.#"),1)&lt;&gt;"."),TRUE,FALSE)</formula>
    </cfRule>
    <cfRule type="expression" dxfId="1952" priority="2074">
      <formula>IF(AND(AL913&lt;0, RIGHT(TEXT(AL913,"0.#"),1)="."),TRUE,FALSE)</formula>
    </cfRule>
  </conditionalFormatting>
  <conditionalFormatting sqref="AL911:AO912">
    <cfRule type="expression" dxfId="1951" priority="2065">
      <formula>IF(AND(AL911&gt;=0, RIGHT(TEXT(AL911,"0.#"),1)&lt;&gt;"."),TRUE,FALSE)</formula>
    </cfRule>
    <cfRule type="expression" dxfId="1950" priority="2066">
      <formula>IF(AND(AL911&gt;=0, RIGHT(TEXT(AL911,"0.#"),1)="."),TRUE,FALSE)</formula>
    </cfRule>
    <cfRule type="expression" dxfId="1949" priority="2067">
      <formula>IF(AND(AL911&lt;0, RIGHT(TEXT(AL911,"0.#"),1)&lt;&gt;"."),TRUE,FALSE)</formula>
    </cfRule>
    <cfRule type="expression" dxfId="1948" priority="2068">
      <formula>IF(AND(AL911&lt;0, RIGHT(TEXT(AL911,"0.#"),1)="."),TRUE,FALSE)</formula>
    </cfRule>
  </conditionalFormatting>
  <conditionalFormatting sqref="AL946:AO973">
    <cfRule type="expression" dxfId="1947" priority="2059">
      <formula>IF(AND(AL946&gt;=0, RIGHT(TEXT(AL946,"0.#"),1)&lt;&gt;"."),TRUE,FALSE)</formula>
    </cfRule>
    <cfRule type="expression" dxfId="1946" priority="2060">
      <formula>IF(AND(AL946&gt;=0, RIGHT(TEXT(AL946,"0.#"),1)="."),TRUE,FALSE)</formula>
    </cfRule>
    <cfRule type="expression" dxfId="1945" priority="2061">
      <formula>IF(AND(AL946&lt;0, RIGHT(TEXT(AL946,"0.#"),1)&lt;&gt;"."),TRUE,FALSE)</formula>
    </cfRule>
    <cfRule type="expression" dxfId="1944" priority="2062">
      <formula>IF(AND(AL946&lt;0, RIGHT(TEXT(AL946,"0.#"),1)="."),TRUE,FALSE)</formula>
    </cfRule>
  </conditionalFormatting>
  <conditionalFormatting sqref="AL944:AO945">
    <cfRule type="expression" dxfId="1943" priority="2053">
      <formula>IF(AND(AL944&gt;=0, RIGHT(TEXT(AL944,"0.#"),1)&lt;&gt;"."),TRUE,FALSE)</formula>
    </cfRule>
    <cfRule type="expression" dxfId="1942" priority="2054">
      <formula>IF(AND(AL944&gt;=0, RIGHT(TEXT(AL944,"0.#"),1)="."),TRUE,FALSE)</formula>
    </cfRule>
    <cfRule type="expression" dxfId="1941" priority="2055">
      <formula>IF(AND(AL944&lt;0, RIGHT(TEXT(AL944,"0.#"),1)&lt;&gt;"."),TRUE,FALSE)</formula>
    </cfRule>
    <cfRule type="expression" dxfId="1940" priority="2056">
      <formula>IF(AND(AL944&lt;0, RIGHT(TEXT(AL944,"0.#"),1)="."),TRUE,FALSE)</formula>
    </cfRule>
  </conditionalFormatting>
  <conditionalFormatting sqref="AL979:AO1006">
    <cfRule type="expression" dxfId="1939" priority="2047">
      <formula>IF(AND(AL979&gt;=0, RIGHT(TEXT(AL979,"0.#"),1)&lt;&gt;"."),TRUE,FALSE)</formula>
    </cfRule>
    <cfRule type="expression" dxfId="1938" priority="2048">
      <formula>IF(AND(AL979&gt;=0, RIGHT(TEXT(AL979,"0.#"),1)="."),TRUE,FALSE)</formula>
    </cfRule>
    <cfRule type="expression" dxfId="1937" priority="2049">
      <formula>IF(AND(AL979&lt;0, RIGHT(TEXT(AL979,"0.#"),1)&lt;&gt;"."),TRUE,FALSE)</formula>
    </cfRule>
    <cfRule type="expression" dxfId="1936" priority="2050">
      <formula>IF(AND(AL979&lt;0, RIGHT(TEXT(AL979,"0.#"),1)="."),TRUE,FALSE)</formula>
    </cfRule>
  </conditionalFormatting>
  <conditionalFormatting sqref="AL977:AO978">
    <cfRule type="expression" dxfId="1935" priority="2041">
      <formula>IF(AND(AL977&gt;=0, RIGHT(TEXT(AL977,"0.#"),1)&lt;&gt;"."),TRUE,FALSE)</formula>
    </cfRule>
    <cfRule type="expression" dxfId="1934" priority="2042">
      <formula>IF(AND(AL977&gt;=0, RIGHT(TEXT(AL977,"0.#"),1)="."),TRUE,FALSE)</formula>
    </cfRule>
    <cfRule type="expression" dxfId="1933" priority="2043">
      <formula>IF(AND(AL977&lt;0, RIGHT(TEXT(AL977,"0.#"),1)&lt;&gt;"."),TRUE,FALSE)</formula>
    </cfRule>
    <cfRule type="expression" dxfId="1932" priority="2044">
      <formula>IF(AND(AL977&lt;0, RIGHT(TEXT(AL977,"0.#"),1)="."),TRUE,FALSE)</formula>
    </cfRule>
  </conditionalFormatting>
  <conditionalFormatting sqref="AL1012:AO1039">
    <cfRule type="expression" dxfId="1931" priority="2035">
      <formula>IF(AND(AL1012&gt;=0, RIGHT(TEXT(AL1012,"0.#"),1)&lt;&gt;"."),TRUE,FALSE)</formula>
    </cfRule>
    <cfRule type="expression" dxfId="1930" priority="2036">
      <formula>IF(AND(AL1012&gt;=0, RIGHT(TEXT(AL1012,"0.#"),1)="."),TRUE,FALSE)</formula>
    </cfRule>
    <cfRule type="expression" dxfId="1929" priority="2037">
      <formula>IF(AND(AL1012&lt;0, RIGHT(TEXT(AL1012,"0.#"),1)&lt;&gt;"."),TRUE,FALSE)</formula>
    </cfRule>
    <cfRule type="expression" dxfId="1928" priority="2038">
      <formula>IF(AND(AL1012&lt;0, RIGHT(TEXT(AL1012,"0.#"),1)="."),TRUE,FALSE)</formula>
    </cfRule>
  </conditionalFormatting>
  <conditionalFormatting sqref="AL1010:AO1011">
    <cfRule type="expression" dxfId="1927" priority="2029">
      <formula>IF(AND(AL1010&gt;=0, RIGHT(TEXT(AL1010,"0.#"),1)&lt;&gt;"."),TRUE,FALSE)</formula>
    </cfRule>
    <cfRule type="expression" dxfId="1926" priority="2030">
      <formula>IF(AND(AL1010&gt;=0, RIGHT(TEXT(AL1010,"0.#"),1)="."),TRUE,FALSE)</formula>
    </cfRule>
    <cfRule type="expression" dxfId="1925" priority="2031">
      <formula>IF(AND(AL1010&lt;0, RIGHT(TEXT(AL1010,"0.#"),1)&lt;&gt;"."),TRUE,FALSE)</formula>
    </cfRule>
    <cfRule type="expression" dxfId="1924" priority="2032">
      <formula>IF(AND(AL1010&lt;0, RIGHT(TEXT(AL1010,"0.#"),1)="."),TRUE,FALSE)</formula>
    </cfRule>
  </conditionalFormatting>
  <conditionalFormatting sqref="Y1010:Y1011">
    <cfRule type="expression" dxfId="1923" priority="2027">
      <formula>IF(RIGHT(TEXT(Y1010,"0.#"),1)=".",FALSE,TRUE)</formula>
    </cfRule>
    <cfRule type="expression" dxfId="1922" priority="2028">
      <formula>IF(RIGHT(TEXT(Y1010,"0.#"),1)=".",TRUE,FALSE)</formula>
    </cfRule>
  </conditionalFormatting>
  <conditionalFormatting sqref="AL1045:AO1072">
    <cfRule type="expression" dxfId="1921" priority="2023">
      <formula>IF(AND(AL1045&gt;=0, RIGHT(TEXT(AL1045,"0.#"),1)&lt;&gt;"."),TRUE,FALSE)</formula>
    </cfRule>
    <cfRule type="expression" dxfId="1920" priority="2024">
      <formula>IF(AND(AL1045&gt;=0, RIGHT(TEXT(AL1045,"0.#"),1)="."),TRUE,FALSE)</formula>
    </cfRule>
    <cfRule type="expression" dxfId="1919" priority="2025">
      <formula>IF(AND(AL1045&lt;0, RIGHT(TEXT(AL1045,"0.#"),1)&lt;&gt;"."),TRUE,FALSE)</formula>
    </cfRule>
    <cfRule type="expression" dxfId="1918" priority="2026">
      <formula>IF(AND(AL1045&lt;0, RIGHT(TEXT(AL1045,"0.#"),1)="."),TRUE,FALSE)</formula>
    </cfRule>
  </conditionalFormatting>
  <conditionalFormatting sqref="Y1045:Y1072">
    <cfRule type="expression" dxfId="1917" priority="2021">
      <formula>IF(RIGHT(TEXT(Y1045,"0.#"),1)=".",FALSE,TRUE)</formula>
    </cfRule>
    <cfRule type="expression" dxfId="1916" priority="2022">
      <formula>IF(RIGHT(TEXT(Y1045,"0.#"),1)=".",TRUE,FALSE)</formula>
    </cfRule>
  </conditionalFormatting>
  <conditionalFormatting sqref="AL1043:AO1044">
    <cfRule type="expression" dxfId="1915" priority="2017">
      <formula>IF(AND(AL1043&gt;=0, RIGHT(TEXT(AL1043,"0.#"),1)&lt;&gt;"."),TRUE,FALSE)</formula>
    </cfRule>
    <cfRule type="expression" dxfId="1914" priority="2018">
      <formula>IF(AND(AL1043&gt;=0, RIGHT(TEXT(AL1043,"0.#"),1)="."),TRUE,FALSE)</formula>
    </cfRule>
    <cfRule type="expression" dxfId="1913" priority="2019">
      <formula>IF(AND(AL1043&lt;0, RIGHT(TEXT(AL1043,"0.#"),1)&lt;&gt;"."),TRUE,FALSE)</formula>
    </cfRule>
    <cfRule type="expression" dxfId="1912" priority="2020">
      <formula>IF(AND(AL1043&lt;0, RIGHT(TEXT(AL1043,"0.#"),1)="."),TRUE,FALSE)</formula>
    </cfRule>
  </conditionalFormatting>
  <conditionalFormatting sqref="Y1043:Y1044">
    <cfRule type="expression" dxfId="1911" priority="2015">
      <formula>IF(RIGHT(TEXT(Y1043,"0.#"),1)=".",FALSE,TRUE)</formula>
    </cfRule>
    <cfRule type="expression" dxfId="1910" priority="2016">
      <formula>IF(RIGHT(TEXT(Y1043,"0.#"),1)=".",TRUE,FALSE)</formula>
    </cfRule>
  </conditionalFormatting>
  <conditionalFormatting sqref="AL1078:AO1105">
    <cfRule type="expression" dxfId="1909" priority="2011">
      <formula>IF(AND(AL1078&gt;=0, RIGHT(TEXT(AL1078,"0.#"),1)&lt;&gt;"."),TRUE,FALSE)</formula>
    </cfRule>
    <cfRule type="expression" dxfId="1908" priority="2012">
      <formula>IF(AND(AL1078&gt;=0, RIGHT(TEXT(AL1078,"0.#"),1)="."),TRUE,FALSE)</formula>
    </cfRule>
    <cfRule type="expression" dxfId="1907" priority="2013">
      <formula>IF(AND(AL1078&lt;0, RIGHT(TEXT(AL1078,"0.#"),1)&lt;&gt;"."),TRUE,FALSE)</formula>
    </cfRule>
    <cfRule type="expression" dxfId="1906" priority="2014">
      <formula>IF(AND(AL1078&lt;0, RIGHT(TEXT(AL1078,"0.#"),1)="."),TRUE,FALSE)</formula>
    </cfRule>
  </conditionalFormatting>
  <conditionalFormatting sqref="Y1078:Y1105">
    <cfRule type="expression" dxfId="1905" priority="2009">
      <formula>IF(RIGHT(TEXT(Y1078,"0.#"),1)=".",FALSE,TRUE)</formula>
    </cfRule>
    <cfRule type="expression" dxfId="1904" priority="2010">
      <formula>IF(RIGHT(TEXT(Y1078,"0.#"),1)=".",TRUE,FALSE)</formula>
    </cfRule>
  </conditionalFormatting>
  <conditionalFormatting sqref="AL1076:AO1077">
    <cfRule type="expression" dxfId="1903" priority="2005">
      <formula>IF(AND(AL1076&gt;=0, RIGHT(TEXT(AL1076,"0.#"),1)&lt;&gt;"."),TRUE,FALSE)</formula>
    </cfRule>
    <cfRule type="expression" dxfId="1902" priority="2006">
      <formula>IF(AND(AL1076&gt;=0, RIGHT(TEXT(AL1076,"0.#"),1)="."),TRUE,FALSE)</formula>
    </cfRule>
    <cfRule type="expression" dxfId="1901" priority="2007">
      <formula>IF(AND(AL1076&lt;0, RIGHT(TEXT(AL1076,"0.#"),1)&lt;&gt;"."),TRUE,FALSE)</formula>
    </cfRule>
    <cfRule type="expression" dxfId="1900" priority="2008">
      <formula>IF(AND(AL1076&lt;0, RIGHT(TEXT(AL1076,"0.#"),1)="."),TRUE,FALSE)</formula>
    </cfRule>
  </conditionalFormatting>
  <conditionalFormatting sqref="Y1076:Y1077">
    <cfRule type="expression" dxfId="1899" priority="2003">
      <formula>IF(RIGHT(TEXT(Y1076,"0.#"),1)=".",FALSE,TRUE)</formula>
    </cfRule>
    <cfRule type="expression" dxfId="1898" priority="2004">
      <formula>IF(RIGHT(TEXT(Y1076,"0.#"),1)=".",TRUE,FALSE)</formula>
    </cfRule>
  </conditionalFormatting>
  <conditionalFormatting sqref="AE39">
    <cfRule type="expression" dxfId="1897" priority="2001">
      <formula>IF(RIGHT(TEXT(AE39,"0.#"),1)=".",FALSE,TRUE)</formula>
    </cfRule>
    <cfRule type="expression" dxfId="1896" priority="2002">
      <formula>IF(RIGHT(TEXT(AE39,"0.#"),1)=".",TRUE,FALSE)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 AQ41">
    <cfRule type="expression" dxfId="1883" priority="1983">
      <formula>IF(RIGHT(TEXT(AQ39,"0.#"),1)=".",FALSE,TRUE)</formula>
    </cfRule>
    <cfRule type="expression" dxfId="1882" priority="1984">
      <formula>IF(RIGHT(TEXT(AQ39,"0.#"),1)=".",TRUE,FALSE)</formula>
    </cfRule>
  </conditionalFormatting>
  <conditionalFormatting sqref="AU39 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M39">
    <cfRule type="expression" dxfId="707" priority="11">
      <formula>IF(RIGHT(TEXT(AM39,"0.#"),1)=".",FALSE,TRUE)</formula>
    </cfRule>
    <cfRule type="expression" dxfId="706" priority="12">
      <formula>IF(RIGHT(TEXT(AM39,"0.#"),1)=".",TRUE,FALSE)</formula>
    </cfRule>
  </conditionalFormatting>
  <conditionalFormatting sqref="AM41">
    <cfRule type="expression" dxfId="705" priority="9">
      <formula>IF(RIGHT(TEXT(AM41,"0.#"),1)=".",FALSE,TRUE)</formula>
    </cfRule>
    <cfRule type="expression" dxfId="704" priority="10">
      <formula>IF(RIGHT(TEXT(AM41,"0.#"),1)=".",TRUE,FALSE)</formula>
    </cfRule>
  </conditionalFormatting>
  <conditionalFormatting sqref="AQ40">
    <cfRule type="expression" dxfId="703" priority="7">
      <formula>IF(RIGHT(TEXT(AQ40,"0.#"),1)=".",FALSE,TRUE)</formula>
    </cfRule>
    <cfRule type="expression" dxfId="702" priority="8">
      <formula>IF(RIGHT(TEXT(AQ40,"0.#"),1)=".",TRUE,FALSE)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2021-06-01T10:26:53Z</cp:lastPrinted>
  <dcterms:created xsi:type="dcterms:W3CDTF">2012-03-13T00:50:25Z</dcterms:created>
  <dcterms:modified xsi:type="dcterms:W3CDTF">2021-06-21T12:34:22Z</dcterms:modified>
</cp:coreProperties>
</file>