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<sst xmlns="http://schemas.openxmlformats.org/spreadsheetml/2006/main" count="2396" uniqueCount="733">
  <si>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</si>
  <si>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</si>
  <si>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</si>
  <si>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</si>
  <si>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</si>
  <si>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</si>
  <si>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</si>
  <si>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</si>
  <si>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</si>
  <si>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</si>
  <si>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</si>
  <si>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</si>
  <si>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</si>
  <si>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</si>
  <si>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</si>
  <si>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</si>
  <si>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</si>
  <si>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</si>
  <si>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</si>
  <si>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</si>
  <si>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</si>
  <si>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</si>
  <si>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</si>
  <si>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</si>
  <si>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</si>
  <si>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</si>
  <si>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</si>
  <si>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</si>
  <si>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</si>
  <si>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</si>
  <si>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</si>
  <si>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</si>
  <si>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</si>
  <si>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</si>
  <si>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</si>
  <si>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</si>
  <si>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</si>
  <si>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</si>
  <si>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</si>
  <si>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</si>
  <si>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</si>
  <si>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</si>
  <si>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</si>
  <si>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</si>
  <si>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</si>
  <si>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</si>
  <si>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</si>
  <si>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</si>
  <si>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</si>
  <si>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</si>
  <si>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</si>
  <si>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</si>
  <si>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</si>
  <si>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</si>
  <si>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</si>
  <si>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</si>
  <si>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</si>
  <si>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</si>
  <si>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</si>
  <si>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</si>
  <si>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</si>
  <si>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</si>
  <si>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</si>
  <si>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</si>
  <si>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</si>
  <si>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</si>
  <si>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</si>
  <si>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</si>
  <si>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</si>
  <si>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</si>
  <si>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</si>
  <si>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</si>
  <si>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</si>
  <si>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</si>
  <si>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</si>
  <si>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</si>
  <si>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</si>
  <si>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</si>
  <si>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</si>
  <si>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</si>
  <si>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</si>
  <si>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</si>
  <si>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</si>
  <si>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</si>
  <si>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</si>
  <si>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</si>
  <si>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</si>
  <si>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</si>
  <si>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</si>
  <si>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</si>
  <si>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</si>
  <si>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</si>
  <si>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</si>
  <si>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</si>
  <si>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</si>
  <si>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</si>
  <si>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</si>
  <si>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</si>
  <si>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</si>
  <si>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</si>
  <si>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</si>
  <si>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</si>
  <si>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</si>
  <si>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</si>
  <si>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</si>
  <si>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</si>
  <si>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</si>
  <si>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</si>
  <si>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</si>
  <si>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</si>
  <si>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</si>
  <si>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</si>
  <si>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</si>
  <si>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</si>
  <si>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</si>
  <si>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</si>
  <si>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</si>
  <si>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</si>
  <si>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</si>
  <si>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</si>
  <si>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</si>
  <si>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</si>
  <si>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</si>
  <si>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</si>
  <si>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</si>
  <si>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</si>
  <si>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</si>
  <si>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</si>
  <si>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</si>
  <si>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</si>
  <si>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</si>
  <si>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</si>
  <si>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</si>
  <si>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</si>
  <si>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</si>
  <si>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</si>
  <si>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</si>
  <si>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</si>
  <si>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</si>
  <si>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</si>
  <si>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</si>
  <si>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</si>
  <si>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</si>
  <si>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</si>
  <si>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</si>
  <si>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</si>
  <si>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</si>
  <si>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</si>
  <si>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</si>
  <si>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</si>
  <si>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</si>
  <si>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</si>
  <si>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</si>
  <si>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</si>
  <si>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</si>
  <si>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</si>
  <si>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</si>
  <si>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</si>
  <si>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</si>
  <si>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</si>
  <si>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</si>
  <si>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</si>
  <si>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</si>
  <si>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</si>
  <si>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</si>
  <si>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</si>
  <si>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</si>
  <si>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</si>
  <si>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</si>
  <si>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</si>
  <si>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</si>
  <si>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</si>
  <si>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</si>
  <si>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</si>
  <si>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</si>
  <si>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</si>
  <si>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</si>
  <si>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</si>
  <si>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</si>
  <si>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</si>
  <si>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</si>
  <si>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</si>
  <si>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</si>
  <si>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</si>
  <si>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</si>
  <si>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</si>
  <si>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</si>
  <si>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</si>
  <si>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</si>
  <si>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</si>
  <si>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</si>
  <si>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</si>
  <si>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</si>
  <si>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</si>
  <si>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</si>
  <si>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</si>
  <si>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</si>
  <si>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</si>
  <si>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</si>
  <si>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</si>
  <si>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</si>
  <si>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</si>
  <si>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</si>
  <si>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</si>
  <si>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</si>
  <si>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</si>
  <si>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</si>
  <si>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</si>
  <si>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</si>
  <si>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</si>
  <si>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</si>
  <si>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</si>
  <si>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</si>
  <si>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</si>
  <si>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</si>
  <si>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</si>
  <si>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</si>
  <si>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</si>
  <si>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</si>
  <si>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</si>
  <si>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</si>
  <si>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</si>
  <si>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</si>
  <si>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</si>
  <si>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</si>
  <si>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</si>
  <si>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</si>
  <si>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</si>
  <si>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</si>
  <si>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</si>
  <si>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</si>
  <si>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</si>
  <si>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</si>
  <si>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</si>
  <si>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</si>
  <si>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</si>
  <si>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</si>
  <si>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</si>
  <si>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</si>
  <si>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</si>
  <si>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</si>
  <si>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</si>
  <si>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</si>
  <si>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</si>
  <si>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</si>
  <si>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</si>
  <si>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</si>
  <si>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</si>
  <si>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</si>
  <si>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</si>
  <si>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</si>
  <si>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</si>
  <si>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</si>
  <si>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</si>
  <si>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</si>
  <si>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</si>
  <si>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</si>
  <si>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</si>
  <si>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</si>
  <si>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</si>
  <si>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</si>
  <si>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</si>
  <si>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</si>
  <si>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</si>
  <si>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</si>
  <si>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</si>
  <si>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</si>
  <si>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</si>
  <si>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</si>
  <si>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</si>
  <si>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</si>
  <si>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</si>
  <si>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</si>
  <si>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</si>
  <si>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</si>
  <si>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</si>
  <si>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</si>
  <si>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</si>
  <si>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</si>
  <si>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</si>
  <si>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</si>
  <si>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</si>
  <si>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</si>
  <si>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</si>
  <si>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</si>
  <si>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</si>
  <si>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</si>
  <si>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</si>
  <si>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</si>
  <si>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</si>
  <si>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</si>
  <si>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</si>
  <si>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</si>
  <si>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</si>
  <si>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</si>
  <si>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</si>
  <si>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</si>
  <si>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</si>
  <si>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</si>
  <si>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</si>
  <si>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</si>
  <si>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</si>
  <si>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</si>
  <si>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</si>
  <si>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</si>
  <si>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</si>
  <si>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</si>
  <si>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</si>
  <si>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</si>
  <si>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</si>
  <si>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</si>
  <si>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</si>
  <si>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</si>
  <si>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</si>
  <si>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</si>
  <si>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</si>
  <si>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</si>
  <si>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</si>
  <si>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</si>
  <si>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</si>
  <si>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</si>
  <si>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</si>
  <si>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</si>
  <si>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</si>
  <si>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</si>
  <si>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</si>
  <si>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</si>
  <si>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</si>
  <si>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</si>
  <si>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</si>
  <si>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</si>
  <si>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</si>
  <si>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</si>
  <si>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</si>
  <si>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</si>
  <si>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</si>
  <si>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</si>
  <si>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</si>
  <si>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</si>
  <si>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</si>
  <si>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</si>
  <si>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</si>
  <si>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</si>
  <si>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</si>
  <si>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</si>
  <si>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</si>
  <si>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</si>
  <si>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</si>
  <si>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</si>
  <si>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</si>
  <si>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</si>
  <si>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</si>
  <si>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</si>
  <si>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</si>
  <si>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</si>
  <si>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</si>
  <si>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</si>
  <si>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</si>
  <si>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</si>
  <si>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</si>
  <si>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</si>
  <si>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</si>
  <si>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</si>
  <si>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</si>
  <si>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</si>
  <si>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</si>
  <si>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</si>
  <si>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</si>
  <si>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</si>
  <si>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</si>
  <si>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</si>
  <si>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</si>
  <si>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</si>
  <si>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</si>
  <si>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</si>
  <si>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</si>
  <si>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</si>
  <si>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</si>
  <si>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</si>
  <si>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</si>
  <si>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</si>
  <si>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</si>
  <si>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</si>
  <si>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</si>
  <si>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</si>
  <si>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</si>
  <si>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</si>
  <si>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</si>
  <si>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</si>
  <si>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</si>
  <si>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</si>
  <si>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</si>
  <si>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</si>
  <si>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</si>
  <si>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</si>
  <si>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</si>
  <si>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</si>
  <si>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</si>
  <si>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</si>
  <si>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</si>
  <si>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</si>
  <si>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</si>
  <si>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</si>
  <si>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</si>
  <si>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</si>
  <si>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</si>
  <si>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</si>
  <si>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</si>
  <si>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</si>
  <si>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</si>
  <si>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</si>
  <si>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</si>
  <si>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</si>
  <si>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</si>
  <si>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</si>
  <si>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</si>
  <si>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</si>
  <si>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</si>
  <si>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</si>
  <si>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</si>
  <si>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</si>
  <si>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</si>
  <si>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</si>
  <si>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</si>
  <si>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</si>
  <si>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</si>
  <si>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</si>
  <si>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</si>
  <si>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</si>
  <si>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</si>
  <si>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</si>
  <si>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</si>
  <si>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</si>
  <si>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</si>
  <si>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</si>
  <si>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</si>
  <si>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</si>
  <si>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</si>
  <si>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</si>
  <si>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</si>
  <si>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</si>
  <si>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</si>
  <si>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</si>
  <si>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</si>
  <si>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</si>
  <si>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</si>
  <si>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</si>
  <si>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</si>
  <si>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</si>
  <si>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</si>
  <si>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</si>
  <si>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</si>
  <si>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</si>
  <si>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</si>
  <si>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</si>
  <si>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</si>
  <si>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</si>
  <si>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</si>
  <si>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</si>
  <si>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</si>
  <si>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</si>
  <si>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</si>
  <si>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</si>
  <si>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</si>
  <si>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</si>
  <si>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</si>
  <si>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</si>
  <si>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</si>
  <si>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</si>
  <si>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</si>
  <si>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</si>
  <si>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</si>
  <si>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</si>
  <si>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</si>
  <si>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</si>
  <si>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</si>
  <si>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</si>
  <si>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</si>
  <si>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</si>
  <si>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</si>
  <si>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</si>
  <si>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</si>
  <si>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</si>
  <si>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</si>
  <si>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</si>
  <si>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</si>
  <si>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</si>
  <si>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</si>
  <si>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</si>
  <si>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</si>
  <si>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</si>
  <si>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</si>
  <si>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</si>
  <si>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</si>
  <si>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</si>
  <si>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</si>
  <si>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</si>
  <si>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</si>
  <si>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</si>
  <si>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</si>
  <si>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</si>
  <si>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</si>
  <si>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</si>
  <si>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</si>
  <si>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</si>
  <si>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</si>
  <si>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</si>
  <si>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</si>
  <si>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</si>
  <si>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</si>
  <si>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</si>
  <si>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</si>
  <si>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</si>
  <si>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</si>
  <si>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</si>
  <si>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</si>
  <si>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</si>
  <si>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</si>
  <si>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</si>
  <si>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</si>
  <si>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</si>
  <si>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</si>
  <si>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</si>
  <si>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</si>
  <si>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</si>
  <si>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</si>
  <si>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</si>
  <si>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</si>
  <si>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</si>
  <si>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</si>
  <si>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</si>
  <si>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</si>
  <si>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</si>
  <si>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</si>
  <si>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</si>
  <si>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</si>
  <si>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</si>
  <si>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</si>
  <si>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</si>
  <si>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</si>
  <si>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</si>
  <si>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</si>
  <si>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</si>
  <si>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</si>
  <si>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</si>
  <si>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</si>
  <si>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</si>
  <si>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</si>
  <si>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</si>
  <si>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</si>
  <si>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</si>
  <si>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</si>
  <si>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</si>
  <si>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</si>
  <si>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</si>
  <si>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</si>
  <si>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</si>
  <si>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</si>
  <si>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</si>
  <si>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</si>
  <si>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</si>
  <si>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</si>
  <si>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</si>
  <si>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</si>
  <si>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</si>
  <si>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</si>
  <si>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</si>
  <si>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</si>
  <si>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</si>
  <si>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</si>
  <si>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</si>
  <si>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</si>
  <si>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</si>
  <si>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</si>
  <si>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</si>
  <si>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</si>
  <si>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</si>
  <si>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</si>
  <si>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</si>
  <si>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</si>
  <si>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</si>
  <si>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</si>
  <si>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</si>
  <si>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</si>
  <si>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</si>
  <si>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</si>
  <si>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</si>
  <si>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</si>
  <si>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</si>
  <si>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</si>
  <si>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</si>
  <si>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</si>
  <si>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</si>
  <si>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</si>
  <si>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</si>
  <si>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</si>
  <si>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</si>
  <si>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</si>
  <si>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</si>
  <si>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</si>
  <si>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</si>
  <si>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</si>
  <si>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</si>
  <si>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</si>
  <si>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</si>
  <si>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</si>
  <si>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</si>
  <si>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</si>
  <si>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</si>
  <si>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</si>
  <si>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</si>
  <si>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</si>
  <si>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</si>
  <si>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</si>
  <si>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</si>
  <si>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</si>
  <si>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</si>
  <si>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</si>
  <si>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</si>
  <si>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</si>
  <si>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</si>
  <si>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</si>
  <si>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</si>
  <si>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</si>
  <si>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</si>
  <si>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</si>
  <si>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</si>
  <si>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</si>
  <si>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循環型社会推進室長
平尾 禎秀</t>
  </si>
  <si>
    <t>平成21年度</t>
  </si>
  <si>
    <t>終了予定なし</t>
  </si>
  <si>
    <t>総務課循環型社会推進室</t>
  </si>
  <si>
    <t xml:space="preserve">循環型社会形成推進基本法（平成十二年六月二日法律第百十号）　第三十一条 ・・・『国際的協調のための措置』 </t>
  </si>
  <si>
    <t>　2004年にＧ８首脳間で合意された「３Ｒイニシアティブ」や、2009年に設立された「アジア太平洋３R推進フォーラム」、及び2005年に開始した「３Ｒに関する日中韓セミナー」等に基づき、各国政府や各主体との協力と連携を進め、アジアにおける循環型社会づくりのための政策立案支援、政策・技術に関する知見の共有等を行うことで、我が国が国際社会における３Ｒ推進のリーダーシップを発揮するとともに、我が国の循環産業の海外展開促進にも貢献する。</t>
  </si>
  <si>
    <t>　アジアにおける循環型社会の構築を温暖化対策にも貢献しつつ実現するため、アジアにおける低炭素・循環型社会の形成に向けた政策立案を支援する。また、世界をリードする我が国の知見・経験を最大限活用し、資源循環に関する情報・知見の整備、３Ｒの優良取組事例の共有を行う。</t>
  </si>
  <si>
    <t>-</t>
  </si>
  <si>
    <t>政府開発援助環境保全調査費</t>
  </si>
  <si>
    <t>令和６年度まで毎年度５カ国と３Rに関する日本との政策対話を実施し各国の３Rを戦略的に進める。</t>
  </si>
  <si>
    <t>日本と３Rに関する政策対話を実施する国数</t>
  </si>
  <si>
    <t>件</t>
  </si>
  <si>
    <t>本事業は、地球温暖化対策関係予算において【 D.基盤的施策など】に分類されており、我が国の温室効果ガス排出削減等を持たないものであるため、地球温暖化対策に係る横断的指標は設定できない。</t>
  </si>
  <si>
    <t>相手国に提案した政策提言</t>
  </si>
  <si>
    <t>百万円：執行額（X）／回：相手国に提案した政策提言（Y）　　　　　　　　　　　　　　</t>
    <phoneticPr fontId="5"/>
  </si>
  <si>
    <t>百万円/回</t>
  </si>
  <si>
    <t>Ｘ/Ｙ</t>
    <phoneticPr fontId="5"/>
  </si>
  <si>
    <t>24/6</t>
  </si>
  <si>
    <t>24/5</t>
  </si>
  <si>
    <t>／　</t>
    <phoneticPr fontId="5"/>
  </si>
  <si>
    <t>　　/</t>
    <phoneticPr fontId="5"/>
  </si>
  <si>
    <t>-</t>
    <phoneticPr fontId="5"/>
  </si>
  <si>
    <t>４．廃棄物・リサイクル対策の推進</t>
  </si>
  <si>
    <t>廃棄物分野の技術協力をはじめとする各種支援の実施国における、廃棄物関連制度等の整備状況</t>
  </si>
  <si>
    <t>協力覚書等に基づく協力関係の構築</t>
  </si>
  <si>
    <t>本事業において協力、支援した各国と協力覚書等を締結し、効果的な制度設計、法令整備を行う。</t>
  </si>
  <si>
    <t>111</t>
  </si>
  <si>
    <t>103,新23-004</t>
  </si>
  <si>
    <t>103,105</t>
  </si>
  <si>
    <t>138,141</t>
  </si>
  <si>
    <t>140,143</t>
  </si>
  <si>
    <t>145,148</t>
  </si>
  <si>
    <t>142</t>
  </si>
  <si>
    <t>154</t>
  </si>
  <si>
    <t>0151</t>
  </si>
  <si>
    <t>○</t>
  </si>
  <si>
    <t>-</t>
    <phoneticPr fontId="5"/>
  </si>
  <si>
    <t>-</t>
    <phoneticPr fontId="5"/>
  </si>
  <si>
    <t>-</t>
    <phoneticPr fontId="5"/>
  </si>
  <si>
    <t>-</t>
    <phoneticPr fontId="5"/>
  </si>
  <si>
    <t>アジア各国に対する、廃棄物分野の技術協力をはじめとする各種支援の実施を通して、当該支援対象国の廃棄物関連制度等の整備を促進し、アジアにおける低炭素・循環型社会形成に貢献する。</t>
    <phoneticPr fontId="5"/>
  </si>
  <si>
    <t>-</t>
    <phoneticPr fontId="5"/>
  </si>
  <si>
    <t>有</t>
  </si>
  <si>
    <t>無</t>
  </si>
  <si>
    <t>‐</t>
  </si>
  <si>
    <t>二国間対話等を通じて、３Rの重要性が認識され、アジア地域の環境負荷低減に貢献している。</t>
  </si>
  <si>
    <t>相手国政府との共同事業であり、国が業務を実施することが適当。</t>
  </si>
  <si>
    <t>アジア地域の環境負荷低減のため、アジア各国の循環型社会構築に関する政策支援を行うことは重要である。</t>
  </si>
  <si>
    <t>一者応札になった事業については、十分な公募期間を確保するなど、新規に入札に参加しようとする業者にも業務内容を理解いただき、公平性が保たれるよう努める。</t>
    <phoneticPr fontId="5"/>
  </si>
  <si>
    <t>当事者が直接実施しており、内容に比して妥当と考えている。</t>
    <rPh sb="0" eb="3">
      <t>トウジシャ</t>
    </rPh>
    <rPh sb="4" eb="6">
      <t>チョクセツ</t>
    </rPh>
    <phoneticPr fontId="4"/>
  </si>
  <si>
    <t>必要最低限の支出に限定している。</t>
  </si>
  <si>
    <t>原則、一般競争入札を実施し、コスト削減に努めている。</t>
    <rPh sb="0" eb="2">
      <t>ゲンソク</t>
    </rPh>
    <phoneticPr fontId="4"/>
  </si>
  <si>
    <t>本事業による支援を通じて相手国政府との信頼関係の構築も進んでおり、今後、法制度等に反映される案件も増加するものと期待でき、成果目標に見合ったものとなっている。</t>
    <rPh sb="61" eb="63">
      <t>セイカ</t>
    </rPh>
    <rPh sb="63" eb="65">
      <t>モクヒョウ</t>
    </rPh>
    <rPh sb="66" eb="68">
      <t>ミア</t>
    </rPh>
    <phoneticPr fontId="4"/>
  </si>
  <si>
    <t>両国政府間で合同委員会を継続的に開催することが可能となっている等、活動実績は見込みに見合ったものとなっている。</t>
    <rPh sb="0" eb="2">
      <t>リョウコク</t>
    </rPh>
    <rPh sb="2" eb="4">
      <t>セイフ</t>
    </rPh>
    <rPh sb="4" eb="5">
      <t>アイダ</t>
    </rPh>
    <rPh sb="6" eb="8">
      <t>ゴウドウ</t>
    </rPh>
    <rPh sb="8" eb="11">
      <t>イインカイ</t>
    </rPh>
    <rPh sb="12" eb="15">
      <t>ケイゾクテキ</t>
    </rPh>
    <rPh sb="16" eb="18">
      <t>カイサイ</t>
    </rPh>
    <rPh sb="23" eb="25">
      <t>カノウ</t>
    </rPh>
    <rPh sb="31" eb="32">
      <t>ナド</t>
    </rPh>
    <rPh sb="33" eb="35">
      <t>カツドウ</t>
    </rPh>
    <rPh sb="35" eb="37">
      <t>ジッセキ</t>
    </rPh>
    <rPh sb="38" eb="40">
      <t>ミコ</t>
    </rPh>
    <rPh sb="42" eb="44">
      <t>ミア</t>
    </rPh>
    <phoneticPr fontId="4"/>
  </si>
  <si>
    <t>各国における法令等の整備に活用されている。</t>
    <rPh sb="0" eb="2">
      <t>カッコク</t>
    </rPh>
    <rPh sb="6" eb="8">
      <t>ホウレイ</t>
    </rPh>
    <rPh sb="8" eb="9">
      <t>ナド</t>
    </rPh>
    <rPh sb="10" eb="12">
      <t>セイビ</t>
    </rPh>
    <rPh sb="13" eb="15">
      <t>カツヨウ</t>
    </rPh>
    <phoneticPr fontId="4"/>
  </si>
  <si>
    <t>競争性のある調達手続きを行い、コスト削減が図られており、事業成果としては、アジアを中心とする各国とのハイレベルな意見交換が可能となる等、政策立案支援等を通じて、多くの国や国際機関等と協調し、国際的な３Ｒと循環型社会の構築を推進したことがあげられる。</t>
    <rPh sb="0" eb="3">
      <t>キョウソウセイ</t>
    </rPh>
    <rPh sb="6" eb="8">
      <t>チョウタツ</t>
    </rPh>
    <rPh sb="8" eb="10">
      <t>テツヅ</t>
    </rPh>
    <rPh sb="12" eb="13">
      <t>オコナ</t>
    </rPh>
    <rPh sb="18" eb="20">
      <t>サクゲン</t>
    </rPh>
    <rPh sb="21" eb="22">
      <t>ハカ</t>
    </rPh>
    <rPh sb="41" eb="43">
      <t>チュウシン</t>
    </rPh>
    <rPh sb="46" eb="48">
      <t>カッコク</t>
    </rPh>
    <rPh sb="56" eb="58">
      <t>イケン</t>
    </rPh>
    <rPh sb="58" eb="60">
      <t>コウカン</t>
    </rPh>
    <rPh sb="61" eb="63">
      <t>カノウ</t>
    </rPh>
    <rPh sb="68" eb="70">
      <t>セイサク</t>
    </rPh>
    <rPh sb="70" eb="72">
      <t>リツアン</t>
    </rPh>
    <rPh sb="72" eb="74">
      <t>シエン</t>
    </rPh>
    <rPh sb="74" eb="75">
      <t>ナド</t>
    </rPh>
    <rPh sb="76" eb="77">
      <t>ツウ</t>
    </rPh>
    <phoneticPr fontId="4"/>
  </si>
  <si>
    <t>引き続き競争性のある調達手続きを行いながら、アジアを始めとする各国の３R、適正な資源循環、資源効率の向上へ向けた政策議論を喚起するとともに、廃棄物に関する我が国の知識や経験、政策オプションなどの各種関連情報の提供を行っていく。</t>
    <rPh sb="0" eb="1">
      <t>ヒ</t>
    </rPh>
    <rPh sb="2" eb="3">
      <t>ツヅ</t>
    </rPh>
    <rPh sb="4" eb="7">
      <t>キョウソウセイ</t>
    </rPh>
    <rPh sb="10" eb="12">
      <t>チョウタツ</t>
    </rPh>
    <rPh sb="12" eb="14">
      <t>テツヅ</t>
    </rPh>
    <rPh sb="16" eb="17">
      <t>オコナ</t>
    </rPh>
    <rPh sb="26" eb="27">
      <t>ハジ</t>
    </rPh>
    <rPh sb="31" eb="33">
      <t>カッコク</t>
    </rPh>
    <rPh sb="70" eb="73">
      <t>ハイキブツ</t>
    </rPh>
    <rPh sb="74" eb="75">
      <t>カン</t>
    </rPh>
    <rPh sb="77" eb="78">
      <t>ワ</t>
    </rPh>
    <rPh sb="79" eb="80">
      <t>クニ</t>
    </rPh>
    <rPh sb="81" eb="83">
      <t>チシキ</t>
    </rPh>
    <rPh sb="84" eb="86">
      <t>ケイケン</t>
    </rPh>
    <rPh sb="97" eb="99">
      <t>カクシュ</t>
    </rPh>
    <rPh sb="99" eb="101">
      <t>カンレン</t>
    </rPh>
    <rPh sb="101" eb="103">
      <t>ジョウホウ</t>
    </rPh>
    <phoneticPr fontId="4"/>
  </si>
  <si>
    <t>B.一般財団法人日本環境衛生センター</t>
    <rPh sb="8" eb="10">
      <t>ニホン</t>
    </rPh>
    <rPh sb="10" eb="12">
      <t>カンキョウ</t>
    </rPh>
    <rPh sb="12" eb="14">
      <t>エイセイ</t>
    </rPh>
    <phoneticPr fontId="5"/>
  </si>
  <si>
    <t>人件費</t>
    <rPh sb="0" eb="3">
      <t>ジンケンヒ</t>
    </rPh>
    <phoneticPr fontId="5"/>
  </si>
  <si>
    <t>計画検討、調査・ヒアリング実施、検討委員会準備・運営、報告書作成等</t>
    <phoneticPr fontId="5"/>
  </si>
  <si>
    <t>A.公益財団法人地球環境戦略研究機関</t>
    <phoneticPr fontId="5"/>
  </si>
  <si>
    <t xml:space="preserve">令和２年度多国間協力を通じた３Ｒ推進に関する調査業務
</t>
    <phoneticPr fontId="5"/>
  </si>
  <si>
    <t>一般財団法人日本環境衛生センター</t>
    <phoneticPr fontId="5"/>
  </si>
  <si>
    <t>令和２年度廃棄物管理分野の国際協力における地方公共団体との協力方策検討調査業務</t>
    <phoneticPr fontId="5"/>
  </si>
  <si>
    <t>株式会社プライムインターナショナル</t>
    <phoneticPr fontId="5"/>
  </si>
  <si>
    <t>-</t>
    <phoneticPr fontId="5"/>
  </si>
  <si>
    <t>-</t>
    <phoneticPr fontId="5"/>
  </si>
  <si>
    <t>株式会社プライムインターナショナル</t>
    <phoneticPr fontId="5"/>
  </si>
  <si>
    <t>C.株式会社プライムインターナショナル</t>
    <phoneticPr fontId="5"/>
  </si>
  <si>
    <t>D.株式会社プライムインターナショナル</t>
    <phoneticPr fontId="5"/>
  </si>
  <si>
    <t>株式会社京華インターナショナル</t>
    <phoneticPr fontId="5"/>
  </si>
  <si>
    <t>E.株式会社京華インターナショナル</t>
    <phoneticPr fontId="5"/>
  </si>
  <si>
    <t>－</t>
    <phoneticPr fontId="5"/>
  </si>
  <si>
    <t>百万未満のため省略</t>
    <rPh sb="0" eb="2">
      <t>ヒャクマン</t>
    </rPh>
    <rPh sb="2" eb="4">
      <t>ミマン</t>
    </rPh>
    <rPh sb="7" eb="9">
      <t>ショウリャク</t>
    </rPh>
    <phoneticPr fontId="5"/>
  </si>
  <si>
    <t>－</t>
    <phoneticPr fontId="5"/>
  </si>
  <si>
    <t>令和２年度国際会議開催マニュアル検討作成業務</t>
    <phoneticPr fontId="5"/>
  </si>
  <si>
    <t>令和２年度日中韓３カ国３Ｒオンラインセミナー運営支援業務</t>
    <phoneticPr fontId="5"/>
  </si>
  <si>
    <t>令和２年度日中韓３カ国３Ｒオンラインセミナーにおける通訳業務</t>
    <phoneticPr fontId="5"/>
  </si>
  <si>
    <t>循環型社会形成推進基本計画： 5.6適正な国際資源循環体制の構築と循環産業の海外展開の推進、３Ｒイニシアティブ</t>
    <phoneticPr fontId="5"/>
  </si>
  <si>
    <t>公益財団法人地球環境戦略研究機関</t>
    <phoneticPr fontId="5"/>
  </si>
  <si>
    <t>－</t>
    <phoneticPr fontId="5"/>
  </si>
  <si>
    <t>人件費</t>
    <rPh sb="0" eb="3">
      <t>ジンケンヒ</t>
    </rPh>
    <phoneticPr fontId="5"/>
  </si>
  <si>
    <t>その他</t>
    <rPh sb="2" eb="3">
      <t>タ</t>
    </rPh>
    <phoneticPr fontId="5"/>
  </si>
  <si>
    <t>計画検討、調査等</t>
    <rPh sb="0" eb="2">
      <t>ケイカク</t>
    </rPh>
    <rPh sb="2" eb="4">
      <t>ケントウ</t>
    </rPh>
    <rPh sb="5" eb="7">
      <t>チョウサ</t>
    </rPh>
    <rPh sb="7" eb="8">
      <t>トウ</t>
    </rPh>
    <phoneticPr fontId="5"/>
  </si>
  <si>
    <t>旅費、消耗品費、印刷製本費、一般管理費等</t>
    <rPh sb="19" eb="20">
      <t>トウ</t>
    </rPh>
    <phoneticPr fontId="5"/>
  </si>
  <si>
    <t>その他</t>
    <rPh sb="2" eb="3">
      <t>タ</t>
    </rPh>
    <phoneticPr fontId="5"/>
  </si>
  <si>
    <t>一般管理費、消費税等</t>
    <rPh sb="0" eb="2">
      <t>イッパン</t>
    </rPh>
    <rPh sb="2" eb="5">
      <t>カンリヒ</t>
    </rPh>
    <rPh sb="6" eb="9">
      <t>ショウヒゼイ</t>
    </rPh>
    <rPh sb="9" eb="10">
      <t>トウ</t>
    </rPh>
    <phoneticPr fontId="5"/>
  </si>
  <si>
    <t>謝金</t>
    <rPh sb="0" eb="2">
      <t>シャキン</t>
    </rPh>
    <phoneticPr fontId="5"/>
  </si>
  <si>
    <t>印刷製本費</t>
    <rPh sb="0" eb="2">
      <t>インサツ</t>
    </rPh>
    <rPh sb="2" eb="4">
      <t>セイホン</t>
    </rPh>
    <rPh sb="4" eb="5">
      <t>ヒ</t>
    </rPh>
    <phoneticPr fontId="5"/>
  </si>
  <si>
    <t>検討委員、ヒアリング対象者</t>
    <phoneticPr fontId="5"/>
  </si>
  <si>
    <t>報告書</t>
    <rPh sb="0" eb="3">
      <t>ホウコクショ</t>
    </rPh>
    <phoneticPr fontId="5"/>
  </si>
  <si>
    <t>-</t>
    <phoneticPr fontId="5"/>
  </si>
  <si>
    <t>-</t>
    <phoneticPr fontId="5"/>
  </si>
  <si>
    <t>-</t>
    <phoneticPr fontId="5"/>
  </si>
  <si>
    <t xml:space="preserve">令和２年度は、インドネシア、ベトナム、ミャンマーにおいて政府や地方自治体との合同委員会の開催等を行った。また、サウジアラビアとの環境分野に関する協力覚書を締結した。
</t>
    <rPh sb="0" eb="2">
      <t>レイワ</t>
    </rPh>
    <rPh sb="3" eb="5">
      <t>ネンド</t>
    </rPh>
    <rPh sb="28" eb="30">
      <t>セイフ</t>
    </rPh>
    <rPh sb="31" eb="33">
      <t>チホウ</t>
    </rPh>
    <rPh sb="33" eb="36">
      <t>ジチタイ</t>
    </rPh>
    <rPh sb="38" eb="40">
      <t>ゴウドウ</t>
    </rPh>
    <rPh sb="40" eb="43">
      <t>イインカイ</t>
    </rPh>
    <rPh sb="44" eb="46">
      <t>カイサイ</t>
    </rPh>
    <rPh sb="46" eb="47">
      <t>トウ</t>
    </rPh>
    <rPh sb="48" eb="49">
      <t>オコナ</t>
    </rPh>
    <rPh sb="64" eb="66">
      <t>カンキョウ</t>
    </rPh>
    <rPh sb="66" eb="68">
      <t>ブンヤ</t>
    </rPh>
    <rPh sb="69" eb="70">
      <t>カン</t>
    </rPh>
    <rPh sb="72" eb="74">
      <t>キョウリョク</t>
    </rPh>
    <rPh sb="74" eb="76">
      <t>オボエガキ</t>
    </rPh>
    <rPh sb="77" eb="79">
      <t>テイケツ</t>
    </rPh>
    <phoneticPr fontId="5"/>
  </si>
  <si>
    <t>環境保全調査費</t>
    <phoneticPr fontId="5"/>
  </si>
  <si>
    <t>35.2／6</t>
    <phoneticPr fontId="5"/>
  </si>
  <si>
    <t>-</t>
    <phoneticPr fontId="5"/>
  </si>
  <si>
    <t>-</t>
    <phoneticPr fontId="5"/>
  </si>
  <si>
    <t>-</t>
    <phoneticPr fontId="5"/>
  </si>
  <si>
    <t>-</t>
    <phoneticPr fontId="5"/>
  </si>
  <si>
    <t>-</t>
    <phoneticPr fontId="5"/>
  </si>
  <si>
    <t>コロナの影響により渡航不可能となったため、海外で行う業務の一部が執行できなかった。</t>
    <phoneticPr fontId="5"/>
  </si>
  <si>
    <t>循環経済構築力強化プログラム事業</t>
    <phoneticPr fontId="5"/>
  </si>
  <si>
    <t>政策対話の実績値</t>
    <rPh sb="0" eb="2">
      <t>セイサク</t>
    </rPh>
    <rPh sb="2" eb="4">
      <t>タイワ</t>
    </rPh>
    <rPh sb="5" eb="8">
      <t>ジッセキチ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</si>
</sst>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18</xdr:col>
      <xdr:colOff>79523</xdr:colOff>
      <xdr:row>749</xdr:row>
      <xdr:rowOff>341194</xdr:rowOff>
    </xdr:to>
    <xdr:sp macro="" textlink="">
      <xdr:nvSpPr>
        <xdr:cNvPr id="17" name="正方形/長方形 16"/>
        <xdr:cNvSpPr/>
      </xdr:nvSpPr>
      <xdr:spPr>
        <a:xfrm>
          <a:off x="2037416" y="235180170"/>
          <a:ext cx="1376060" cy="692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３５．２百万円</a:t>
          </a:r>
          <a:endParaRPr kumimoji="1" lang="en-US" altLang="ja-JP" sz="1200">
            <a:solidFill>
              <a:schemeClr val="tx1"/>
            </a:solidFill>
          </a:endParaRPr>
        </a:p>
      </xdr:txBody>
    </xdr:sp>
    <xdr:clientData/>
  </xdr:twoCellAnchor>
  <xdr:twoCellAnchor>
    <xdr:from>
      <xdr:col>15</xdr:col>
      <xdr:colOff>178745</xdr:colOff>
      <xdr:row>751</xdr:row>
      <xdr:rowOff>3725</xdr:rowOff>
    </xdr:from>
    <xdr:to>
      <xdr:col>32</xdr:col>
      <xdr:colOff>9749</xdr:colOff>
      <xdr:row>752</xdr:row>
      <xdr:rowOff>341194</xdr:rowOff>
    </xdr:to>
    <xdr:sp macro="" textlink="">
      <xdr:nvSpPr>
        <xdr:cNvPr id="18" name="正方形/長方形 17"/>
        <xdr:cNvSpPr/>
      </xdr:nvSpPr>
      <xdr:spPr>
        <a:xfrm>
          <a:off x="2957039" y="236236724"/>
          <a:ext cx="2979737" cy="6884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A</a:t>
          </a:r>
          <a:r>
            <a:rPr kumimoji="1" lang="ja-JP" altLang="en-US" sz="1200">
              <a:solidFill>
                <a:schemeClr val="tx1"/>
              </a:solidFill>
              <a:latin typeface="+mn-lt"/>
              <a:ea typeface="+mn-ea"/>
              <a:cs typeface="+mn-cs"/>
            </a:rPr>
            <a:t>．公益財団法人地球環境戦略研究機関</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２８．８百万円</a:t>
          </a:r>
        </a:p>
      </xdr:txBody>
    </xdr:sp>
    <xdr:clientData/>
  </xdr:twoCellAnchor>
  <xdr:twoCellAnchor>
    <xdr:from>
      <xdr:col>14</xdr:col>
      <xdr:colOff>100302</xdr:colOff>
      <xdr:row>750</xdr:row>
      <xdr:rowOff>66958</xdr:rowOff>
    </xdr:from>
    <xdr:to>
      <xdr:col>26</xdr:col>
      <xdr:colOff>155974</xdr:colOff>
      <xdr:row>750</xdr:row>
      <xdr:rowOff>302200</xdr:rowOff>
    </xdr:to>
    <xdr:sp macro="" textlink="">
      <xdr:nvSpPr>
        <xdr:cNvPr id="19" name="テキスト ボックス 18"/>
        <xdr:cNvSpPr txBox="1"/>
      </xdr:nvSpPr>
      <xdr:spPr>
        <a:xfrm>
          <a:off x="2693376" y="235949014"/>
          <a:ext cx="2278308" cy="23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182439</xdr:colOff>
      <xdr:row>751</xdr:row>
      <xdr:rowOff>36716</xdr:rowOff>
    </xdr:from>
    <xdr:to>
      <xdr:col>49</xdr:col>
      <xdr:colOff>87736</xdr:colOff>
      <xdr:row>752</xdr:row>
      <xdr:rowOff>302201</xdr:rowOff>
    </xdr:to>
    <xdr:sp macro="" textlink="">
      <xdr:nvSpPr>
        <xdr:cNvPr id="20" name="大かっこ 19"/>
        <xdr:cNvSpPr/>
      </xdr:nvSpPr>
      <xdr:spPr>
        <a:xfrm>
          <a:off x="6109466" y="236269715"/>
          <a:ext cx="3054031" cy="61642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令和２年度多国間協力を通じた３Ｒ推進に関する調査業務</a:t>
          </a:r>
          <a:endParaRPr kumimoji="1" lang="en-US" altLang="ja-JP" sz="1200"/>
        </a:p>
      </xdr:txBody>
    </xdr:sp>
    <xdr:clientData/>
  </xdr:twoCellAnchor>
  <xdr:twoCellAnchor>
    <xdr:from>
      <xdr:col>15</xdr:col>
      <xdr:colOff>170903</xdr:colOff>
      <xdr:row>754</xdr:row>
      <xdr:rowOff>9748</xdr:rowOff>
    </xdr:from>
    <xdr:to>
      <xdr:col>32</xdr:col>
      <xdr:colOff>1</xdr:colOff>
      <xdr:row>756</xdr:row>
      <xdr:rowOff>9748</xdr:rowOff>
    </xdr:to>
    <xdr:sp macro="" textlink="">
      <xdr:nvSpPr>
        <xdr:cNvPr id="21" name="正方形/長方形 20"/>
        <xdr:cNvSpPr/>
      </xdr:nvSpPr>
      <xdr:spPr>
        <a:xfrm>
          <a:off x="2949197" y="237295574"/>
          <a:ext cx="2977831" cy="7018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B</a:t>
          </a:r>
          <a:r>
            <a:rPr kumimoji="1" lang="ja-JP" altLang="en-US" sz="1200">
              <a:solidFill>
                <a:schemeClr val="tx1"/>
              </a:solidFill>
              <a:latin typeface="+mn-lt"/>
              <a:ea typeface="+mn-ea"/>
              <a:cs typeface="+mn-cs"/>
            </a:rPr>
            <a:t>．一般財団法人日本環境衛生センター</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４．１百万円</a:t>
          </a:r>
          <a:endParaRPr kumimoji="1" lang="en-US" altLang="ja-JP" sz="1200">
            <a:solidFill>
              <a:schemeClr val="tx1"/>
            </a:solidFill>
            <a:latin typeface="+mn-lt"/>
            <a:ea typeface="+mn-ea"/>
            <a:cs typeface="+mn-cs"/>
          </a:endParaRPr>
        </a:p>
      </xdr:txBody>
    </xdr:sp>
    <xdr:clientData/>
  </xdr:twoCellAnchor>
  <xdr:twoCellAnchor>
    <xdr:from>
      <xdr:col>33</xdr:col>
      <xdr:colOff>12097</xdr:colOff>
      <xdr:row>754</xdr:row>
      <xdr:rowOff>9749</xdr:rowOff>
    </xdr:from>
    <xdr:to>
      <xdr:col>49</xdr:col>
      <xdr:colOff>194968</xdr:colOff>
      <xdr:row>755</xdr:row>
      <xdr:rowOff>341193</xdr:rowOff>
    </xdr:to>
    <xdr:sp macro="" textlink="">
      <xdr:nvSpPr>
        <xdr:cNvPr id="22" name="大かっこ 21"/>
        <xdr:cNvSpPr/>
      </xdr:nvSpPr>
      <xdr:spPr bwMode="auto">
        <a:xfrm>
          <a:off x="6124344" y="48956469"/>
          <a:ext cx="3146385" cy="68238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200">
              <a:solidFill>
                <a:schemeClr val="tx1"/>
              </a:solidFill>
              <a:effectLst/>
              <a:latin typeface="+mn-lt"/>
              <a:ea typeface="+mn-ea"/>
              <a:cs typeface="+mn-cs"/>
            </a:rPr>
            <a:t>令和２年度廃棄物管理分野の国際協力における地方公共団体との協力方策検討調査業務</a:t>
          </a:r>
          <a:endParaRPr lang="ja-JP" altLang="ja-JP" sz="1200">
            <a:effectLst/>
          </a:endParaRPr>
        </a:p>
      </xdr:txBody>
    </xdr:sp>
    <xdr:clientData/>
  </xdr:twoCellAnchor>
  <xdr:twoCellAnchor>
    <xdr:from>
      <xdr:col>13</xdr:col>
      <xdr:colOff>-1</xdr:colOff>
      <xdr:row>750</xdr:row>
      <xdr:rowOff>87735</xdr:rowOff>
    </xdr:from>
    <xdr:to>
      <xdr:col>16</xdr:col>
      <xdr:colOff>19497</xdr:colOff>
      <xdr:row>763</xdr:row>
      <xdr:rowOff>316824</xdr:rowOff>
    </xdr:to>
    <xdr:cxnSp macro="">
      <xdr:nvCxnSpPr>
        <xdr:cNvPr id="23" name="カギ線コネクタ 22"/>
        <xdr:cNvCxnSpPr>
          <a:endCxn id="13" idx="1"/>
        </xdr:cNvCxnSpPr>
      </xdr:nvCxnSpPr>
      <xdr:spPr>
        <a:xfrm rot="16200000" flipH="1">
          <a:off x="299763" y="238077883"/>
          <a:ext cx="4791340" cy="57515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757</xdr:row>
      <xdr:rowOff>0</xdr:rowOff>
    </xdr:from>
    <xdr:to>
      <xdr:col>32</xdr:col>
      <xdr:colOff>1</xdr:colOff>
      <xdr:row>759</xdr:row>
      <xdr:rowOff>6023</xdr:rowOff>
    </xdr:to>
    <xdr:sp macro="" textlink="">
      <xdr:nvSpPr>
        <xdr:cNvPr id="12" name="正方形/長方形 11"/>
        <xdr:cNvSpPr/>
      </xdr:nvSpPr>
      <xdr:spPr>
        <a:xfrm>
          <a:off x="2963514" y="238338653"/>
          <a:ext cx="2963514" cy="7079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C.</a:t>
          </a:r>
          <a:r>
            <a:rPr kumimoji="1" lang="ja-JP" altLang="en-US" sz="1200">
              <a:solidFill>
                <a:schemeClr val="tx1"/>
              </a:solidFill>
              <a:latin typeface="+mn-lt"/>
              <a:ea typeface="+mn-ea"/>
              <a:cs typeface="+mn-cs"/>
            </a:rPr>
            <a:t>株式会社プライムインターナショナル</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０．９百万円</a:t>
          </a:r>
        </a:p>
      </xdr:txBody>
    </xdr:sp>
    <xdr:clientData/>
  </xdr:twoCellAnchor>
  <xdr:twoCellAnchor>
    <xdr:from>
      <xdr:col>16</xdr:col>
      <xdr:colOff>19497</xdr:colOff>
      <xdr:row>762</xdr:row>
      <xdr:rowOff>341196</xdr:rowOff>
    </xdr:from>
    <xdr:to>
      <xdr:col>32</xdr:col>
      <xdr:colOff>19498</xdr:colOff>
      <xdr:row>764</xdr:row>
      <xdr:rowOff>292452</xdr:rowOff>
    </xdr:to>
    <xdr:sp macro="" textlink="">
      <xdr:nvSpPr>
        <xdr:cNvPr id="13" name="正方形/長方形 12"/>
        <xdr:cNvSpPr/>
      </xdr:nvSpPr>
      <xdr:spPr>
        <a:xfrm>
          <a:off x="2983011" y="240434560"/>
          <a:ext cx="2963514" cy="6531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E</a:t>
          </a:r>
          <a:r>
            <a:rPr kumimoji="1" lang="ja-JP" altLang="en-US" sz="1200">
              <a:solidFill>
                <a:schemeClr val="tx1"/>
              </a:solidFill>
              <a:latin typeface="+mn-lt"/>
              <a:ea typeface="+mn-ea"/>
              <a:cs typeface="+mn-cs"/>
            </a:rPr>
            <a:t>．株式会社京華インターナショナル</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０．３百万円</a:t>
          </a:r>
        </a:p>
      </xdr:txBody>
    </xdr:sp>
    <xdr:clientData/>
  </xdr:twoCellAnchor>
  <xdr:twoCellAnchor>
    <xdr:from>
      <xdr:col>15</xdr:col>
      <xdr:colOff>185219</xdr:colOff>
      <xdr:row>760</xdr:row>
      <xdr:rowOff>9749</xdr:rowOff>
    </xdr:from>
    <xdr:to>
      <xdr:col>31</xdr:col>
      <xdr:colOff>175470</xdr:colOff>
      <xdr:row>761</xdr:row>
      <xdr:rowOff>341193</xdr:rowOff>
    </xdr:to>
    <xdr:sp macro="" textlink="">
      <xdr:nvSpPr>
        <xdr:cNvPr id="15" name="正方形/長方形 14"/>
        <xdr:cNvSpPr/>
      </xdr:nvSpPr>
      <xdr:spPr>
        <a:xfrm>
          <a:off x="2963513" y="239401229"/>
          <a:ext cx="2953766" cy="6823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D.</a:t>
          </a:r>
          <a:r>
            <a:rPr kumimoji="1" lang="ja-JP" altLang="en-US" sz="1200">
              <a:solidFill>
                <a:schemeClr val="tx1"/>
              </a:solidFill>
              <a:latin typeface="+mn-lt"/>
              <a:ea typeface="+mn-ea"/>
              <a:cs typeface="+mn-cs"/>
            </a:rPr>
            <a:t>株式会社プライムインターナショナル</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０．９百万円</a:t>
          </a:r>
        </a:p>
      </xdr:txBody>
    </xdr:sp>
    <xdr:clientData/>
  </xdr:twoCellAnchor>
  <xdr:twoCellAnchor>
    <xdr:from>
      <xdr:col>12</xdr:col>
      <xdr:colOff>165722</xdr:colOff>
      <xdr:row>751</xdr:row>
      <xdr:rowOff>347930</xdr:rowOff>
    </xdr:from>
    <xdr:to>
      <xdr:col>15</xdr:col>
      <xdr:colOff>178745</xdr:colOff>
      <xdr:row>752</xdr:row>
      <xdr:rowOff>0</xdr:rowOff>
    </xdr:to>
    <xdr:cxnSp macro="">
      <xdr:nvCxnSpPr>
        <xdr:cNvPr id="29" name="直線矢印コネクタ 28"/>
        <xdr:cNvCxnSpPr>
          <a:endCxn id="18" idx="1"/>
        </xdr:cNvCxnSpPr>
      </xdr:nvCxnSpPr>
      <xdr:spPr>
        <a:xfrm flipV="1">
          <a:off x="2388358" y="236580929"/>
          <a:ext cx="568681" cy="30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9747</xdr:colOff>
      <xdr:row>754</xdr:row>
      <xdr:rowOff>341194</xdr:rowOff>
    </xdr:from>
    <xdr:to>
      <xdr:col>16</xdr:col>
      <xdr:colOff>22770</xdr:colOff>
      <xdr:row>754</xdr:row>
      <xdr:rowOff>344205</xdr:rowOff>
    </xdr:to>
    <xdr:cxnSp macro="">
      <xdr:nvCxnSpPr>
        <xdr:cNvPr id="32" name="直線矢印コネクタ 31"/>
        <xdr:cNvCxnSpPr/>
      </xdr:nvCxnSpPr>
      <xdr:spPr>
        <a:xfrm flipV="1">
          <a:off x="2417603" y="237627020"/>
          <a:ext cx="568681" cy="30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175470</xdr:colOff>
      <xdr:row>758</xdr:row>
      <xdr:rowOff>9749</xdr:rowOff>
    </xdr:from>
    <xdr:to>
      <xdr:col>16</xdr:col>
      <xdr:colOff>3273</xdr:colOff>
      <xdr:row>758</xdr:row>
      <xdr:rowOff>12760</xdr:rowOff>
    </xdr:to>
    <xdr:cxnSp macro="">
      <xdr:nvCxnSpPr>
        <xdr:cNvPr id="33" name="直線矢印コネクタ 32"/>
        <xdr:cNvCxnSpPr/>
      </xdr:nvCxnSpPr>
      <xdr:spPr>
        <a:xfrm flipV="1">
          <a:off x="2398106" y="238699343"/>
          <a:ext cx="568681" cy="30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165722</xdr:colOff>
      <xdr:row>760</xdr:row>
      <xdr:rowOff>350942</xdr:rowOff>
    </xdr:from>
    <xdr:to>
      <xdr:col>15</xdr:col>
      <xdr:colOff>178745</xdr:colOff>
      <xdr:row>761</xdr:row>
      <xdr:rowOff>3010</xdr:rowOff>
    </xdr:to>
    <xdr:cxnSp macro="">
      <xdr:nvCxnSpPr>
        <xdr:cNvPr id="34" name="直線矢印コネクタ 33"/>
        <xdr:cNvCxnSpPr/>
      </xdr:nvCxnSpPr>
      <xdr:spPr>
        <a:xfrm flipV="1">
          <a:off x="2388358" y="239742422"/>
          <a:ext cx="568681" cy="30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756</xdr:row>
      <xdr:rowOff>341194</xdr:rowOff>
    </xdr:from>
    <xdr:to>
      <xdr:col>49</xdr:col>
      <xdr:colOff>182871</xdr:colOff>
      <xdr:row>759</xdr:row>
      <xdr:rowOff>13518</xdr:rowOff>
    </xdr:to>
    <xdr:sp macro="" textlink="">
      <xdr:nvSpPr>
        <xdr:cNvPr id="37" name="大かっこ 36"/>
        <xdr:cNvSpPr/>
      </xdr:nvSpPr>
      <xdr:spPr bwMode="auto">
        <a:xfrm>
          <a:off x="6112247" y="238328904"/>
          <a:ext cx="3146385" cy="7251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200">
              <a:effectLst/>
            </a:rPr>
            <a:t>令和２年度国際会議開催マニュアル検討作成業務</a:t>
          </a:r>
          <a:endParaRPr lang="ja-JP" altLang="ja-JP" sz="1200">
            <a:effectLst/>
          </a:endParaRPr>
        </a:p>
      </xdr:txBody>
    </xdr:sp>
    <xdr:clientData/>
  </xdr:twoCellAnchor>
  <xdr:twoCellAnchor>
    <xdr:from>
      <xdr:col>33</xdr:col>
      <xdr:colOff>29245</xdr:colOff>
      <xdr:row>763</xdr:row>
      <xdr:rowOff>9748</xdr:rowOff>
    </xdr:from>
    <xdr:to>
      <xdr:col>49</xdr:col>
      <xdr:colOff>212116</xdr:colOff>
      <xdr:row>764</xdr:row>
      <xdr:rowOff>286472</xdr:rowOff>
    </xdr:to>
    <xdr:sp macro="" textlink="">
      <xdr:nvSpPr>
        <xdr:cNvPr id="38" name="大かっこ 37"/>
        <xdr:cNvSpPr/>
      </xdr:nvSpPr>
      <xdr:spPr bwMode="auto">
        <a:xfrm>
          <a:off x="6141492" y="52114951"/>
          <a:ext cx="3146385" cy="62766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200">
              <a:effectLst/>
            </a:rPr>
            <a:t>令和２年度日中韓３カ国３Ｒオンラインセミナーにおける通訳業務</a:t>
          </a:r>
          <a:endParaRPr lang="ja-JP" altLang="ja-JP" sz="1200">
            <a:effectLst/>
          </a:endParaRPr>
        </a:p>
      </xdr:txBody>
    </xdr:sp>
    <xdr:clientData/>
  </xdr:twoCellAnchor>
  <xdr:twoCellAnchor>
    <xdr:from>
      <xdr:col>32</xdr:col>
      <xdr:colOff>175473</xdr:colOff>
      <xdr:row>760</xdr:row>
      <xdr:rowOff>9748</xdr:rowOff>
    </xdr:from>
    <xdr:to>
      <xdr:col>49</xdr:col>
      <xdr:colOff>173124</xdr:colOff>
      <xdr:row>761</xdr:row>
      <xdr:rowOff>325467</xdr:rowOff>
    </xdr:to>
    <xdr:sp macro="" textlink="">
      <xdr:nvSpPr>
        <xdr:cNvPr id="39" name="大かっこ 38"/>
        <xdr:cNvSpPr/>
      </xdr:nvSpPr>
      <xdr:spPr bwMode="auto">
        <a:xfrm>
          <a:off x="6102500" y="51062124"/>
          <a:ext cx="3146385" cy="66666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200">
              <a:effectLst/>
            </a:rPr>
            <a:t>令和２年度日中韓３カ国３Ｒオンラインセミナー運営支援業務</a:t>
          </a:r>
          <a:endParaRPr lang="en-US" altLang="ja-JP" sz="1200">
            <a:effectLst/>
          </a:endParaRPr>
        </a:p>
        <a:p>
          <a:endParaRPr lang="ja-JP" altLang="ja-JP" sz="1200">
            <a:effectLst/>
          </a:endParaRPr>
        </a:p>
      </xdr:txBody>
    </xdr:sp>
    <xdr:clientData/>
  </xdr:twoCellAnchor>
  <xdr:twoCellAnchor>
    <xdr:from>
      <xdr:col>13</xdr:col>
      <xdr:colOff>51776</xdr:colOff>
      <xdr:row>2065</xdr:row>
      <xdr:rowOff>110014</xdr:rowOff>
    </xdr:from>
    <xdr:to>
      <xdr:col>25</xdr:col>
      <xdr:colOff>107448</xdr:colOff>
      <xdr:row>2066</xdr:row>
      <xdr:rowOff>167456</xdr:rowOff>
    </xdr:to>
    <xdr:sp macro="" textlink="">
      <xdr:nvSpPr>
        <xdr:cNvPr id="24" name="テキスト ボックス 23"/>
        <xdr:cNvSpPr txBox="1"/>
      </xdr:nvSpPr>
      <xdr:spPr>
        <a:xfrm>
          <a:off x="2693376" y="235949014"/>
          <a:ext cx="2494072" cy="23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50800</xdr:colOff>
      <xdr:row>753</xdr:row>
      <xdr:rowOff>88900</xdr:rowOff>
    </xdr:from>
    <xdr:to>
      <xdr:col>26</xdr:col>
      <xdr:colOff>106472</xdr:colOff>
      <xdr:row>753</xdr:row>
      <xdr:rowOff>324142</xdr:rowOff>
    </xdr:to>
    <xdr:sp macro="" textlink="">
      <xdr:nvSpPr>
        <xdr:cNvPr id="25" name="テキスト ボックス 24"/>
        <xdr:cNvSpPr txBox="1"/>
      </xdr:nvSpPr>
      <xdr:spPr>
        <a:xfrm>
          <a:off x="2895600" y="47421800"/>
          <a:ext cx="2494072" cy="23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12</xdr:col>
      <xdr:colOff>165100</xdr:colOff>
      <xdr:row>756</xdr:row>
      <xdr:rowOff>63500</xdr:rowOff>
    </xdr:from>
    <xdr:to>
      <xdr:col>25</xdr:col>
      <xdr:colOff>17572</xdr:colOff>
      <xdr:row>756</xdr:row>
      <xdr:rowOff>298742</xdr:rowOff>
    </xdr:to>
    <xdr:sp macro="" textlink="">
      <xdr:nvSpPr>
        <xdr:cNvPr id="26" name="テキスト ボックス 25"/>
        <xdr:cNvSpPr txBox="1"/>
      </xdr:nvSpPr>
      <xdr:spPr>
        <a:xfrm>
          <a:off x="2603500" y="48387000"/>
          <a:ext cx="2494072" cy="23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165100</xdr:colOff>
      <xdr:row>759</xdr:row>
      <xdr:rowOff>76200</xdr:rowOff>
    </xdr:from>
    <xdr:to>
      <xdr:col>25</xdr:col>
      <xdr:colOff>17572</xdr:colOff>
      <xdr:row>759</xdr:row>
      <xdr:rowOff>311442</xdr:rowOff>
    </xdr:to>
    <xdr:sp macro="" textlink="">
      <xdr:nvSpPr>
        <xdr:cNvPr id="27" name="テキスト ボックス 26"/>
        <xdr:cNvSpPr txBox="1"/>
      </xdr:nvSpPr>
      <xdr:spPr>
        <a:xfrm>
          <a:off x="2603500" y="49390300"/>
          <a:ext cx="2494072" cy="23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177800</xdr:colOff>
      <xdr:row>762</xdr:row>
      <xdr:rowOff>38100</xdr:rowOff>
    </xdr:from>
    <xdr:to>
      <xdr:col>25</xdr:col>
      <xdr:colOff>30272</xdr:colOff>
      <xdr:row>762</xdr:row>
      <xdr:rowOff>273342</xdr:rowOff>
    </xdr:to>
    <xdr:sp macro="" textlink="">
      <xdr:nvSpPr>
        <xdr:cNvPr id="28" name="テキスト ボックス 27"/>
        <xdr:cNvSpPr txBox="1"/>
      </xdr:nvSpPr>
      <xdr:spPr>
        <a:xfrm>
          <a:off x="2616200" y="50342800"/>
          <a:ext cx="2494072" cy="23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6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155</v>
      </c>
      <c r="AT2" s="192"/>
      <c r="AU2" s="192"/>
      <c r="AV2" s="83" t="str">
        <f>IF(AW2="","","-")</f>
        <v/>
      </c>
      <c r="AW2" s="379"/>
      <c r="AX2" s="379"/>
    </row>
    <row r="3" spans="1:50" ht="21" customHeight="1" thickBot="1" x14ac:dyDescent="0.2">
      <c r="A3" s="504" t="s">
        <v>616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626</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731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629</v>
      </c>
      <c r="H5" s="540"/>
      <c r="I5" s="540"/>
      <c r="J5" s="540"/>
      <c r="K5" s="540"/>
      <c r="L5" s="540"/>
      <c r="M5" s="541" t="s">
        <v>65</v>
      </c>
      <c r="N5" s="542"/>
      <c r="O5" s="542"/>
      <c r="P5" s="542"/>
      <c r="Q5" s="542"/>
      <c r="R5" s="543"/>
      <c r="S5" s="544" t="s">
        <v>630</v>
      </c>
      <c r="T5" s="540"/>
      <c r="U5" s="540"/>
      <c r="V5" s="540"/>
      <c r="W5" s="540"/>
      <c r="X5" s="545"/>
      <c r="Y5" s="698" t="s">
        <v>3</v>
      </c>
      <c r="Z5" s="699"/>
      <c r="AA5" s="699"/>
      <c r="AB5" s="699"/>
      <c r="AC5" s="699"/>
      <c r="AD5" s="700"/>
      <c r="AE5" s="701" t="s">
        <v>631</v>
      </c>
      <c r="AF5" s="701"/>
      <c r="AG5" s="701"/>
      <c r="AH5" s="701"/>
      <c r="AI5" s="701"/>
      <c r="AJ5" s="701"/>
      <c r="AK5" s="701"/>
      <c r="AL5" s="701"/>
      <c r="AM5" s="701"/>
      <c r="AN5" s="701"/>
      <c r="AO5" s="701"/>
      <c r="AP5" s="702"/>
      <c r="AQ5" s="703" t="s">
        <v>628</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9" customHeight="1" x14ac:dyDescent="0.15">
      <c r="A7" s="805" t="s">
        <v>22</v>
      </c>
      <c r="B7" s="806"/>
      <c r="C7" s="806"/>
      <c r="D7" s="806"/>
      <c r="E7" s="806"/>
      <c r="F7" s="807"/>
      <c r="G7" s="808" t="s">
        <v>632</v>
      </c>
      <c r="H7" s="809"/>
      <c r="I7" s="809"/>
      <c r="J7" s="809"/>
      <c r="K7" s="809"/>
      <c r="L7" s="809"/>
      <c r="M7" s="809"/>
      <c r="N7" s="809"/>
      <c r="O7" s="809"/>
      <c r="P7" s="809"/>
      <c r="Q7" s="809"/>
      <c r="R7" s="809"/>
      <c r="S7" s="809"/>
      <c r="T7" s="809"/>
      <c r="U7" s="809"/>
      <c r="V7" s="809"/>
      <c r="W7" s="809"/>
      <c r="X7" s="810"/>
      <c r="Y7" s="377" t="s">
        <v>303</v>
      </c>
      <c r="Z7" s="281"/>
      <c r="AA7" s="281"/>
      <c r="AB7" s="281"/>
      <c r="AC7" s="281"/>
      <c r="AD7" s="378"/>
      <c r="AE7" s="364" t="s">
        <v>706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地球温暖化対策、ＯＤＡ</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7" customHeight="1" x14ac:dyDescent="0.15">
      <c r="A9" s="108" t="s">
        <v>23</v>
      </c>
      <c r="B9" s="109"/>
      <c r="C9" s="109"/>
      <c r="D9" s="109"/>
      <c r="E9" s="109"/>
      <c r="F9" s="109"/>
      <c r="G9" s="553" t="s">
        <v>633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45" customHeight="1" x14ac:dyDescent="0.15">
      <c r="A10" s="723" t="s">
        <v>29</v>
      </c>
      <c r="B10" s="724"/>
      <c r="C10" s="724"/>
      <c r="D10" s="724"/>
      <c r="E10" s="724"/>
      <c r="F10" s="724"/>
      <c r="G10" s="656" t="s">
        <v>634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2" customHeight="1" x14ac:dyDescent="0.15">
      <c r="A11" s="723" t="s">
        <v>5</v>
      </c>
      <c r="B11" s="724"/>
      <c r="C11" s="724"/>
      <c r="D11" s="724"/>
      <c r="E11" s="724"/>
      <c r="F11" s="73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24</v>
      </c>
      <c r="Q13" s="149"/>
      <c r="R13" s="149"/>
      <c r="S13" s="149"/>
      <c r="T13" s="149"/>
      <c r="U13" s="149"/>
      <c r="V13" s="150"/>
      <c r="W13" s="148">
        <v>28</v>
      </c>
      <c r="X13" s="149"/>
      <c r="Y13" s="149"/>
      <c r="Z13" s="149"/>
      <c r="AA13" s="149"/>
      <c r="AB13" s="149"/>
      <c r="AC13" s="150"/>
      <c r="AD13" s="148">
        <v>64</v>
      </c>
      <c r="AE13" s="149"/>
      <c r="AF13" s="149"/>
      <c r="AG13" s="149"/>
      <c r="AH13" s="149"/>
      <c r="AI13" s="149"/>
      <c r="AJ13" s="150"/>
      <c r="AK13" s="148">
        <v>56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719</v>
      </c>
      <c r="AE14" s="149"/>
      <c r="AF14" s="149"/>
      <c r="AG14" s="149"/>
      <c r="AH14" s="149"/>
      <c r="AI14" s="149"/>
      <c r="AJ14" s="150"/>
      <c r="AK14" s="148" t="s">
        <v>719</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719</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719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719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24</v>
      </c>
      <c r="Q18" s="155"/>
      <c r="R18" s="155"/>
      <c r="S18" s="155"/>
      <c r="T18" s="155"/>
      <c r="U18" s="155"/>
      <c r="V18" s="156"/>
      <c r="W18" s="154">
        <f>SUM(W13:AC17)</f>
        <v>28</v>
      </c>
      <c r="X18" s="155"/>
      <c r="Y18" s="155"/>
      <c r="Z18" s="155"/>
      <c r="AA18" s="155"/>
      <c r="AB18" s="155"/>
      <c r="AC18" s="156"/>
      <c r="AD18" s="154">
        <f>SUM(AD13:AJ17)</f>
        <v>64</v>
      </c>
      <c r="AE18" s="155"/>
      <c r="AF18" s="155"/>
      <c r="AG18" s="155"/>
      <c r="AH18" s="155"/>
      <c r="AI18" s="155"/>
      <c r="AJ18" s="156"/>
      <c r="AK18" s="154">
        <f>SUM(AK13:AQ17)</f>
        <v>56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24</v>
      </c>
      <c r="Q19" s="149"/>
      <c r="R19" s="149"/>
      <c r="S19" s="149"/>
      <c r="T19" s="149"/>
      <c r="U19" s="149"/>
      <c r="V19" s="150"/>
      <c r="W19" s="148">
        <v>28</v>
      </c>
      <c r="X19" s="149"/>
      <c r="Y19" s="149"/>
      <c r="Z19" s="149"/>
      <c r="AA19" s="149"/>
      <c r="AB19" s="149"/>
      <c r="AC19" s="150"/>
      <c r="AD19" s="148">
        <v>35.200000000000003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0.55000000000000004</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271</v>
      </c>
      <c r="H21" s="904"/>
      <c r="I21" s="904"/>
      <c r="J21" s="904"/>
      <c r="K21" s="904"/>
      <c r="L21" s="904"/>
      <c r="M21" s="904"/>
      <c r="N21" s="904"/>
      <c r="O21" s="904"/>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0.55000000000000004</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723</v>
      </c>
      <c r="H23" s="118"/>
      <c r="I23" s="118"/>
      <c r="J23" s="118"/>
      <c r="K23" s="118"/>
      <c r="L23" s="118"/>
      <c r="M23" s="118"/>
      <c r="N23" s="118"/>
      <c r="O23" s="119"/>
      <c r="P23" s="145">
        <v>56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t="s">
        <v>636</v>
      </c>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56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267</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304</v>
      </c>
      <c r="AF30" s="368"/>
      <c r="AG30" s="368"/>
      <c r="AH30" s="369"/>
      <c r="AI30" s="370" t="s">
        <v>326</v>
      </c>
      <c r="AJ30" s="370"/>
      <c r="AK30" s="370"/>
      <c r="AL30" s="367"/>
      <c r="AM30" s="370" t="s">
        <v>423</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6</v>
      </c>
      <c r="AV31" s="256"/>
      <c r="AW31" s="360" t="s">
        <v>175</v>
      </c>
      <c r="AX31" s="361"/>
    </row>
    <row r="32" spans="1:50" ht="23.65" customHeight="1" x14ac:dyDescent="0.15">
      <c r="A32" s="496"/>
      <c r="B32" s="494"/>
      <c r="C32" s="494"/>
      <c r="D32" s="494"/>
      <c r="E32" s="494"/>
      <c r="F32" s="495"/>
      <c r="G32" s="521" t="s">
        <v>637</v>
      </c>
      <c r="H32" s="522"/>
      <c r="I32" s="522"/>
      <c r="J32" s="522"/>
      <c r="K32" s="522"/>
      <c r="L32" s="522"/>
      <c r="M32" s="522"/>
      <c r="N32" s="522"/>
      <c r="O32" s="523"/>
      <c r="P32" s="176" t="s">
        <v>638</v>
      </c>
      <c r="Q32" s="176"/>
      <c r="R32" s="176"/>
      <c r="S32" s="176"/>
      <c r="T32" s="176"/>
      <c r="U32" s="176"/>
      <c r="V32" s="176"/>
      <c r="W32" s="176"/>
      <c r="X32" s="218"/>
      <c r="Y32" s="324" t="s">
        <v>12</v>
      </c>
      <c r="Z32" s="530"/>
      <c r="AA32" s="531"/>
      <c r="AB32" s="532" t="s">
        <v>639</v>
      </c>
      <c r="AC32" s="532"/>
      <c r="AD32" s="532"/>
      <c r="AE32" s="348">
        <v>7</v>
      </c>
      <c r="AF32" s="349"/>
      <c r="AG32" s="349"/>
      <c r="AH32" s="349"/>
      <c r="AI32" s="348">
        <v>5</v>
      </c>
      <c r="AJ32" s="349"/>
      <c r="AK32" s="349"/>
      <c r="AL32" s="349"/>
      <c r="AM32" s="348">
        <v>6</v>
      </c>
      <c r="AN32" s="349"/>
      <c r="AO32" s="349"/>
      <c r="AP32" s="349"/>
      <c r="AQ32" s="151" t="s">
        <v>635</v>
      </c>
      <c r="AR32" s="152"/>
      <c r="AS32" s="152"/>
      <c r="AT32" s="153"/>
      <c r="AU32" s="349" t="s">
        <v>635</v>
      </c>
      <c r="AV32" s="349"/>
      <c r="AW32" s="349"/>
      <c r="AX32" s="350"/>
    </row>
    <row r="33" spans="1:51" ht="23.6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48">
        <v>5</v>
      </c>
      <c r="AF33" s="349"/>
      <c r="AG33" s="349"/>
      <c r="AH33" s="349"/>
      <c r="AI33" s="348">
        <v>5</v>
      </c>
      <c r="AJ33" s="349"/>
      <c r="AK33" s="349"/>
      <c r="AL33" s="349"/>
      <c r="AM33" s="348">
        <v>6</v>
      </c>
      <c r="AN33" s="349"/>
      <c r="AO33" s="349"/>
      <c r="AP33" s="349"/>
      <c r="AQ33" s="151" t="s">
        <v>635</v>
      </c>
      <c r="AR33" s="152"/>
      <c r="AS33" s="152"/>
      <c r="AT33" s="153"/>
      <c r="AU33" s="349">
        <v>5</v>
      </c>
      <c r="AV33" s="349"/>
      <c r="AW33" s="349"/>
      <c r="AX33" s="350"/>
    </row>
    <row r="34" spans="1:51" ht="23.6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120</v>
      </c>
      <c r="AF34" s="349"/>
      <c r="AG34" s="349"/>
      <c r="AH34" s="349"/>
      <c r="AI34" s="348">
        <v>100</v>
      </c>
      <c r="AJ34" s="349"/>
      <c r="AK34" s="349"/>
      <c r="AL34" s="349"/>
      <c r="AM34" s="348">
        <v>100</v>
      </c>
      <c r="AN34" s="349"/>
      <c r="AO34" s="349"/>
      <c r="AP34" s="349"/>
      <c r="AQ34" s="151" t="s">
        <v>635</v>
      </c>
      <c r="AR34" s="152"/>
      <c r="AS34" s="152"/>
      <c r="AT34" s="153"/>
      <c r="AU34" s="349" t="s">
        <v>635</v>
      </c>
      <c r="AV34" s="349"/>
      <c r="AW34" s="349"/>
      <c r="AX34" s="350"/>
    </row>
    <row r="35" spans="1:51" ht="23.65" customHeight="1" x14ac:dyDescent="0.15">
      <c r="A35" s="876" t="s">
        <v>294</v>
      </c>
      <c r="B35" s="877"/>
      <c r="C35" s="877"/>
      <c r="D35" s="877"/>
      <c r="E35" s="877"/>
      <c r="F35" s="878"/>
      <c r="G35" s="882" t="s">
        <v>732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6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267</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6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6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6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65" hidden="1" customHeight="1" x14ac:dyDescent="0.15">
      <c r="A42" s="876" t="s">
        <v>294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6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267</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6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6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6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65" hidden="1" customHeight="1" x14ac:dyDescent="0.15">
      <c r="A49" s="876" t="s">
        <v>294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6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267</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6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6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6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65" hidden="1" customHeight="1" x14ac:dyDescent="0.15">
      <c r="A56" s="876" t="s">
        <v>294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6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267</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6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6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6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65" hidden="1" customHeight="1" x14ac:dyDescent="0.15">
      <c r="A63" s="876" t="s">
        <v>294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6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268</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263</v>
      </c>
      <c r="X65" s="849"/>
      <c r="Y65" s="852"/>
      <c r="Z65" s="852"/>
      <c r="AA65" s="853"/>
      <c r="AB65" s="846" t="s">
        <v>11</v>
      </c>
      <c r="AC65" s="842"/>
      <c r="AD65" s="843"/>
      <c r="AE65" s="320" t="s">
        <v>304</v>
      </c>
      <c r="AF65" s="320"/>
      <c r="AG65" s="320"/>
      <c r="AH65" s="320"/>
      <c r="AI65" s="320" t="s">
        <v>326</v>
      </c>
      <c r="AJ65" s="320"/>
      <c r="AK65" s="320"/>
      <c r="AL65" s="320"/>
      <c r="AM65" s="320" t="s">
        <v>423</v>
      </c>
      <c r="AN65" s="320"/>
      <c r="AO65" s="320"/>
      <c r="AP65" s="320"/>
      <c r="AQ65" s="200" t="s">
        <v>184</v>
      </c>
      <c r="AR65" s="184"/>
      <c r="AS65" s="184"/>
      <c r="AT65" s="185"/>
      <c r="AU65" s="955" t="s">
        <v>133</v>
      </c>
      <c r="AV65" s="955"/>
      <c r="AW65" s="955"/>
      <c r="AX65" s="956"/>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t="s">
        <v>635</v>
      </c>
      <c r="AR66" s="163"/>
      <c r="AS66" s="164" t="s">
        <v>185</v>
      </c>
      <c r="AT66" s="187"/>
      <c r="AU66" s="256" t="s">
        <v>635</v>
      </c>
      <c r="AV66" s="256"/>
      <c r="AW66" s="844" t="s">
        <v>266</v>
      </c>
      <c r="AX66" s="957"/>
      <c r="AY66">
        <f>$AY$65</f>
        <v>1</v>
      </c>
    </row>
    <row r="67" spans="1:51" ht="42.2" customHeight="1" x14ac:dyDescent="0.15">
      <c r="A67" s="830"/>
      <c r="B67" s="831"/>
      <c r="C67" s="831"/>
      <c r="D67" s="831"/>
      <c r="E67" s="831"/>
      <c r="F67" s="832"/>
      <c r="G67" s="958" t="s">
        <v>186</v>
      </c>
      <c r="H67" s="941" t="s">
        <v>640</v>
      </c>
      <c r="I67" s="942"/>
      <c r="J67" s="942"/>
      <c r="K67" s="942"/>
      <c r="L67" s="942"/>
      <c r="M67" s="942"/>
      <c r="N67" s="942"/>
      <c r="O67" s="943"/>
      <c r="P67" s="941" t="s">
        <v>635</v>
      </c>
      <c r="Q67" s="942"/>
      <c r="R67" s="942"/>
      <c r="S67" s="942"/>
      <c r="T67" s="942"/>
      <c r="U67" s="942"/>
      <c r="V67" s="943"/>
      <c r="W67" s="947"/>
      <c r="X67" s="948"/>
      <c r="Y67" s="928" t="s">
        <v>12</v>
      </c>
      <c r="Z67" s="928"/>
      <c r="AA67" s="929"/>
      <c r="AB67" s="930" t="s">
        <v>284</v>
      </c>
      <c r="AC67" s="930"/>
      <c r="AD67" s="930"/>
      <c r="AE67" s="348" t="s">
        <v>635</v>
      </c>
      <c r="AF67" s="349"/>
      <c r="AG67" s="349"/>
      <c r="AH67" s="349"/>
      <c r="AI67" s="348" t="s">
        <v>635</v>
      </c>
      <c r="AJ67" s="349"/>
      <c r="AK67" s="349"/>
      <c r="AL67" s="349"/>
      <c r="AM67" s="348" t="s">
        <v>664</v>
      </c>
      <c r="AN67" s="349"/>
      <c r="AO67" s="349"/>
      <c r="AP67" s="349"/>
      <c r="AQ67" s="348" t="s">
        <v>635</v>
      </c>
      <c r="AR67" s="349"/>
      <c r="AS67" s="349"/>
      <c r="AT67" s="795"/>
      <c r="AU67" s="349" t="s">
        <v>635</v>
      </c>
      <c r="AV67" s="349"/>
      <c r="AW67" s="349"/>
      <c r="AX67" s="350"/>
      <c r="AY67">
        <f t="shared" ref="AY67:AY72" si="8">$AY$65</f>
        <v>1</v>
      </c>
    </row>
    <row r="68" spans="1:51" ht="42.2"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284</v>
      </c>
      <c r="AC68" s="953"/>
      <c r="AD68" s="953"/>
      <c r="AE68" s="348" t="s">
        <v>635</v>
      </c>
      <c r="AF68" s="349"/>
      <c r="AG68" s="349"/>
      <c r="AH68" s="349"/>
      <c r="AI68" s="348" t="s">
        <v>635</v>
      </c>
      <c r="AJ68" s="349"/>
      <c r="AK68" s="349"/>
      <c r="AL68" s="349"/>
      <c r="AM68" s="348" t="s">
        <v>665</v>
      </c>
      <c r="AN68" s="349"/>
      <c r="AO68" s="349"/>
      <c r="AP68" s="349"/>
      <c r="AQ68" s="348" t="s">
        <v>635</v>
      </c>
      <c r="AR68" s="349"/>
      <c r="AS68" s="349"/>
      <c r="AT68" s="795"/>
      <c r="AU68" s="349" t="s">
        <v>635</v>
      </c>
      <c r="AV68" s="349"/>
      <c r="AW68" s="349"/>
      <c r="AX68" s="350"/>
      <c r="AY68">
        <f t="shared" si="8"/>
        <v>1</v>
      </c>
    </row>
    <row r="69" spans="1:51" ht="42.2"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285</v>
      </c>
      <c r="AC69" s="954"/>
      <c r="AD69" s="954"/>
      <c r="AE69" s="356" t="s">
        <v>635</v>
      </c>
      <c r="AF69" s="357"/>
      <c r="AG69" s="357"/>
      <c r="AH69" s="357"/>
      <c r="AI69" s="356" t="s">
        <v>635</v>
      </c>
      <c r="AJ69" s="357"/>
      <c r="AK69" s="357"/>
      <c r="AL69" s="357"/>
      <c r="AM69" s="356" t="s">
        <v>666</v>
      </c>
      <c r="AN69" s="357"/>
      <c r="AO69" s="357"/>
      <c r="AP69" s="357"/>
      <c r="AQ69" s="348" t="s">
        <v>635</v>
      </c>
      <c r="AR69" s="349"/>
      <c r="AS69" s="349"/>
      <c r="AT69" s="795"/>
      <c r="AU69" s="349" t="s">
        <v>635</v>
      </c>
      <c r="AV69" s="349"/>
      <c r="AW69" s="349"/>
      <c r="AX69" s="350"/>
      <c r="AY69">
        <f t="shared" si="8"/>
        <v>1</v>
      </c>
    </row>
    <row r="70" spans="1:51" ht="23.65" customHeight="1" x14ac:dyDescent="0.15">
      <c r="A70" s="830" t="s">
        <v>272</v>
      </c>
      <c r="B70" s="831"/>
      <c r="C70" s="831"/>
      <c r="D70" s="831"/>
      <c r="E70" s="831"/>
      <c r="F70" s="832"/>
      <c r="G70" s="918" t="s">
        <v>187</v>
      </c>
      <c r="H70" s="919" t="s">
        <v>635</v>
      </c>
      <c r="I70" s="919"/>
      <c r="J70" s="919"/>
      <c r="K70" s="919"/>
      <c r="L70" s="919"/>
      <c r="M70" s="919"/>
      <c r="N70" s="919"/>
      <c r="O70" s="919"/>
      <c r="P70" s="919" t="s">
        <v>635</v>
      </c>
      <c r="Q70" s="919"/>
      <c r="R70" s="919"/>
      <c r="S70" s="919"/>
      <c r="T70" s="919"/>
      <c r="U70" s="919"/>
      <c r="V70" s="919"/>
      <c r="W70" s="922" t="s">
        <v>283</v>
      </c>
      <c r="X70" s="923"/>
      <c r="Y70" s="928" t="s">
        <v>12</v>
      </c>
      <c r="Z70" s="928"/>
      <c r="AA70" s="929"/>
      <c r="AB70" s="930" t="s">
        <v>284</v>
      </c>
      <c r="AC70" s="930"/>
      <c r="AD70" s="930"/>
      <c r="AE70" s="348" t="s">
        <v>635</v>
      </c>
      <c r="AF70" s="349"/>
      <c r="AG70" s="349"/>
      <c r="AH70" s="349"/>
      <c r="AI70" s="348" t="s">
        <v>635</v>
      </c>
      <c r="AJ70" s="349"/>
      <c r="AK70" s="349"/>
      <c r="AL70" s="349"/>
      <c r="AM70" s="348" t="s">
        <v>667</v>
      </c>
      <c r="AN70" s="349"/>
      <c r="AO70" s="349"/>
      <c r="AP70" s="349"/>
      <c r="AQ70" s="348" t="s">
        <v>635</v>
      </c>
      <c r="AR70" s="349"/>
      <c r="AS70" s="349"/>
      <c r="AT70" s="795"/>
      <c r="AU70" s="349" t="s">
        <v>635</v>
      </c>
      <c r="AV70" s="349"/>
      <c r="AW70" s="349"/>
      <c r="AX70" s="350"/>
      <c r="AY70">
        <f t="shared" si="8"/>
        <v>1</v>
      </c>
    </row>
    <row r="71" spans="1:51" ht="23.65"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284</v>
      </c>
      <c r="AC71" s="953"/>
      <c r="AD71" s="953"/>
      <c r="AE71" s="348" t="s">
        <v>635</v>
      </c>
      <c r="AF71" s="349"/>
      <c r="AG71" s="349"/>
      <c r="AH71" s="349"/>
      <c r="AI71" s="348" t="s">
        <v>635</v>
      </c>
      <c r="AJ71" s="349"/>
      <c r="AK71" s="349"/>
      <c r="AL71" s="349"/>
      <c r="AM71" s="348" t="s">
        <v>666</v>
      </c>
      <c r="AN71" s="349"/>
      <c r="AO71" s="349"/>
      <c r="AP71" s="349"/>
      <c r="AQ71" s="348" t="s">
        <v>635</v>
      </c>
      <c r="AR71" s="349"/>
      <c r="AS71" s="349"/>
      <c r="AT71" s="795"/>
      <c r="AU71" s="349" t="s">
        <v>635</v>
      </c>
      <c r="AV71" s="349"/>
      <c r="AW71" s="349"/>
      <c r="AX71" s="350"/>
      <c r="AY71">
        <f t="shared" si="8"/>
        <v>1</v>
      </c>
    </row>
    <row r="72" spans="1:51" ht="23.65" customHeight="1" thickBo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285</v>
      </c>
      <c r="AC72" s="954"/>
      <c r="AD72" s="954"/>
      <c r="AE72" s="356" t="s">
        <v>635</v>
      </c>
      <c r="AF72" s="357"/>
      <c r="AG72" s="357"/>
      <c r="AH72" s="357"/>
      <c r="AI72" s="356" t="s">
        <v>635</v>
      </c>
      <c r="AJ72" s="357"/>
      <c r="AK72" s="357"/>
      <c r="AL72" s="357"/>
      <c r="AM72" s="356" t="s">
        <v>665</v>
      </c>
      <c r="AN72" s="357"/>
      <c r="AO72" s="357"/>
      <c r="AP72" s="917"/>
      <c r="AQ72" s="348" t="s">
        <v>635</v>
      </c>
      <c r="AR72" s="349"/>
      <c r="AS72" s="349"/>
      <c r="AT72" s="795"/>
      <c r="AU72" s="349" t="s">
        <v>635</v>
      </c>
      <c r="AV72" s="349"/>
      <c r="AW72" s="349"/>
      <c r="AX72" s="350"/>
      <c r="AY72">
        <f t="shared" si="8"/>
        <v>1</v>
      </c>
    </row>
    <row r="73" spans="1:51" ht="18.75" hidden="1" customHeight="1" x14ac:dyDescent="0.15">
      <c r="A73" s="816" t="s">
        <v>268</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6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6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6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95" hidden="1" customHeight="1" x14ac:dyDescent="0.15">
      <c r="A78" s="891" t="s">
        <v>297</v>
      </c>
      <c r="B78" s="892"/>
      <c r="C78" s="892"/>
      <c r="D78" s="892"/>
      <c r="E78" s="889" t="s">
        <v>246</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262</v>
      </c>
      <c r="AP79" s="112"/>
      <c r="AQ79" s="112"/>
      <c r="AR79" s="62" t="s">
        <v>260</v>
      </c>
      <c r="AS79" s="111"/>
      <c r="AT79" s="112"/>
      <c r="AU79" s="112"/>
      <c r="AV79" s="112"/>
      <c r="AW79" s="112"/>
      <c r="AX79" s="113"/>
      <c r="AY79">
        <f>COUNTIF($AR$79,"☑")</f>
        <v>0</v>
      </c>
    </row>
    <row r="80" spans="1:51" ht="18.75" hidden="1" customHeight="1" x14ac:dyDescent="0.15">
      <c r="A80" s="500" t="s">
        <v>146</v>
      </c>
      <c r="B80" s="825" t="s">
        <v>259</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614</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7"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7"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7"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899999999999999"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6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6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6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6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6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6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6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6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6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9" customHeight="1" x14ac:dyDescent="0.15">
      <c r="A100" s="811" t="s">
        <v>269</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304</v>
      </c>
      <c r="AF100" s="803"/>
      <c r="AG100" s="803"/>
      <c r="AH100" s="804"/>
      <c r="AI100" s="802" t="s">
        <v>326</v>
      </c>
      <c r="AJ100" s="803"/>
      <c r="AK100" s="803"/>
      <c r="AL100" s="804"/>
      <c r="AM100" s="802" t="s">
        <v>423</v>
      </c>
      <c r="AN100" s="803"/>
      <c r="AO100" s="803"/>
      <c r="AP100" s="804"/>
      <c r="AQ100" s="905" t="s">
        <v>331</v>
      </c>
      <c r="AR100" s="906"/>
      <c r="AS100" s="906"/>
      <c r="AT100" s="907"/>
      <c r="AU100" s="905" t="s">
        <v>455</v>
      </c>
      <c r="AV100" s="906"/>
      <c r="AW100" s="906"/>
      <c r="AX100" s="908"/>
    </row>
    <row r="101" spans="1:60" ht="23.65" customHeight="1" x14ac:dyDescent="0.15">
      <c r="A101" s="472"/>
      <c r="B101" s="473"/>
      <c r="C101" s="473"/>
      <c r="D101" s="473"/>
      <c r="E101" s="473"/>
      <c r="F101" s="474"/>
      <c r="G101" s="176" t="s">
        <v>641</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639</v>
      </c>
      <c r="AC101" s="532"/>
      <c r="AD101" s="532"/>
      <c r="AE101" s="343">
        <v>6</v>
      </c>
      <c r="AF101" s="343"/>
      <c r="AG101" s="343"/>
      <c r="AH101" s="343"/>
      <c r="AI101" s="343">
        <v>5</v>
      </c>
      <c r="AJ101" s="343"/>
      <c r="AK101" s="343"/>
      <c r="AL101" s="343"/>
      <c r="AM101" s="343">
        <v>6</v>
      </c>
      <c r="AN101" s="343"/>
      <c r="AO101" s="343"/>
      <c r="AP101" s="343"/>
      <c r="AQ101" s="343"/>
      <c r="AR101" s="343"/>
      <c r="AS101" s="343"/>
      <c r="AT101" s="343"/>
      <c r="AU101" s="348" t="s">
        <v>720</v>
      </c>
      <c r="AV101" s="349"/>
      <c r="AW101" s="349"/>
      <c r="AX101" s="350"/>
    </row>
    <row r="102" spans="1:60" ht="23.6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639</v>
      </c>
      <c r="AC102" s="532"/>
      <c r="AD102" s="532"/>
      <c r="AE102" s="343">
        <v>5</v>
      </c>
      <c r="AF102" s="343"/>
      <c r="AG102" s="343"/>
      <c r="AH102" s="343"/>
      <c r="AI102" s="343">
        <v>5</v>
      </c>
      <c r="AJ102" s="343"/>
      <c r="AK102" s="343"/>
      <c r="AL102" s="343"/>
      <c r="AM102" s="343">
        <v>6</v>
      </c>
      <c r="AN102" s="343"/>
      <c r="AO102" s="343"/>
      <c r="AP102" s="343"/>
      <c r="AQ102" s="343">
        <v>3</v>
      </c>
      <c r="AR102" s="343"/>
      <c r="AS102" s="343"/>
      <c r="AT102" s="343"/>
      <c r="AU102" s="356" t="s">
        <v>719</v>
      </c>
      <c r="AV102" s="357"/>
      <c r="AW102" s="357"/>
      <c r="AX102" s="909"/>
    </row>
    <row r="103" spans="1:60" ht="31.9" hidden="1" customHeight="1" x14ac:dyDescent="0.15">
      <c r="A103" s="469" t="s">
        <v>269</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455</v>
      </c>
      <c r="AV103" s="346"/>
      <c r="AW103" s="346"/>
      <c r="AX103" s="347"/>
      <c r="AY103">
        <f>COUNTA($G$104)</f>
        <v>0</v>
      </c>
    </row>
    <row r="104" spans="1:60" ht="23.6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6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9" hidden="1" customHeight="1" x14ac:dyDescent="0.15">
      <c r="A106" s="469" t="s">
        <v>269</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455</v>
      </c>
      <c r="AV106" s="346"/>
      <c r="AW106" s="346"/>
      <c r="AX106" s="347"/>
      <c r="AY106">
        <f>COUNTA($G$107)</f>
        <v>0</v>
      </c>
    </row>
    <row r="107" spans="1:60" ht="23.6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6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9" hidden="1" customHeight="1" x14ac:dyDescent="0.15">
      <c r="A109" s="469" t="s">
        <v>269</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455</v>
      </c>
      <c r="AV109" s="346"/>
      <c r="AW109" s="346"/>
      <c r="AX109" s="347"/>
      <c r="AY109">
        <f>COUNTA($G$110)</f>
        <v>0</v>
      </c>
    </row>
    <row r="110" spans="1:60" ht="23.6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6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9" hidden="1" customHeight="1" x14ac:dyDescent="0.15">
      <c r="A112" s="469" t="s">
        <v>269</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455</v>
      </c>
      <c r="AV112" s="346"/>
      <c r="AW112" s="346"/>
      <c r="AX112" s="347"/>
      <c r="AY112">
        <f>COUNTA($G$113)</f>
        <v>0</v>
      </c>
    </row>
    <row r="113" spans="1:51" ht="23.6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6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6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65" customHeight="1" x14ac:dyDescent="0.15">
      <c r="A116" s="277"/>
      <c r="B116" s="278"/>
      <c r="C116" s="278"/>
      <c r="D116" s="278"/>
      <c r="E116" s="278"/>
      <c r="F116" s="279"/>
      <c r="G116" s="336" t="s">
        <v>642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4</v>
      </c>
      <c r="AF116" s="343"/>
      <c r="AG116" s="343"/>
      <c r="AH116" s="343"/>
      <c r="AI116" s="343">
        <v>4.8</v>
      </c>
      <c r="AJ116" s="343"/>
      <c r="AK116" s="343"/>
      <c r="AL116" s="343"/>
      <c r="AM116" s="343">
        <v>5.9</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291" t="s">
        <v>645</v>
      </c>
      <c r="AF117" s="291"/>
      <c r="AG117" s="291"/>
      <c r="AH117" s="291"/>
      <c r="AI117" s="291" t="s">
        <v>646</v>
      </c>
      <c r="AJ117" s="291"/>
      <c r="AK117" s="291"/>
      <c r="AL117" s="291"/>
      <c r="AM117" s="291" t="s">
        <v>724</v>
      </c>
      <c r="AN117" s="291"/>
      <c r="AO117" s="291"/>
      <c r="AP117" s="291"/>
      <c r="AQ117" s="291"/>
      <c r="AR117" s="291"/>
      <c r="AS117" s="291"/>
      <c r="AT117" s="291"/>
      <c r="AU117" s="291"/>
      <c r="AV117" s="291"/>
      <c r="AW117" s="291"/>
      <c r="AX117" s="292"/>
    </row>
    <row r="118" spans="1:51" ht="23.6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0</v>
      </c>
    </row>
    <row r="119" spans="1:51" ht="23.65" hidden="1" customHeight="1" x14ac:dyDescent="0.15">
      <c r="A119" s="277"/>
      <c r="B119" s="278"/>
      <c r="C119" s="278"/>
      <c r="D119" s="278"/>
      <c r="E119" s="278"/>
      <c r="F119" s="279"/>
      <c r="G119" s="336" t="s">
        <v>647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275</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6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0</v>
      </c>
    </row>
    <row r="122" spans="1:51" ht="23.65" hidden="1" customHeight="1" x14ac:dyDescent="0.15">
      <c r="A122" s="277"/>
      <c r="B122" s="278"/>
      <c r="C122" s="278"/>
      <c r="D122" s="278"/>
      <c r="E122" s="278"/>
      <c r="F122" s="279"/>
      <c r="G122" s="336" t="s">
        <v>276</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6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0</v>
      </c>
    </row>
    <row r="125" spans="1:51" ht="23.65" hidden="1" customHeight="1" x14ac:dyDescent="0.15">
      <c r="A125" s="277"/>
      <c r="B125" s="278"/>
      <c r="C125" s="278"/>
      <c r="D125" s="278"/>
      <c r="E125" s="278"/>
      <c r="F125" s="279"/>
      <c r="G125" s="336" t="s">
        <v>276</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6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0</v>
      </c>
    </row>
    <row r="128" spans="1:51" ht="23.65" hidden="1" customHeight="1" x14ac:dyDescent="0.15">
      <c r="A128" s="277"/>
      <c r="B128" s="278"/>
      <c r="C128" s="278"/>
      <c r="D128" s="278"/>
      <c r="E128" s="278"/>
      <c r="F128" s="279"/>
      <c r="G128" s="336" t="s">
        <v>276</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2" customHeight="1" x14ac:dyDescent="0.15">
      <c r="A130" s="972" t="s">
        <v>319</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2"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t="s">
        <v>635</v>
      </c>
      <c r="AV133" s="163"/>
      <c r="AW133" s="164" t="s">
        <v>175</v>
      </c>
      <c r="AX133" s="165"/>
      <c r="AY133">
        <f>$AY$132</f>
        <v>1</v>
      </c>
    </row>
    <row r="134" spans="1:51" ht="39.75" customHeight="1" x14ac:dyDescent="0.15">
      <c r="A134" s="973"/>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635</v>
      </c>
      <c r="AF134" s="152"/>
      <c r="AG134" s="152"/>
      <c r="AH134" s="152"/>
      <c r="AI134" s="251" t="s">
        <v>635</v>
      </c>
      <c r="AJ134" s="152"/>
      <c r="AK134" s="152"/>
      <c r="AL134" s="152"/>
      <c r="AM134" s="251" t="s">
        <v>665</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635</v>
      </c>
      <c r="AF135" s="152"/>
      <c r="AG135" s="152"/>
      <c r="AH135" s="152"/>
      <c r="AI135" s="251" t="s">
        <v>635</v>
      </c>
      <c r="AJ135" s="152"/>
      <c r="AK135" s="152"/>
      <c r="AL135" s="152"/>
      <c r="AM135" s="251" t="s">
        <v>666</v>
      </c>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7" customHeight="1" x14ac:dyDescent="0.15">
      <c r="A152" s="973"/>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7"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7" customHeight="1" x14ac:dyDescent="0.15">
      <c r="A154" s="973"/>
      <c r="B154" s="238"/>
      <c r="C154" s="237"/>
      <c r="D154" s="238"/>
      <c r="E154" s="237"/>
      <c r="F154" s="299"/>
      <c r="G154" s="217" t="s">
        <v>651</v>
      </c>
      <c r="H154" s="176"/>
      <c r="I154" s="176"/>
      <c r="J154" s="176"/>
      <c r="K154" s="176"/>
      <c r="L154" s="176"/>
      <c r="M154" s="176"/>
      <c r="N154" s="176"/>
      <c r="O154" s="176"/>
      <c r="P154" s="218"/>
      <c r="Q154" s="175" t="s">
        <v>652</v>
      </c>
      <c r="R154" s="176"/>
      <c r="S154" s="176"/>
      <c r="T154" s="176"/>
      <c r="U154" s="176"/>
      <c r="V154" s="176"/>
      <c r="W154" s="176"/>
      <c r="X154" s="176"/>
      <c r="Y154" s="176"/>
      <c r="Z154" s="176"/>
      <c r="AA154" s="900"/>
      <c r="AB154" s="241" t="s">
        <v>721</v>
      </c>
      <c r="AC154" s="242"/>
      <c r="AD154" s="242"/>
      <c r="AE154" s="247" t="s">
        <v>653</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7"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7"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722</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52.1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7" hidden="1" customHeight="1" x14ac:dyDescent="0.15">
      <c r="A159" s="973"/>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7"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7"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7"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7"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7"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7" hidden="1" customHeight="1" x14ac:dyDescent="0.15">
      <c r="A166" s="973"/>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x14ac:dyDescent="0.15">
      <c r="A173" s="973"/>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x14ac:dyDescent="0.15">
      <c r="A180" s="973"/>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7"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7"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6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2"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2"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7" hidden="1" customHeight="1" x14ac:dyDescent="0.15">
      <c r="A212" s="973"/>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7"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x14ac:dyDescent="0.15">
      <c r="A219" s="973"/>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x14ac:dyDescent="0.15">
      <c r="A226" s="973"/>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x14ac:dyDescent="0.15">
      <c r="A233" s="973"/>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x14ac:dyDescent="0.15">
      <c r="A240" s="973"/>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6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2"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2"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7" hidden="1" customHeight="1" x14ac:dyDescent="0.15">
      <c r="A272" s="973"/>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7"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x14ac:dyDescent="0.15">
      <c r="A279" s="973"/>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x14ac:dyDescent="0.15">
      <c r="A286" s="973"/>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x14ac:dyDescent="0.15">
      <c r="A293" s="973"/>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x14ac:dyDescent="0.15">
      <c r="A300" s="973"/>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6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2"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2"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7" hidden="1" customHeight="1" x14ac:dyDescent="0.15">
      <c r="A332" s="973"/>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7"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x14ac:dyDescent="0.15">
      <c r="A339" s="973"/>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x14ac:dyDescent="0.15">
      <c r="A346" s="973"/>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x14ac:dyDescent="0.15">
      <c r="A353" s="973"/>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x14ac:dyDescent="0.15">
      <c r="A360" s="973"/>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6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2"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2"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7" hidden="1" customHeight="1" x14ac:dyDescent="0.15">
      <c r="A392" s="973"/>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7"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x14ac:dyDescent="0.15">
      <c r="A399" s="973"/>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x14ac:dyDescent="0.15">
      <c r="A406" s="973"/>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x14ac:dyDescent="0.15">
      <c r="A413" s="973"/>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7"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7"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7"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7"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7"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7" hidden="1" customHeight="1" x14ac:dyDescent="0.15">
      <c r="A420" s="973"/>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7"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7"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7"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7"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7"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6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585</v>
      </c>
      <c r="D430" s="236"/>
      <c r="E430" s="224" t="s">
        <v>313</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65"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669</v>
      </c>
      <c r="AN433" s="152"/>
      <c r="AO433" s="152"/>
      <c r="AP433" s="153"/>
      <c r="AQ433" s="151" t="s">
        <v>635</v>
      </c>
      <c r="AR433" s="152"/>
      <c r="AS433" s="152"/>
      <c r="AT433" s="153"/>
      <c r="AU433" s="152" t="s">
        <v>635</v>
      </c>
      <c r="AV433" s="152"/>
      <c r="AW433" s="152"/>
      <c r="AX433" s="193"/>
      <c r="AY433">
        <f t="shared" ref="AY433:AY435" si="63">$AY$431</f>
        <v>1</v>
      </c>
    </row>
    <row r="434" spans="1:51" ht="23.6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665</v>
      </c>
      <c r="AN434" s="152"/>
      <c r="AO434" s="152"/>
      <c r="AP434" s="153"/>
      <c r="AQ434" s="151" t="s">
        <v>635</v>
      </c>
      <c r="AR434" s="152"/>
      <c r="AS434" s="152"/>
      <c r="AT434" s="153"/>
      <c r="AU434" s="152" t="s">
        <v>635</v>
      </c>
      <c r="AV434" s="152"/>
      <c r="AW434" s="152"/>
      <c r="AX434" s="193"/>
      <c r="AY434">
        <f t="shared" si="63"/>
        <v>1</v>
      </c>
    </row>
    <row r="435" spans="1:51" ht="23.6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665</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6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6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6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6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6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6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6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6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6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6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6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6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65"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665</v>
      </c>
      <c r="AN458" s="152"/>
      <c r="AO458" s="152"/>
      <c r="AP458" s="153"/>
      <c r="AQ458" s="151" t="s">
        <v>635</v>
      </c>
      <c r="AR458" s="152"/>
      <c r="AS458" s="152"/>
      <c r="AT458" s="153"/>
      <c r="AU458" s="152" t="s">
        <v>635</v>
      </c>
      <c r="AV458" s="152"/>
      <c r="AW458" s="152"/>
      <c r="AX458" s="193"/>
      <c r="AY458">
        <f t="shared" ref="AY458:AY460" si="68">$AY$456</f>
        <v>1</v>
      </c>
    </row>
    <row r="459" spans="1:51" ht="23.6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665</v>
      </c>
      <c r="AN459" s="152"/>
      <c r="AO459" s="152"/>
      <c r="AP459" s="153"/>
      <c r="AQ459" s="151" t="s">
        <v>635</v>
      </c>
      <c r="AR459" s="152"/>
      <c r="AS459" s="152"/>
      <c r="AT459" s="153"/>
      <c r="AU459" s="152" t="s">
        <v>635</v>
      </c>
      <c r="AV459" s="152"/>
      <c r="AW459" s="152"/>
      <c r="AX459" s="193"/>
      <c r="AY459">
        <f t="shared" si="68"/>
        <v>1</v>
      </c>
    </row>
    <row r="460" spans="1:51" ht="23.6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665</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6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6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6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6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6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6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6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6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6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6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6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6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4" hidden="1" customHeight="1" x14ac:dyDescent="0.15">
      <c r="A481" s="973"/>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708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6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6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6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6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6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6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6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6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6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6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6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6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6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6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6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6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6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6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6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6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6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6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6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6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6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6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6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6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6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6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4" hidden="1" customHeight="1" x14ac:dyDescent="0.15">
      <c r="A535" s="973"/>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6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6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6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6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6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6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6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6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6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6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6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6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6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6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6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6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6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6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6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6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6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6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6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6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6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6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6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6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6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6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4" hidden="1" customHeight="1" x14ac:dyDescent="0.15">
      <c r="A589" s="973"/>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6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6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6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6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6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6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6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6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6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6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6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6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6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6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6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6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6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6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6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6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6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6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6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6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6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6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6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6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6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6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4" hidden="1" customHeight="1" x14ac:dyDescent="0.15">
      <c r="A643" s="973"/>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6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6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6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6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6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6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6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6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6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6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6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6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6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6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6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6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6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6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6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6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6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6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6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6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6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6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6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6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6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6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4" hidden="1" customHeight="1" x14ac:dyDescent="0.15">
      <c r="A697" s="973"/>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2"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2"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1.3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663</v>
      </c>
      <c r="AE702" s="875"/>
      <c r="AF702" s="875"/>
      <c r="AG702" s="864" t="s">
        <v>673</v>
      </c>
      <c r="AH702" s="865"/>
      <c r="AI702" s="865"/>
      <c r="AJ702" s="865"/>
      <c r="AK702" s="865"/>
      <c r="AL702" s="865"/>
      <c r="AM702" s="865"/>
      <c r="AN702" s="865"/>
      <c r="AO702" s="865"/>
      <c r="AP702" s="865"/>
      <c r="AQ702" s="865"/>
      <c r="AR702" s="865"/>
      <c r="AS702" s="865"/>
      <c r="AT702" s="865"/>
      <c r="AU702" s="865"/>
      <c r="AV702" s="865"/>
      <c r="AW702" s="865"/>
      <c r="AX702" s="866"/>
    </row>
    <row r="703" spans="1:51" ht="31.3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663</v>
      </c>
      <c r="AE703" s="170"/>
      <c r="AF703" s="170"/>
      <c r="AG703" s="648" t="s">
        <v>674</v>
      </c>
      <c r="AH703" s="649"/>
      <c r="AI703" s="649"/>
      <c r="AJ703" s="649"/>
      <c r="AK703" s="649"/>
      <c r="AL703" s="649"/>
      <c r="AM703" s="649"/>
      <c r="AN703" s="649"/>
      <c r="AO703" s="649"/>
      <c r="AP703" s="649"/>
      <c r="AQ703" s="649"/>
      <c r="AR703" s="649"/>
      <c r="AS703" s="649"/>
      <c r="AT703" s="649"/>
      <c r="AU703" s="649"/>
      <c r="AV703" s="649"/>
      <c r="AW703" s="649"/>
      <c r="AX703" s="650"/>
    </row>
    <row r="704" spans="1:51" ht="31.3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663</v>
      </c>
      <c r="AE704" s="567"/>
      <c r="AF704" s="567"/>
      <c r="AG704" s="409" t="s">
        <v>675</v>
      </c>
      <c r="AH704" s="220"/>
      <c r="AI704" s="220"/>
      <c r="AJ704" s="220"/>
      <c r="AK704" s="220"/>
      <c r="AL704" s="220"/>
      <c r="AM704" s="220"/>
      <c r="AN704" s="220"/>
      <c r="AO704" s="220"/>
      <c r="AP704" s="220"/>
      <c r="AQ704" s="220"/>
      <c r="AR704" s="220"/>
      <c r="AS704" s="220"/>
      <c r="AT704" s="220"/>
      <c r="AU704" s="220"/>
      <c r="AV704" s="220"/>
      <c r="AW704" s="220"/>
      <c r="AX704" s="410"/>
    </row>
    <row r="705" spans="1:50" ht="27.2"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663</v>
      </c>
      <c r="AE705" s="717"/>
      <c r="AF705" s="717"/>
      <c r="AG705" s="175" t="s">
        <v>676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4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4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672</v>
      </c>
      <c r="AE708" s="652"/>
      <c r="AF708" s="652"/>
      <c r="AG708" s="507" t="s">
        <v>635</v>
      </c>
      <c r="AH708" s="508"/>
      <c r="AI708" s="508"/>
      <c r="AJ708" s="508"/>
      <c r="AK708" s="508"/>
      <c r="AL708" s="508"/>
      <c r="AM708" s="508"/>
      <c r="AN708" s="508"/>
      <c r="AO708" s="508"/>
      <c r="AP708" s="508"/>
      <c r="AQ708" s="508"/>
      <c r="AR708" s="508"/>
      <c r="AS708" s="508"/>
      <c r="AT708" s="508"/>
      <c r="AU708" s="508"/>
      <c r="AV708" s="508"/>
      <c r="AW708" s="508"/>
      <c r="AX708" s="509"/>
    </row>
    <row r="709" spans="1:50" ht="26.4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663</v>
      </c>
      <c r="AE709" s="170"/>
      <c r="AF709" s="170"/>
      <c r="AG709" s="648" t="s">
        <v>677</v>
      </c>
      <c r="AH709" s="649"/>
      <c r="AI709" s="649"/>
      <c r="AJ709" s="649"/>
      <c r="AK709" s="649"/>
      <c r="AL709" s="649"/>
      <c r="AM709" s="649"/>
      <c r="AN709" s="649"/>
      <c r="AO709" s="649"/>
      <c r="AP709" s="649"/>
      <c r="AQ709" s="649"/>
      <c r="AR709" s="649"/>
      <c r="AS709" s="649"/>
      <c r="AT709" s="649"/>
      <c r="AU709" s="649"/>
      <c r="AV709" s="649"/>
      <c r="AW709" s="649"/>
      <c r="AX709" s="650"/>
    </row>
    <row r="710" spans="1:50" ht="26.4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672</v>
      </c>
      <c r="AE710" s="170"/>
      <c r="AF710" s="170"/>
      <c r="AG710" s="648" t="s">
        <v>635</v>
      </c>
      <c r="AH710" s="649"/>
      <c r="AI710" s="649"/>
      <c r="AJ710" s="649"/>
      <c r="AK710" s="649"/>
      <c r="AL710" s="649"/>
      <c r="AM710" s="649"/>
      <c r="AN710" s="649"/>
      <c r="AO710" s="649"/>
      <c r="AP710" s="649"/>
      <c r="AQ710" s="649"/>
      <c r="AR710" s="649"/>
      <c r="AS710" s="649"/>
      <c r="AT710" s="649"/>
      <c r="AU710" s="649"/>
      <c r="AV710" s="649"/>
      <c r="AW710" s="649"/>
      <c r="AX710" s="650"/>
    </row>
    <row r="711" spans="1:50" ht="26.4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663</v>
      </c>
      <c r="AE711" s="170"/>
      <c r="AF711" s="170"/>
      <c r="AG711" s="648" t="s">
        <v>678</v>
      </c>
      <c r="AH711" s="649"/>
      <c r="AI711" s="649"/>
      <c r="AJ711" s="649"/>
      <c r="AK711" s="649"/>
      <c r="AL711" s="649"/>
      <c r="AM711" s="649"/>
      <c r="AN711" s="649"/>
      <c r="AO711" s="649"/>
      <c r="AP711" s="649"/>
      <c r="AQ711" s="649"/>
      <c r="AR711" s="649"/>
      <c r="AS711" s="649"/>
      <c r="AT711" s="649"/>
      <c r="AU711" s="649"/>
      <c r="AV711" s="649"/>
      <c r="AW711" s="649"/>
      <c r="AX711" s="650"/>
    </row>
    <row r="712" spans="1:50" ht="26.45" customHeight="1" x14ac:dyDescent="0.15">
      <c r="A712" s="639"/>
      <c r="B712" s="640"/>
      <c r="C712" s="569" t="s">
        <v>264</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663</v>
      </c>
      <c r="AE712" s="567"/>
      <c r="AF712" s="567"/>
      <c r="AG712" s="575" t="s">
        <v>730</v>
      </c>
      <c r="AH712" s="576"/>
      <c r="AI712" s="576"/>
      <c r="AJ712" s="576"/>
      <c r="AK712" s="576"/>
      <c r="AL712" s="576"/>
      <c r="AM712" s="576"/>
      <c r="AN712" s="576"/>
      <c r="AO712" s="576"/>
      <c r="AP712" s="576"/>
      <c r="AQ712" s="576"/>
      <c r="AR712" s="576"/>
      <c r="AS712" s="576"/>
      <c r="AT712" s="576"/>
      <c r="AU712" s="576"/>
      <c r="AV712" s="576"/>
      <c r="AW712" s="576"/>
      <c r="AX712" s="577"/>
    </row>
    <row r="713" spans="1:50" ht="26.45" customHeight="1" x14ac:dyDescent="0.15">
      <c r="A713" s="639"/>
      <c r="B713" s="640"/>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48" t="s">
        <v>635</v>
      </c>
      <c r="AH713" s="649"/>
      <c r="AI713" s="649"/>
      <c r="AJ713" s="649"/>
      <c r="AK713" s="649"/>
      <c r="AL713" s="649"/>
      <c r="AM713" s="649"/>
      <c r="AN713" s="649"/>
      <c r="AO713" s="649"/>
      <c r="AP713" s="649"/>
      <c r="AQ713" s="649"/>
      <c r="AR713" s="649"/>
      <c r="AS713" s="649"/>
      <c r="AT713" s="649"/>
      <c r="AU713" s="649"/>
      <c r="AV713" s="649"/>
      <c r="AW713" s="649"/>
      <c r="AX713" s="650"/>
    </row>
    <row r="714" spans="1:50" ht="26.45" customHeight="1" x14ac:dyDescent="0.15">
      <c r="A714" s="641"/>
      <c r="B714" s="642"/>
      <c r="C714" s="752" t="s">
        <v>243</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663</v>
      </c>
      <c r="AE714" s="573"/>
      <c r="AF714" s="574"/>
      <c r="AG714" s="673" t="s">
        <v>679</v>
      </c>
      <c r="AH714" s="674"/>
      <c r="AI714" s="674"/>
      <c r="AJ714" s="674"/>
      <c r="AK714" s="674"/>
      <c r="AL714" s="674"/>
      <c r="AM714" s="674"/>
      <c r="AN714" s="674"/>
      <c r="AO714" s="674"/>
      <c r="AP714" s="674"/>
      <c r="AQ714" s="674"/>
      <c r="AR714" s="674"/>
      <c r="AS714" s="674"/>
      <c r="AT714" s="674"/>
      <c r="AU714" s="674"/>
      <c r="AV714" s="674"/>
      <c r="AW714" s="674"/>
      <c r="AX714" s="675"/>
    </row>
    <row r="715" spans="1:50" ht="53.85" customHeight="1" x14ac:dyDescent="0.15">
      <c r="A715" s="602" t="s">
        <v>39</v>
      </c>
      <c r="B715" s="638"/>
      <c r="C715" s="643" t="s">
        <v>244</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663</v>
      </c>
      <c r="AE715" s="652"/>
      <c r="AF715" s="758"/>
      <c r="AG715" s="507" t="s">
        <v>680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663</v>
      </c>
      <c r="AE716" s="740"/>
      <c r="AF716" s="740"/>
      <c r="AG716" s="648" t="s">
        <v>679</v>
      </c>
      <c r="AH716" s="649"/>
      <c r="AI716" s="649"/>
      <c r="AJ716" s="649"/>
      <c r="AK716" s="649"/>
      <c r="AL716" s="649"/>
      <c r="AM716" s="649"/>
      <c r="AN716" s="649"/>
      <c r="AO716" s="649"/>
      <c r="AP716" s="649"/>
      <c r="AQ716" s="649"/>
      <c r="AR716" s="649"/>
      <c r="AS716" s="649"/>
      <c r="AT716" s="649"/>
      <c r="AU716" s="649"/>
      <c r="AV716" s="649"/>
      <c r="AW716" s="649"/>
      <c r="AX716" s="650"/>
    </row>
    <row r="717" spans="1:50" ht="43.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663</v>
      </c>
      <c r="AE717" s="170"/>
      <c r="AF717" s="170"/>
      <c r="AG717" s="648" t="s">
        <v>681</v>
      </c>
      <c r="AH717" s="649"/>
      <c r="AI717" s="649"/>
      <c r="AJ717" s="649"/>
      <c r="AK717" s="649"/>
      <c r="AL717" s="649"/>
      <c r="AM717" s="649"/>
      <c r="AN717" s="649"/>
      <c r="AO717" s="649"/>
      <c r="AP717" s="649"/>
      <c r="AQ717" s="649"/>
      <c r="AR717" s="649"/>
      <c r="AS717" s="649"/>
      <c r="AT717" s="649"/>
      <c r="AU717" s="649"/>
      <c r="AV717" s="649"/>
      <c r="AW717" s="649"/>
      <c r="AX717" s="650"/>
    </row>
    <row r="718" spans="1:50" ht="27.2"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663</v>
      </c>
      <c r="AE718" s="170"/>
      <c r="AF718" s="170"/>
      <c r="AG718" s="178" t="s">
        <v>682</v>
      </c>
      <c r="AH718" s="179"/>
      <c r="AI718" s="179"/>
      <c r="AJ718" s="179"/>
      <c r="AK718" s="179"/>
      <c r="AL718" s="179"/>
      <c r="AM718" s="179"/>
      <c r="AN718" s="179"/>
      <c r="AO718" s="179"/>
      <c r="AP718" s="179"/>
      <c r="AQ718" s="179"/>
      <c r="AR718" s="179"/>
      <c r="AS718" s="179"/>
      <c r="AT718" s="179"/>
      <c r="AU718" s="179"/>
      <c r="AV718" s="179"/>
      <c r="AW718" s="179"/>
      <c r="AX718" s="180"/>
    </row>
    <row r="719" spans="1:50" ht="41.6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672</v>
      </c>
      <c r="AE719" s="652"/>
      <c r="AF719" s="652"/>
      <c r="AG719" s="175" t="s">
        <v>665</v>
      </c>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34"/>
      <c r="B720" s="635"/>
      <c r="C720" s="913" t="s">
        <v>257</v>
      </c>
      <c r="D720" s="911"/>
      <c r="E720" s="911"/>
      <c r="F720" s="914"/>
      <c r="G720" s="910" t="s">
        <v>258</v>
      </c>
      <c r="H720" s="911"/>
      <c r="I720" s="911"/>
      <c r="J720" s="911"/>
      <c r="K720" s="911"/>
      <c r="L720" s="911"/>
      <c r="M720" s="911"/>
      <c r="N720" s="910" t="s">
        <v>261</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t="s">
        <v>727</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900000000000006" customHeight="1" x14ac:dyDescent="0.15">
      <c r="A726" s="602" t="s">
        <v>47</v>
      </c>
      <c r="B726" s="603"/>
      <c r="C726" s="424" t="s">
        <v>52</v>
      </c>
      <c r="D726" s="562"/>
      <c r="E726" s="562"/>
      <c r="F726" s="563"/>
      <c r="G726" s="778" t="s">
        <v>683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900000000000006" customHeight="1" thickBot="1" x14ac:dyDescent="0.2">
      <c r="A727" s="604"/>
      <c r="B727" s="605"/>
      <c r="C727" s="679" t="s">
        <v>56</v>
      </c>
      <c r="D727" s="680"/>
      <c r="E727" s="680"/>
      <c r="F727" s="681"/>
      <c r="G727" s="776" t="s">
        <v>684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2"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900000000000006"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900000000000006"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900000000000006"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270</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586</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145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625</v>
      </c>
      <c r="F747" s="98"/>
      <c r="G747" s="98"/>
      <c r="H747" s="85" t="str">
        <f>IF(E747="","","-")</f>
        <v>-</v>
      </c>
      <c r="I747" s="98"/>
      <c r="J747" s="98"/>
      <c r="K747" s="85" t="str">
        <f>IF(I747="","","-")</f>
        <v/>
      </c>
      <c r="L747" s="89">
        <v>149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6.6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6.6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6.6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6.6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6.6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6.6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6.6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6.6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6.6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6.6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6.6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6.6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6.6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6.6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6.6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6.6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6.6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9.1999999999999993"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9.1999999999999993"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9.1999999999999993"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9.1999999999999993"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9.1999999999999993"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9.1999999999999993"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9.1999999999999993"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9.1999999999999993"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9.1999999999999993"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9.1999999999999993"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9.1999999999999993"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9.1999999999999993"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9.1999999999999993"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9.1999999999999993"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9.1999999999999993"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9.1999999999999993"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9.1999999999999993"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9.1999999999999993"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9.1999999999999993"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9.1999999999999993"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300</v>
      </c>
      <c r="B787" s="742"/>
      <c r="C787" s="742"/>
      <c r="D787" s="742"/>
      <c r="E787" s="742"/>
      <c r="F787" s="743"/>
      <c r="G787" s="420" t="s">
        <v>688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709</v>
      </c>
      <c r="H789" s="431"/>
      <c r="I789" s="431"/>
      <c r="J789" s="431"/>
      <c r="K789" s="432"/>
      <c r="L789" s="433" t="s">
        <v>711</v>
      </c>
      <c r="M789" s="434"/>
      <c r="N789" s="434"/>
      <c r="O789" s="434"/>
      <c r="P789" s="434"/>
      <c r="Q789" s="434"/>
      <c r="R789" s="434"/>
      <c r="S789" s="434"/>
      <c r="T789" s="434"/>
      <c r="U789" s="434"/>
      <c r="V789" s="434"/>
      <c r="W789" s="434"/>
      <c r="X789" s="435"/>
      <c r="Y789" s="436">
        <v>24.8</v>
      </c>
      <c r="Z789" s="437"/>
      <c r="AA789" s="437"/>
      <c r="AB789" s="538"/>
      <c r="AC789" s="430" t="s">
        <v>686</v>
      </c>
      <c r="AD789" s="431"/>
      <c r="AE789" s="431"/>
      <c r="AF789" s="431"/>
      <c r="AG789" s="432"/>
      <c r="AH789" s="433" t="s">
        <v>687</v>
      </c>
      <c r="AI789" s="434"/>
      <c r="AJ789" s="434"/>
      <c r="AK789" s="434"/>
      <c r="AL789" s="434"/>
      <c r="AM789" s="434"/>
      <c r="AN789" s="434"/>
      <c r="AO789" s="434"/>
      <c r="AP789" s="434"/>
      <c r="AQ789" s="434"/>
      <c r="AR789" s="434"/>
      <c r="AS789" s="434"/>
      <c r="AT789" s="435"/>
      <c r="AU789" s="436">
        <v>2.5</v>
      </c>
      <c r="AV789" s="437"/>
      <c r="AW789" s="437"/>
      <c r="AX789" s="438"/>
    </row>
    <row r="790" spans="1:51" ht="24.75" customHeight="1" x14ac:dyDescent="0.15">
      <c r="A790" s="537"/>
      <c r="B790" s="744"/>
      <c r="C790" s="744"/>
      <c r="D790" s="744"/>
      <c r="E790" s="744"/>
      <c r="F790" s="745"/>
      <c r="G790" s="333" t="s">
        <v>710</v>
      </c>
      <c r="H790" s="334"/>
      <c r="I790" s="334"/>
      <c r="J790" s="334"/>
      <c r="K790" s="335"/>
      <c r="L790" s="383" t="s">
        <v>712</v>
      </c>
      <c r="M790" s="384"/>
      <c r="N790" s="384"/>
      <c r="O790" s="384"/>
      <c r="P790" s="384"/>
      <c r="Q790" s="384"/>
      <c r="R790" s="384"/>
      <c r="S790" s="384"/>
      <c r="T790" s="384"/>
      <c r="U790" s="384"/>
      <c r="V790" s="384"/>
      <c r="W790" s="384"/>
      <c r="X790" s="385"/>
      <c r="Y790" s="380">
        <v>4</v>
      </c>
      <c r="Z790" s="381"/>
      <c r="AA790" s="381"/>
      <c r="AB790" s="387"/>
      <c r="AC790" s="333" t="s">
        <v>715</v>
      </c>
      <c r="AD790" s="334"/>
      <c r="AE790" s="334"/>
      <c r="AF790" s="334"/>
      <c r="AG790" s="335"/>
      <c r="AH790" s="383" t="s">
        <v>717</v>
      </c>
      <c r="AI790" s="384"/>
      <c r="AJ790" s="384"/>
      <c r="AK790" s="384"/>
      <c r="AL790" s="384"/>
      <c r="AM790" s="384"/>
      <c r="AN790" s="384"/>
      <c r="AO790" s="384"/>
      <c r="AP790" s="384"/>
      <c r="AQ790" s="384"/>
      <c r="AR790" s="384"/>
      <c r="AS790" s="384"/>
      <c r="AT790" s="385"/>
      <c r="AU790" s="380">
        <v>3.7999999999999999E-2</v>
      </c>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t="s">
        <v>716</v>
      </c>
      <c r="AD791" s="334"/>
      <c r="AE791" s="334"/>
      <c r="AF791" s="334"/>
      <c r="AG791" s="335"/>
      <c r="AH791" s="383" t="s">
        <v>718</v>
      </c>
      <c r="AI791" s="384"/>
      <c r="AJ791" s="384"/>
      <c r="AK791" s="384"/>
      <c r="AL791" s="384"/>
      <c r="AM791" s="384"/>
      <c r="AN791" s="384"/>
      <c r="AO791" s="384"/>
      <c r="AP791" s="384"/>
      <c r="AQ791" s="384"/>
      <c r="AR791" s="384"/>
      <c r="AS791" s="384"/>
      <c r="AT791" s="385"/>
      <c r="AU791" s="380">
        <v>4.3999999999999997E-2</v>
      </c>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t="s">
        <v>713</v>
      </c>
      <c r="AD792" s="334"/>
      <c r="AE792" s="334"/>
      <c r="AF792" s="334"/>
      <c r="AG792" s="335"/>
      <c r="AH792" s="383" t="s">
        <v>714</v>
      </c>
      <c r="AI792" s="384"/>
      <c r="AJ792" s="384"/>
      <c r="AK792" s="384"/>
      <c r="AL792" s="384"/>
      <c r="AM792" s="384"/>
      <c r="AN792" s="384"/>
      <c r="AO792" s="384"/>
      <c r="AP792" s="384"/>
      <c r="AQ792" s="384"/>
      <c r="AR792" s="384"/>
      <c r="AS792" s="384"/>
      <c r="AT792" s="385"/>
      <c r="AU792" s="380">
        <v>1.5</v>
      </c>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28.8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4.0819999999999999</v>
      </c>
      <c r="AV799" s="397"/>
      <c r="AW799" s="397"/>
      <c r="AX799" s="399"/>
    </row>
    <row r="800" spans="1:51" ht="24.75" customHeight="1" x14ac:dyDescent="0.15">
      <c r="A800" s="537"/>
      <c r="B800" s="744"/>
      <c r="C800" s="744"/>
      <c r="D800" s="744"/>
      <c r="E800" s="744"/>
      <c r="F800" s="745"/>
      <c r="G800" s="420" t="s">
        <v>696</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697</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44"/>
      <c r="C802" s="744"/>
      <c r="D802" s="744"/>
      <c r="E802" s="744"/>
      <c r="F802" s="745"/>
      <c r="G802" s="430" t="s">
        <v>700</v>
      </c>
      <c r="H802" s="431"/>
      <c r="I802" s="431"/>
      <c r="J802" s="431"/>
      <c r="K802" s="432"/>
      <c r="L802" s="433" t="s">
        <v>701</v>
      </c>
      <c r="M802" s="434"/>
      <c r="N802" s="434"/>
      <c r="O802" s="434"/>
      <c r="P802" s="434"/>
      <c r="Q802" s="434"/>
      <c r="R802" s="434"/>
      <c r="S802" s="434"/>
      <c r="T802" s="434"/>
      <c r="U802" s="434"/>
      <c r="V802" s="434"/>
      <c r="W802" s="434"/>
      <c r="X802" s="435"/>
      <c r="Y802" s="436">
        <v>0.9</v>
      </c>
      <c r="Z802" s="437"/>
      <c r="AA802" s="437"/>
      <c r="AB802" s="538"/>
      <c r="AC802" s="430" t="s">
        <v>700</v>
      </c>
      <c r="AD802" s="431"/>
      <c r="AE802" s="431"/>
      <c r="AF802" s="431"/>
      <c r="AG802" s="432"/>
      <c r="AH802" s="433" t="s">
        <v>701</v>
      </c>
      <c r="AI802" s="434"/>
      <c r="AJ802" s="434"/>
      <c r="AK802" s="434"/>
      <c r="AL802" s="434"/>
      <c r="AM802" s="434"/>
      <c r="AN802" s="434"/>
      <c r="AO802" s="434"/>
      <c r="AP802" s="434"/>
      <c r="AQ802" s="434"/>
      <c r="AR802" s="434"/>
      <c r="AS802" s="434"/>
      <c r="AT802" s="435"/>
      <c r="AU802" s="436">
        <v>0.9</v>
      </c>
      <c r="AV802" s="437"/>
      <c r="AW802" s="437"/>
      <c r="AX802" s="438"/>
      <c r="AY802">
        <f t="shared" ref="AY802:AY812" si="115">$AY$800</f>
        <v>2</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0.9</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0.9</v>
      </c>
      <c r="AV812" s="397"/>
      <c r="AW812" s="397"/>
      <c r="AX812" s="399"/>
      <c r="AY812">
        <f t="shared" si="115"/>
        <v>2</v>
      </c>
    </row>
    <row r="813" spans="1:51" ht="24.75" customHeight="1" x14ac:dyDescent="0.15">
      <c r="A813" s="537"/>
      <c r="B813" s="744"/>
      <c r="C813" s="744"/>
      <c r="D813" s="744"/>
      <c r="E813" s="744"/>
      <c r="F813" s="745"/>
      <c r="G813" s="420" t="s">
        <v>699</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241</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1</v>
      </c>
    </row>
    <row r="814" spans="1:51" ht="24.75"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1</v>
      </c>
    </row>
    <row r="815" spans="1:51" ht="24.75" customHeight="1" x14ac:dyDescent="0.15">
      <c r="A815" s="537"/>
      <c r="B815" s="744"/>
      <c r="C815" s="744"/>
      <c r="D815" s="744"/>
      <c r="E815" s="744"/>
      <c r="F815" s="745"/>
      <c r="G815" s="430" t="s">
        <v>702</v>
      </c>
      <c r="H815" s="431"/>
      <c r="I815" s="431"/>
      <c r="J815" s="431"/>
      <c r="K815" s="432"/>
      <c r="L815" s="433" t="s">
        <v>701</v>
      </c>
      <c r="M815" s="434"/>
      <c r="N815" s="434"/>
      <c r="O815" s="434"/>
      <c r="P815" s="434"/>
      <c r="Q815" s="434"/>
      <c r="R815" s="434"/>
      <c r="S815" s="434"/>
      <c r="T815" s="434"/>
      <c r="U815" s="434"/>
      <c r="V815" s="434"/>
      <c r="W815" s="434"/>
      <c r="X815" s="435"/>
      <c r="Y815" s="436">
        <v>0.3</v>
      </c>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1</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1</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x14ac:dyDescent="0.1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0.3</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1</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262</v>
      </c>
      <c r="AM839" s="935"/>
      <c r="AN839" s="935"/>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6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62.45" customHeight="1" x14ac:dyDescent="0.15">
      <c r="A845" s="386">
        <v>1</v>
      </c>
      <c r="B845" s="386">
        <v>1</v>
      </c>
      <c r="C845" s="405" t="s">
        <v>707</v>
      </c>
      <c r="D845" s="400"/>
      <c r="E845" s="400"/>
      <c r="F845" s="400"/>
      <c r="G845" s="400"/>
      <c r="H845" s="400"/>
      <c r="I845" s="400"/>
      <c r="J845" s="401">
        <v>8021005009182</v>
      </c>
      <c r="K845" s="402"/>
      <c r="L845" s="402"/>
      <c r="M845" s="402"/>
      <c r="N845" s="402"/>
      <c r="O845" s="402"/>
      <c r="P845" s="406" t="s">
        <v>689</v>
      </c>
      <c r="Q845" s="302"/>
      <c r="R845" s="302"/>
      <c r="S845" s="302"/>
      <c r="T845" s="302"/>
      <c r="U845" s="302"/>
      <c r="V845" s="302"/>
      <c r="W845" s="302"/>
      <c r="X845" s="302"/>
      <c r="Y845" s="303">
        <v>28.8</v>
      </c>
      <c r="Z845" s="304"/>
      <c r="AA845" s="304"/>
      <c r="AB845" s="305"/>
      <c r="AC845" s="307" t="s">
        <v>287</v>
      </c>
      <c r="AD845" s="308"/>
      <c r="AE845" s="308"/>
      <c r="AF845" s="308"/>
      <c r="AG845" s="308"/>
      <c r="AH845" s="403">
        <v>1</v>
      </c>
      <c r="AI845" s="404"/>
      <c r="AJ845" s="404"/>
      <c r="AK845" s="404"/>
      <c r="AL845" s="311">
        <v>81.099999999999994</v>
      </c>
      <c r="AM845" s="312"/>
      <c r="AN845" s="312"/>
      <c r="AO845" s="313"/>
      <c r="AP845" s="306" t="s">
        <v>725</v>
      </c>
      <c r="AQ845" s="306"/>
      <c r="AR845" s="306"/>
      <c r="AS845" s="306"/>
      <c r="AT845" s="306"/>
      <c r="AU845" s="306"/>
      <c r="AV845" s="306"/>
      <c r="AW845" s="306"/>
      <c r="AX845" s="306"/>
    </row>
    <row r="846" spans="1:51" ht="59.65" hidden="1" customHeight="1" x14ac:dyDescent="0.15">
      <c r="A846" s="386">
        <v>2</v>
      </c>
      <c r="B846" s="386">
        <v>1</v>
      </c>
      <c r="C846" s="405"/>
      <c r="D846" s="400"/>
      <c r="E846" s="400"/>
      <c r="F846" s="400"/>
      <c r="G846" s="400"/>
      <c r="H846" s="400"/>
      <c r="I846" s="400"/>
      <c r="J846" s="401"/>
      <c r="K846" s="402"/>
      <c r="L846" s="402"/>
      <c r="M846" s="402"/>
      <c r="N846" s="402"/>
      <c r="O846" s="402"/>
      <c r="P846" s="406"/>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40.15"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40.15" hidden="1" customHeight="1" x14ac:dyDescent="0.15">
      <c r="A849" s="386">
        <v>5</v>
      </c>
      <c r="B849" s="386">
        <v>1</v>
      </c>
      <c r="C849" s="405"/>
      <c r="D849" s="400"/>
      <c r="E849" s="400"/>
      <c r="F849" s="400"/>
      <c r="G849" s="400"/>
      <c r="H849" s="400"/>
      <c r="I849" s="400"/>
      <c r="J849" s="401"/>
      <c r="K849" s="402"/>
      <c r="L849" s="402"/>
      <c r="M849" s="402"/>
      <c r="N849" s="402"/>
      <c r="O849" s="402"/>
      <c r="P849" s="406"/>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6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9.65" customHeight="1" x14ac:dyDescent="0.15">
      <c r="A878" s="386">
        <v>1</v>
      </c>
      <c r="B878" s="386">
        <v>1</v>
      </c>
      <c r="C878" s="405" t="s">
        <v>690</v>
      </c>
      <c r="D878" s="400"/>
      <c r="E878" s="400"/>
      <c r="F878" s="400"/>
      <c r="G878" s="400"/>
      <c r="H878" s="400"/>
      <c r="I878" s="400"/>
      <c r="J878" s="401">
        <v>2020005010230</v>
      </c>
      <c r="K878" s="402"/>
      <c r="L878" s="402"/>
      <c r="M878" s="402"/>
      <c r="N878" s="402"/>
      <c r="O878" s="402"/>
      <c r="P878" s="406" t="s">
        <v>691</v>
      </c>
      <c r="Q878" s="302"/>
      <c r="R878" s="302"/>
      <c r="S878" s="302"/>
      <c r="T878" s="302"/>
      <c r="U878" s="302"/>
      <c r="V878" s="302"/>
      <c r="W878" s="302"/>
      <c r="X878" s="302"/>
      <c r="Y878" s="303">
        <v>4.0999999999999996</v>
      </c>
      <c r="Z878" s="304"/>
      <c r="AA878" s="304"/>
      <c r="AB878" s="305"/>
      <c r="AC878" s="307" t="s">
        <v>287</v>
      </c>
      <c r="AD878" s="308"/>
      <c r="AE878" s="308"/>
      <c r="AF878" s="308"/>
      <c r="AG878" s="308"/>
      <c r="AH878" s="403">
        <v>2</v>
      </c>
      <c r="AI878" s="404"/>
      <c r="AJ878" s="404"/>
      <c r="AK878" s="404"/>
      <c r="AL878" s="311">
        <v>33.9</v>
      </c>
      <c r="AM878" s="312"/>
      <c r="AN878" s="312"/>
      <c r="AO878" s="313"/>
      <c r="AP878" s="306" t="s">
        <v>725</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6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9.4" customHeight="1" x14ac:dyDescent="0.15">
      <c r="A911" s="386">
        <v>1</v>
      </c>
      <c r="B911" s="386">
        <v>1</v>
      </c>
      <c r="C911" s="405" t="s">
        <v>695</v>
      </c>
      <c r="D911" s="400"/>
      <c r="E911" s="400"/>
      <c r="F911" s="400"/>
      <c r="G911" s="400"/>
      <c r="H911" s="400"/>
      <c r="I911" s="400"/>
      <c r="J911" s="401">
        <v>1011001007998</v>
      </c>
      <c r="K911" s="402"/>
      <c r="L911" s="402"/>
      <c r="M911" s="402"/>
      <c r="N911" s="402"/>
      <c r="O911" s="402"/>
      <c r="P911" s="406" t="s">
        <v>703</v>
      </c>
      <c r="Q911" s="302"/>
      <c r="R911" s="302"/>
      <c r="S911" s="302"/>
      <c r="T911" s="302"/>
      <c r="U911" s="302"/>
      <c r="V911" s="302"/>
      <c r="W911" s="302"/>
      <c r="X911" s="302"/>
      <c r="Y911" s="303">
        <v>0.9</v>
      </c>
      <c r="Z911" s="304"/>
      <c r="AA911" s="304"/>
      <c r="AB911" s="305"/>
      <c r="AC911" s="307" t="s">
        <v>292</v>
      </c>
      <c r="AD911" s="308"/>
      <c r="AE911" s="308"/>
      <c r="AF911" s="308"/>
      <c r="AG911" s="308"/>
      <c r="AH911" s="403" t="s">
        <v>693</v>
      </c>
      <c r="AI911" s="404"/>
      <c r="AJ911" s="404"/>
      <c r="AK911" s="404"/>
      <c r="AL911" s="311">
        <v>99.2</v>
      </c>
      <c r="AM911" s="312"/>
      <c r="AN911" s="312"/>
      <c r="AO911" s="313"/>
      <c r="AP911" s="306" t="s">
        <v>726</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6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47.85" customHeight="1" x14ac:dyDescent="0.15">
      <c r="A944" s="386">
        <v>1</v>
      </c>
      <c r="B944" s="386">
        <v>1</v>
      </c>
      <c r="C944" s="405" t="s">
        <v>692</v>
      </c>
      <c r="D944" s="400"/>
      <c r="E944" s="400"/>
      <c r="F944" s="400"/>
      <c r="G944" s="400"/>
      <c r="H944" s="400"/>
      <c r="I944" s="400"/>
      <c r="J944" s="401">
        <v>1011001007998</v>
      </c>
      <c r="K944" s="402"/>
      <c r="L944" s="402"/>
      <c r="M944" s="402"/>
      <c r="N944" s="402"/>
      <c r="O944" s="402"/>
      <c r="P944" s="406" t="s">
        <v>704</v>
      </c>
      <c r="Q944" s="302"/>
      <c r="R944" s="302"/>
      <c r="S944" s="302"/>
      <c r="T944" s="302"/>
      <c r="U944" s="302"/>
      <c r="V944" s="302"/>
      <c r="W944" s="302"/>
      <c r="X944" s="302"/>
      <c r="Y944" s="303">
        <v>0.9</v>
      </c>
      <c r="Z944" s="304"/>
      <c r="AA944" s="304"/>
      <c r="AB944" s="305"/>
      <c r="AC944" s="307" t="s">
        <v>292</v>
      </c>
      <c r="AD944" s="308"/>
      <c r="AE944" s="308"/>
      <c r="AF944" s="308"/>
      <c r="AG944" s="308"/>
      <c r="AH944" s="403" t="s">
        <v>719</v>
      </c>
      <c r="AI944" s="404"/>
      <c r="AJ944" s="404"/>
      <c r="AK944" s="404"/>
      <c r="AL944" s="311">
        <v>96.2</v>
      </c>
      <c r="AM944" s="312"/>
      <c r="AN944" s="312"/>
      <c r="AO944" s="313"/>
      <c r="AP944" s="306" t="s">
        <v>726</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6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45.95" customHeight="1" x14ac:dyDescent="0.15">
      <c r="A977" s="386">
        <v>1</v>
      </c>
      <c r="B977" s="386">
        <v>1</v>
      </c>
      <c r="C977" s="405" t="s">
        <v>698</v>
      </c>
      <c r="D977" s="400"/>
      <c r="E977" s="400"/>
      <c r="F977" s="400"/>
      <c r="G977" s="400"/>
      <c r="H977" s="400"/>
      <c r="I977" s="400"/>
      <c r="J977" s="401">
        <v>9010001129878</v>
      </c>
      <c r="K977" s="402"/>
      <c r="L977" s="402"/>
      <c r="M977" s="402"/>
      <c r="N977" s="402"/>
      <c r="O977" s="402"/>
      <c r="P977" s="406" t="s">
        <v>705</v>
      </c>
      <c r="Q977" s="302"/>
      <c r="R977" s="302"/>
      <c r="S977" s="302"/>
      <c r="T977" s="302"/>
      <c r="U977" s="302"/>
      <c r="V977" s="302"/>
      <c r="W977" s="302"/>
      <c r="X977" s="302"/>
      <c r="Y977" s="303">
        <v>0.3</v>
      </c>
      <c r="Z977" s="304"/>
      <c r="AA977" s="304"/>
      <c r="AB977" s="305"/>
      <c r="AC977" s="307" t="s">
        <v>292</v>
      </c>
      <c r="AD977" s="308"/>
      <c r="AE977" s="308"/>
      <c r="AF977" s="308"/>
      <c r="AG977" s="308"/>
      <c r="AH977" s="403" t="s">
        <v>694</v>
      </c>
      <c r="AI977" s="404"/>
      <c r="AJ977" s="404"/>
      <c r="AK977" s="404"/>
      <c r="AL977" s="311">
        <v>100</v>
      </c>
      <c r="AM977" s="312"/>
      <c r="AN977" s="312"/>
      <c r="AO977" s="313"/>
      <c r="AP977" s="306" t="s">
        <v>725</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6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6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6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247</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262</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248</v>
      </c>
      <c r="AQ1109" s="408"/>
      <c r="AR1109" s="408"/>
      <c r="AS1109" s="408"/>
      <c r="AT1109" s="408"/>
      <c r="AU1109" s="408"/>
      <c r="AV1109" s="408"/>
      <c r="AW1109" s="408"/>
      <c r="AX1109" s="408"/>
    </row>
    <row r="1110" spans="1:51" ht="30" customHeight="1" x14ac:dyDescent="0.15">
      <c r="A1110" s="386">
        <v>1</v>
      </c>
      <c r="B1110" s="386">
        <v>1</v>
      </c>
      <c r="C1110" s="872"/>
      <c r="D1110" s="872"/>
      <c r="E1110" s="247" t="s">
        <v>727</v>
      </c>
      <c r="F1110" s="871"/>
      <c r="G1110" s="871"/>
      <c r="H1110" s="871"/>
      <c r="I1110" s="871"/>
      <c r="J1110" s="401" t="s">
        <v>727</v>
      </c>
      <c r="K1110" s="402"/>
      <c r="L1110" s="402"/>
      <c r="M1110" s="402"/>
      <c r="N1110" s="402"/>
      <c r="O1110" s="402"/>
      <c r="P1110" s="406" t="s">
        <v>727</v>
      </c>
      <c r="Q1110" s="302"/>
      <c r="R1110" s="302"/>
      <c r="S1110" s="302"/>
      <c r="T1110" s="302"/>
      <c r="U1110" s="302"/>
      <c r="V1110" s="302"/>
      <c r="W1110" s="302"/>
      <c r="X1110" s="302"/>
      <c r="Y1110" s="303" t="s">
        <v>728</v>
      </c>
      <c r="Z1110" s="304"/>
      <c r="AA1110" s="304"/>
      <c r="AB1110" s="305"/>
      <c r="AC1110" s="307"/>
      <c r="AD1110" s="308"/>
      <c r="AE1110" s="308"/>
      <c r="AF1110" s="308"/>
      <c r="AG1110" s="308"/>
      <c r="AH1110" s="309" t="s">
        <v>727</v>
      </c>
      <c r="AI1110" s="310"/>
      <c r="AJ1110" s="310"/>
      <c r="AK1110" s="310"/>
      <c r="AL1110" s="311" t="s">
        <v>729</v>
      </c>
      <c r="AM1110" s="312"/>
      <c r="AN1110" s="312"/>
      <c r="AO1110" s="313"/>
      <c r="AP1110" s="306" t="s">
        <v>727</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9">
    <cfRule type="expression" dxfId="1361" priority="2069">
      <formula>IF(RIGHT(TEXT(Y879,"0.#"),1)=".",FALSE,TRUE)</formula>
    </cfRule>
    <cfRule type="expression" dxfId="1360" priority="2070">
      <formula>IF(RIGHT(TEXT(Y879,"0.#"),1)=".",TRUE,FALSE)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2">
    <cfRule type="expression" dxfId="1357" priority="2057">
      <formula>IF(RIGHT(TEXT(Y912,"0.#"),1)=".",FALSE,TRUE)</formula>
    </cfRule>
    <cfRule type="expression" dxfId="1356" priority="2058">
      <formula>IF(RIGHT(TEXT(Y912,"0.#"),1)=".",TRUE,FALSE)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5">
    <cfRule type="expression" dxfId="1353" priority="2045">
      <formula>IF(RIGHT(TEXT(Y945,"0.#"),1)=".",FALSE,TRUE)</formula>
    </cfRule>
    <cfRule type="expression" dxfId="1352" priority="2046">
      <formula>IF(RIGHT(TEXT(Y945,"0.#"),1)=".",TRUE,FALSE)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78">
    <cfRule type="expression" dxfId="5" priority="5">
      <formula>IF(RIGHT(TEXT(Y878,"0.#"),1)=".",FALSE,TRUE)</formula>
    </cfRule>
    <cfRule type="expression" dxfId="4" priority="6">
      <formula>IF(RIGHT(TEXT(Y878,"0.#"),1)=".",TRUE,FALSE)</formula>
    </cfRule>
  </conditionalFormatting>
  <conditionalFormatting sqref="Y911">
    <cfRule type="expression" dxfId="3" priority="3">
      <formula>IF(RIGHT(TEXT(Y911,"0.#"),1)=".",FALSE,TRUE)</formula>
    </cfRule>
    <cfRule type="expression" dxfId="2" priority="4">
      <formula>IF(RIGHT(TEXT(Y911,"0.#"),1)=".",TRUE,FALSE)</formula>
    </cfRule>
  </conditionalFormatting>
  <conditionalFormatting sqref="Y944">
    <cfRule type="expression" dxfId="1" priority="1">
      <formula>IF(RIGHT(TEXT(Y944,"0.#"),1)=".",FALSE,TRUE)</formula>
    </cfRule>
    <cfRule type="expression" dxfId="0" priority="2">
      <formula>IF(RIGHT(TEXT(Y944,"0.#"),1)=".",TRUE,FALSE)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47" max="49" man="1"/>
    <brk id="799"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9"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9"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9"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9"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9"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9"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9"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663</v>
      </c>
      <c r="R8" s="13" t="str">
        <f t="shared" si="3"/>
        <v>その他</v>
      </c>
      <c r="S8" s="13" t="str">
        <f t="shared" si="4"/>
        <v>その他</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9"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9"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その他</v>
      </c>
      <c r="Q10" s="19"/>
      <c r="T10" s="13"/>
      <c r="W10" s="32" t="s">
        <v>155</v>
      </c>
      <c r="Y10" s="32" t="s">
        <v>338</v>
      </c>
      <c r="Z10" s="32" t="s">
        <v>469</v>
      </c>
      <c r="AA10" s="79" t="s">
        <v>432</v>
      </c>
      <c r="AB10" s="79" t="s">
        <v>563</v>
      </c>
      <c r="AC10" s="31"/>
      <c r="AD10" s="31"/>
      <c r="AE10" s="31"/>
      <c r="AF10" s="30"/>
      <c r="AG10" s="44" t="s">
        <v>278</v>
      </c>
      <c r="AK10" s="42" t="str">
        <f t="shared" si="7"/>
        <v>I</v>
      </c>
      <c r="AP10" s="42" t="s">
        <v>274</v>
      </c>
    </row>
    <row r="11" spans="1:42" ht="13.9"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9"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9"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9"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9"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9" customHeight="1" x14ac:dyDescent="0.15">
      <c r="A16" s="14" t="s">
        <v>97</v>
      </c>
      <c r="B16" s="15" t="s">
        <v>663</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9"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9"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9"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9"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9"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9" customHeight="1" x14ac:dyDescent="0.15">
      <c r="A22" s="14" t="s">
        <v>237</v>
      </c>
      <c r="B22" s="15" t="s">
        <v>663</v>
      </c>
      <c r="C22" s="13" t="str">
        <f t="shared" si="9"/>
        <v>ＯＤＡ</v>
      </c>
      <c r="D22" s="13" t="str">
        <f>IF(C22="",D21,IF(D21&lt;&gt;"",CONCATENATE(D21,"、",C22),C22))</f>
        <v>地球温暖化対策、ＯＤＡ</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9" customHeight="1" x14ac:dyDescent="0.15">
      <c r="A23" s="14" t="s">
        <v>238</v>
      </c>
      <c r="B23" s="15"/>
      <c r="C23" s="13" t="str">
        <f t="shared" si="9"/>
        <v/>
      </c>
      <c r="D23" s="13" t="str">
        <f>IF(C23="",D22,IF(D22&lt;&gt;"",CONCATENATE(D22,"、",C23),C23))</f>
        <v>地球温暖化対策、ＯＤＡ</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9" customHeight="1" x14ac:dyDescent="0.15">
      <c r="A24" s="74" t="s">
        <v>318</v>
      </c>
      <c r="B24" s="15"/>
      <c r="C24" s="13" t="str">
        <f t="shared" si="9"/>
        <v/>
      </c>
      <c r="D24" s="13" t="str">
        <f>IF(C24="",D23,IF(D23&lt;&gt;"",CONCATENATE(D23,"、",C24),C24))</f>
        <v>地球温暖化対策、ＯＤＡ</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9"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9"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9" customHeight="1" x14ac:dyDescent="0.15">
      <c r="A27" s="13" t="str">
        <f>IF(D24="", "-", D24)</f>
        <v>地球温暖化対策、ＯＤＡ</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9"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9"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9"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9"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9"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9"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9"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9"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9"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2021-06-21T10:32:07Z</dcterms:modified>
</cp:coreProperties>
</file>