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213" i="3"/>
  <c r="AY235" i="3"/>
  <c r="AY417" i="3"/>
  <c r="AY255" i="3"/>
  <c r="AY369" i="3"/>
  <c r="AY606" i="3"/>
  <c r="AY616"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<sst xmlns="http://schemas.openxmlformats.org/spreadsheetml/2006/main" count="3093" uniqueCount="801">
  <si>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</si>
  <si>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</si>
  <si>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</si>
  <si>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</si>
  <si>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</si>
  <si>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</si>
  <si>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</si>
  <si>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</si>
  <si>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</si>
  <si>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</si>
  <si>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</si>
  <si>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</si>
  <si>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</si>
  <si>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</si>
  <si>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</si>
  <si>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</si>
  <si>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</si>
  <si>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</si>
  <si>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</si>
  <si>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</si>
  <si>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</si>
  <si>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</si>
  <si>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</si>
  <si>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</si>
  <si>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</si>
  <si>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</si>
  <si>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</si>
  <si>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</si>
  <si>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</si>
  <si>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</si>
  <si>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</si>
  <si>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</si>
  <si>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</si>
  <si>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</si>
  <si>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</si>
  <si>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</si>
  <si>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</si>
  <si>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</si>
  <si>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</si>
  <si>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</si>
  <si>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</si>
  <si>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</si>
  <si>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</si>
  <si>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</si>
  <si>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</si>
  <si>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</si>
  <si>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</si>
  <si>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</si>
  <si>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</si>
  <si>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</si>
  <si>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</si>
  <si>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</si>
  <si>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</si>
  <si>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</si>
  <si>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</si>
  <si>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</si>
  <si>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</si>
  <si>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</si>
  <si>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</si>
  <si>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</si>
  <si>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</si>
  <si>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</si>
  <si>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</si>
  <si>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</si>
  <si>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</si>
  <si>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</si>
  <si>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</si>
  <si>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</si>
  <si>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</si>
  <si>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</si>
  <si>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</si>
  <si>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</si>
  <si>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</si>
  <si>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</si>
  <si>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</si>
  <si>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</si>
  <si>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</si>
  <si>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</si>
  <si>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</si>
  <si>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</si>
  <si>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</si>
  <si>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</si>
  <si>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</si>
  <si>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</si>
  <si>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</si>
  <si>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</si>
  <si>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</si>
  <si>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</si>
  <si>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</si>
  <si>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</si>
  <si>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</si>
  <si>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</si>
  <si>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</si>
  <si>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</si>
  <si>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</si>
  <si>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</si>
  <si>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</si>
  <si>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</si>
  <si>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</si>
  <si>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</si>
  <si>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</si>
  <si>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</si>
  <si>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</si>
  <si>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</si>
  <si>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</si>
  <si>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</si>
  <si>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</si>
  <si>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</si>
  <si>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</si>
  <si>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</si>
  <si>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</si>
  <si>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</si>
  <si>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</si>
  <si>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</si>
  <si>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</si>
  <si>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</si>
  <si>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</si>
  <si>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</si>
  <si>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</si>
  <si>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</si>
  <si>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</si>
  <si>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</si>
  <si>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</si>
  <si>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</si>
  <si>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</si>
  <si>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</si>
  <si>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</si>
  <si>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</si>
  <si>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</si>
  <si>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</si>
  <si>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</si>
  <si>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</si>
  <si>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</si>
  <si>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</si>
  <si>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</si>
  <si>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</si>
  <si>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</si>
  <si>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</si>
  <si>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</si>
  <si>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</si>
  <si>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</si>
  <si>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</si>
  <si>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</si>
  <si>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</si>
  <si>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</si>
  <si>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</si>
  <si>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</si>
  <si>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</si>
  <si>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</si>
  <si>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</si>
  <si>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</si>
  <si>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</si>
  <si>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</si>
  <si>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</si>
  <si>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</si>
  <si>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</si>
  <si>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</si>
  <si>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</si>
  <si>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</si>
  <si>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</si>
  <si>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</si>
  <si>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</si>
  <si>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</si>
  <si>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</si>
  <si>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</si>
  <si>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</si>
  <si>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</si>
  <si>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</si>
  <si>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</si>
  <si>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</si>
  <si>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</si>
  <si>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</si>
  <si>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</si>
  <si>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</si>
  <si>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</si>
  <si>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</si>
  <si>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</si>
  <si>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</si>
  <si>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</si>
  <si>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</si>
  <si>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</si>
  <si>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</si>
  <si>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</si>
  <si>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</si>
  <si>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</si>
  <si>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</si>
  <si>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</si>
  <si>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</si>
  <si>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</si>
  <si>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</si>
  <si>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</si>
  <si>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</si>
  <si>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</si>
  <si>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</si>
  <si>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</si>
  <si>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</si>
  <si>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</si>
  <si>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</si>
  <si>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</si>
  <si>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</si>
  <si>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</si>
  <si>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</si>
  <si>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</si>
  <si>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</si>
  <si>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</si>
  <si>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</si>
  <si>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</si>
  <si>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</si>
  <si>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</si>
  <si>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</si>
  <si>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</si>
  <si>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</si>
  <si>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</si>
  <si>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</si>
  <si>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</si>
  <si>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</si>
  <si>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</si>
  <si>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</si>
  <si>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</si>
  <si>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</si>
  <si>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</si>
  <si>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</si>
  <si>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</si>
  <si>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</si>
  <si>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</si>
  <si>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</si>
  <si>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</si>
  <si>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</si>
  <si>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</si>
  <si>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</si>
  <si>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</si>
  <si>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</si>
  <si>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</si>
  <si>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</si>
  <si>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</si>
  <si>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</si>
  <si>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</si>
  <si>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</si>
  <si>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</si>
  <si>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</si>
  <si>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</si>
  <si>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</si>
  <si>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</si>
  <si>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</si>
  <si>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</si>
  <si>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</si>
  <si>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</si>
  <si>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</si>
  <si>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</si>
  <si>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</si>
  <si>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</si>
  <si>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</si>
  <si>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</si>
  <si>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</si>
  <si>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</si>
  <si>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</si>
  <si>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</si>
  <si>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</si>
  <si>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</si>
  <si>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</si>
  <si>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</si>
  <si>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</si>
  <si>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</si>
  <si>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</si>
  <si>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</si>
  <si>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</si>
  <si>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</si>
  <si>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</si>
  <si>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</si>
  <si>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</si>
  <si>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</si>
  <si>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</si>
  <si>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</si>
  <si>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</si>
  <si>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</si>
  <si>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</si>
  <si>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</si>
  <si>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</si>
  <si>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</si>
  <si>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</si>
  <si>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</si>
  <si>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</si>
  <si>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</si>
  <si>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</si>
  <si>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</si>
  <si>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</si>
  <si>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</si>
  <si>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</si>
  <si>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</si>
  <si>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</si>
  <si>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</si>
  <si>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</si>
  <si>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</si>
  <si>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</si>
  <si>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</si>
  <si>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</si>
  <si>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</si>
  <si>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</si>
  <si>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</si>
  <si>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</si>
  <si>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</si>
  <si>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</si>
  <si>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</si>
  <si>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</si>
  <si>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</si>
  <si>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</si>
  <si>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</si>
  <si>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</si>
  <si>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</si>
  <si>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</si>
  <si>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</si>
  <si>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</si>
  <si>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</si>
  <si>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</si>
  <si>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</si>
  <si>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</si>
  <si>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</si>
  <si>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</si>
  <si>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</si>
  <si>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</si>
  <si>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</si>
  <si>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</si>
  <si>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</si>
  <si>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</si>
  <si>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</si>
  <si>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</si>
  <si>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</si>
  <si>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</si>
  <si>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</si>
  <si>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</si>
  <si>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</si>
  <si>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</si>
  <si>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</si>
  <si>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</si>
  <si>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</si>
  <si>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</si>
  <si>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</si>
  <si>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</si>
  <si>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</si>
  <si>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</si>
  <si>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</si>
  <si>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</si>
  <si>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</si>
  <si>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</si>
  <si>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</si>
  <si>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</si>
  <si>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</si>
  <si>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</si>
  <si>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</si>
  <si>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</si>
  <si>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</si>
  <si>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</si>
  <si>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</si>
  <si>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</si>
  <si>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</si>
  <si>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</si>
  <si>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</si>
  <si>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</si>
  <si>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</si>
  <si>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</si>
  <si>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</si>
  <si>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</si>
  <si>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</si>
  <si>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</si>
  <si>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</si>
  <si>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</si>
  <si>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</si>
  <si>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</si>
  <si>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</si>
  <si>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</si>
  <si>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</si>
  <si>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</si>
  <si>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</si>
  <si>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</si>
  <si>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</si>
  <si>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</si>
  <si>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</si>
  <si>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</si>
  <si>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</si>
  <si>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</si>
  <si>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</si>
  <si>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</si>
  <si>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</si>
  <si>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</si>
  <si>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</si>
  <si>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</si>
  <si>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</si>
  <si>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</si>
  <si>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</si>
  <si>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</si>
  <si>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</si>
  <si>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</si>
  <si>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</si>
  <si>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</si>
  <si>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</si>
  <si>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</si>
  <si>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</si>
  <si>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</si>
  <si>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</si>
  <si>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</si>
  <si>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</si>
  <si>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</si>
  <si>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</si>
  <si>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</si>
  <si>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</si>
  <si>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</si>
  <si>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</si>
  <si>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</si>
  <si>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</si>
  <si>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</si>
  <si>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</si>
  <si>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</si>
  <si>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</si>
  <si>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</si>
  <si>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</si>
  <si>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</si>
  <si>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</si>
  <si>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</si>
  <si>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</si>
  <si>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</si>
  <si>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</si>
  <si>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</si>
  <si>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</si>
  <si>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</si>
  <si>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</si>
  <si>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</si>
  <si>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</si>
  <si>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</si>
  <si>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</si>
  <si>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</si>
  <si>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</si>
  <si>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</si>
  <si>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</si>
  <si>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</si>
  <si>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</si>
  <si>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</si>
  <si>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</si>
  <si>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</si>
  <si>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</si>
  <si>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</si>
  <si>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</si>
  <si>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</si>
  <si>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</si>
  <si>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</si>
  <si>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</si>
  <si>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</si>
  <si>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</si>
  <si>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</si>
  <si>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</si>
  <si>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</si>
  <si>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</si>
  <si>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</si>
  <si>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</si>
  <si>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</si>
  <si>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</si>
  <si>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</si>
  <si>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</si>
  <si>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</si>
  <si>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</si>
  <si>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</si>
  <si>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</si>
  <si>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</si>
  <si>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</si>
  <si>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</si>
  <si>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</si>
  <si>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</si>
  <si>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</si>
  <si>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</si>
  <si>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</si>
  <si>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</si>
  <si>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</si>
  <si>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</si>
  <si>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</si>
  <si>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</si>
  <si>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</si>
  <si>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</si>
  <si>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</si>
  <si>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</si>
  <si>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</si>
  <si>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</si>
  <si>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</si>
  <si>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</si>
  <si>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</si>
  <si>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</si>
  <si>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</si>
  <si>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</si>
  <si>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</si>
  <si>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</si>
  <si>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</si>
  <si>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</si>
  <si>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</si>
  <si>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</si>
  <si>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</si>
  <si>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</si>
  <si>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</si>
  <si>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</si>
  <si>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</si>
  <si>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</si>
  <si>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</si>
  <si>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</si>
  <si>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</si>
  <si>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</si>
  <si>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</si>
  <si>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</si>
  <si>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</si>
  <si>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</si>
  <si>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</si>
  <si>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</si>
  <si>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</si>
  <si>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</si>
  <si>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</si>
  <si>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</si>
  <si>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</si>
  <si>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</si>
  <si>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</si>
  <si>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</si>
  <si>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</si>
  <si>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</si>
  <si>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</si>
  <si>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</si>
  <si>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</si>
  <si>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</si>
  <si>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</si>
  <si>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</si>
  <si>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</si>
  <si>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</si>
  <si>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</si>
  <si>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</si>
  <si>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</si>
  <si>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</si>
  <si>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</si>
  <si>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</si>
  <si>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</si>
  <si>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</si>
  <si>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</si>
  <si>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</si>
  <si>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</si>
  <si>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</si>
  <si>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</si>
  <si>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</si>
  <si>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</si>
  <si>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</si>
  <si>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</si>
  <si>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</si>
  <si>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</si>
  <si>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</si>
  <si>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</si>
  <si>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</si>
  <si>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</si>
  <si>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</si>
  <si>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</si>
  <si>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</si>
  <si>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</si>
  <si>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</si>
  <si>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</si>
  <si>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</si>
  <si>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</si>
  <si>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</si>
  <si>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</si>
  <si>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</si>
  <si>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</si>
  <si>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</si>
  <si>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</si>
  <si>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</si>
  <si>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</si>
  <si>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</si>
  <si>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</si>
  <si>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</si>
  <si>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</si>
  <si>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</si>
  <si>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</si>
  <si>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</si>
  <si>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</si>
  <si>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</si>
  <si>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</si>
  <si>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</si>
  <si>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</si>
  <si>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</si>
  <si>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</si>
  <si>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</si>
  <si>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</si>
  <si>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</si>
  <si>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</si>
  <si>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</si>
  <si>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</si>
  <si>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</si>
  <si>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</si>
  <si>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</si>
  <si>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</si>
  <si>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</si>
  <si>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</si>
  <si>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</si>
  <si>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</si>
  <si>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</si>
  <si>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</si>
  <si>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</si>
  <si>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</si>
  <si>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</si>
  <si>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</si>
  <si>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</si>
  <si>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</si>
  <si>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</si>
  <si>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</si>
  <si>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</si>
  <si>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</si>
  <si>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</si>
  <si>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</si>
  <si>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</si>
  <si>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</si>
  <si>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</si>
  <si>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</si>
  <si>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</si>
  <si>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</si>
  <si>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</si>
  <si>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</si>
  <si>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</si>
  <si>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</si>
  <si>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</si>
  <si>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</si>
  <si>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</si>
  <si>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</si>
  <si>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</si>
  <si>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</si>
  <si>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</si>
  <si>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</si>
  <si>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</si>
  <si>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</si>
  <si>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</si>
  <si>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</si>
  <si>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</si>
  <si>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</si>
  <si>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</si>
  <si>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</si>
  <si>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</si>
  <si>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</si>
  <si>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</si>
  <si>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</si>
  <si>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</si>
  <si>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</si>
  <si>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</si>
  <si>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</si>
  <si>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</si>
  <si>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</si>
  <si>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</si>
  <si>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</si>
  <si>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</si>
  <si>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</si>
  <si>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</si>
  <si>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</si>
  <si>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</si>
  <si>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</si>
  <si>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</si>
  <si>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</si>
  <si>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</si>
  <si>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</si>
  <si>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</si>
  <si>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</si>
  <si>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</si>
  <si>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</si>
  <si>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</si>
  <si>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</si>
  <si>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</si>
  <si>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</si>
  <si>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</si>
  <si>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</si>
  <si>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</si>
  <si>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</si>
  <si>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</si>
  <si>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</si>
  <si>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</si>
  <si>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</si>
  <si>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</si>
  <si>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</si>
  <si>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</si>
  <si>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</si>
  <si>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</si>
  <si>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</si>
  <si>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</si>
  <si>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</si>
  <si>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</si>
  <si>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</si>
  <si>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</si>
  <si>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</si>
  <si>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</si>
  <si>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</si>
  <si>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</si>
  <si>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</si>
  <si>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</si>
  <si>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</si>
  <si>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</si>
  <si>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</si>
  <si>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</si>
  <si>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</si>
  <si>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</si>
  <si>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</si>
  <si>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</si>
  <si>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</si>
  <si>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</si>
  <si>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</si>
  <si>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</si>
  <si>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</si>
  <si>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</si>
  <si>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</si>
  <si>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</si>
  <si>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</si>
  <si>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</si>
  <si>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</si>
  <si>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</si>
  <si>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</si>
  <si>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</si>
  <si>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</si>
  <si>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</si>
  <si>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</si>
  <si>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</si>
  <si>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ダイオキシン類総合対策費</t>
  </si>
  <si>
    <t>　環境省水・大気環境局</t>
  </si>
  <si>
    <t>総務課長　小森　繁</t>
  </si>
  <si>
    <t>平成１２年度</t>
  </si>
  <si>
    <t>終了予定なし</t>
  </si>
  <si>
    <t>　総務課</t>
  </si>
  <si>
    <t>ダイオキシン類対策特別措置法第3条、第26条、第28条、第33条、ダイオキシン類対策特別措置法附則第2条、第3条</t>
  </si>
  <si>
    <t>我が国における事業活動に伴い排出されるダイオキシン類の量を削減するための計画、残留性有機汚染物質(POPs)条約国内実施計画</t>
  </si>
  <si>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</si>
  <si>
    <t>ダイオキシン類による環境汚染の状況及び排出量等の情報を整備するとともに、ダイオキシン類の測定機関における精度管理の水準の維持向上を図ることにより、分析データの信頼性の確保を図る。さらに、ダイオキシン類対策特別措置法附則第2条の規定に基づき、臭素系ダイオキシン類の排出実態を把握する。</t>
  </si>
  <si>
    <t>-</t>
  </si>
  <si>
    <t>環境保全調査費</t>
  </si>
  <si>
    <t>ダイオキシン特措法に基づく常時監視（大気）における環境基準達成率を100%とする。</t>
  </si>
  <si>
    <t>環境基準達成率
（大気）</t>
  </si>
  <si>
    <t>ダイオキシン特措法に基づく常時監視（公共用水域水質）における環境基準達成率を100%とする。</t>
  </si>
  <si>
    <t xml:space="preserve">環境基準達成率
（公共用水域水質）
</t>
  </si>
  <si>
    <t>ダイオキシン特措法に基づく常時監視（公共用水域底質）における環境基準達成率を100%とする。</t>
  </si>
  <si>
    <t xml:space="preserve">環境基準達成率
（公共用水域底質）
</t>
  </si>
  <si>
    <t>ダイオキシン特措法に基づく常時監視（地下水質）における環境基準達成率を100%とする。</t>
  </si>
  <si>
    <t>環境基準達成率
（地下水質）</t>
  </si>
  <si>
    <t>ダイオキシン特措法に基づく常時監視（土壌）における環境基準達成率を100%とする。</t>
  </si>
  <si>
    <t>環境基準達成率
（土壌）</t>
  </si>
  <si>
    <t>●●</t>
    <phoneticPr fontId="5"/>
  </si>
  <si>
    <t>ダイオキシン類環境濃度調査結果等の報告書の取りまとめ</t>
  </si>
  <si>
    <t>回/年</t>
  </si>
  <si>
    <t>執行額（百万円）／ダイオキシン類環境調査結果等の公表回数</t>
    <phoneticPr fontId="5"/>
  </si>
  <si>
    <t>百万円</t>
  </si>
  <si>
    <t>百万円/回</t>
    <phoneticPr fontId="5"/>
  </si>
  <si>
    <t>42/1</t>
  </si>
  <si>
    <t>43/1</t>
  </si>
  <si>
    <t>-</t>
    <phoneticPr fontId="5"/>
  </si>
  <si>
    <t>3. 大気・水・土壌環境等の保全</t>
  </si>
  <si>
    <t>ダイオキシン類排出総量(g-TEQ/年)</t>
  </si>
  <si>
    <t>(g-/TEQ/年)</t>
  </si>
  <si>
    <t>大気のダイオキシン類濃度(ng-TEQ/m3)</t>
  </si>
  <si>
    <t>(ng-TEQ/m3)</t>
  </si>
  <si>
    <t>大気環境基準</t>
  </si>
  <si>
    <t>093</t>
  </si>
  <si>
    <t>082  083</t>
  </si>
  <si>
    <t>084  085</t>
  </si>
  <si>
    <t>130  131</t>
  </si>
  <si>
    <t>136</t>
  </si>
  <si>
    <t>142</t>
  </si>
  <si>
    <t>138</t>
  </si>
  <si>
    <t>150</t>
  </si>
  <si>
    <t>0147</t>
  </si>
  <si>
    <t>○</t>
  </si>
  <si>
    <t>A.（株）数理計画</t>
    <rPh sb="2" eb="5">
      <t>カブ</t>
    </rPh>
    <rPh sb="5" eb="9">
      <t>スウ</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</si>
  <si>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</si>
  <si>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</si>
  <si>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</si>
  <si>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旅費等</t>
    <rPh sb="0" eb="2">
      <t>リョヒ</t>
    </rPh>
    <rPh sb="2" eb="3">
      <t>トウ</t>
    </rPh>
    <phoneticPr fontId="5"/>
  </si>
  <si>
    <t>分析費</t>
    <rPh sb="0" eb="2">
      <t>ブンセキ</t>
    </rPh>
    <rPh sb="2" eb="3">
      <t>ヒ</t>
    </rPh>
    <phoneticPr fontId="5"/>
  </si>
  <si>
    <t>B.日鉄テクノロジー（株）</t>
    <rPh sb="2" eb="4">
      <t>ニッテツ</t>
    </rPh>
    <rPh sb="10" eb="13">
      <t>カブ</t>
    </rPh>
    <phoneticPr fontId="5"/>
  </si>
  <si>
    <t>雑役務費</t>
    <rPh sb="0" eb="1">
      <t>ザツ</t>
    </rPh>
    <rPh sb="1" eb="4">
      <t>ヤクムヒ</t>
    </rPh>
    <phoneticPr fontId="5"/>
  </si>
  <si>
    <t>旅費交通費</t>
    <rPh sb="0" eb="2">
      <t>リョヒ</t>
    </rPh>
    <rPh sb="2" eb="5">
      <t>コウツウヒ</t>
    </rPh>
    <phoneticPr fontId="5"/>
  </si>
  <si>
    <t>謝金・会議費</t>
    <rPh sb="0" eb="2">
      <t>シャキン</t>
    </rPh>
    <rPh sb="3" eb="6">
      <t>カイギヒ</t>
    </rPh>
    <phoneticPr fontId="5"/>
  </si>
  <si>
    <t>（株）数理計画</t>
    <rPh sb="0" eb="3">
      <t>カブ</t>
    </rPh>
    <rPh sb="3" eb="7">
      <t>スウ</t>
    </rPh>
    <phoneticPr fontId="5"/>
  </si>
  <si>
    <t>ダイオキシン類濃度の常時監視結果及び法施行状況等の調査</t>
    <phoneticPr fontId="5"/>
  </si>
  <si>
    <t>日鉄テクノロジー（株）</t>
    <rPh sb="0" eb="2">
      <t>ニッテツ</t>
    </rPh>
    <rPh sb="8" eb="11">
      <t>カブ</t>
    </rPh>
    <phoneticPr fontId="5"/>
  </si>
  <si>
    <t>臭素系ダイオキシン類の排出実態調査の調査計画案の作成等及び排出実態の実施</t>
    <phoneticPr fontId="5"/>
  </si>
  <si>
    <t>日本工営(株)</t>
    <rPh sb="0" eb="2">
      <t>ニホン</t>
    </rPh>
    <rPh sb="2" eb="4">
      <t>コウエイ</t>
    </rPh>
    <rPh sb="4" eb="7">
      <t>カブ</t>
    </rPh>
    <phoneticPr fontId="5"/>
  </si>
  <si>
    <t>精度管理の審査のあり方に関する検討、受注資格審査の支援等</t>
    <phoneticPr fontId="5"/>
  </si>
  <si>
    <t>-</t>
    <phoneticPr fontId="5"/>
  </si>
  <si>
    <t>-</t>
    <phoneticPr fontId="5"/>
  </si>
  <si>
    <t>-</t>
    <phoneticPr fontId="5"/>
  </si>
  <si>
    <t>令和元年度ダイオキシン類に係る環境調査結果について(環境省)
（URL　http://www.env.go.jp/air/dioxin/post_64.html）</t>
    <rPh sb="0" eb="2">
      <t>レイワ</t>
    </rPh>
    <rPh sb="2" eb="3">
      <t>モト</t>
    </rPh>
    <phoneticPr fontId="5"/>
  </si>
  <si>
    <t>令年度ダイオキシン類に係る環境調査結果について(環境省)
(URL http://www.env.go.jp/air/dioxin/post_64.html）</t>
    <rPh sb="0" eb="1">
      <t>レイ</t>
    </rPh>
    <phoneticPr fontId="5"/>
  </si>
  <si>
    <t>令和元年度ダイオキシン類に係る環境調査結果について(環境省)
(URL　http://www.env.go.jp/air/dioxin/post_64.html）</t>
    <rPh sb="0" eb="2">
      <t>レイワ</t>
    </rPh>
    <rPh sb="2" eb="3">
      <t>モト</t>
    </rPh>
    <phoneticPr fontId="5"/>
  </si>
  <si>
    <t>有</t>
  </si>
  <si>
    <t>無</t>
  </si>
  <si>
    <t>‐</t>
  </si>
  <si>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6"/>
  </si>
  <si>
    <t>国の削減計画において、国がダイオキシン類の実態を毎年度計画的かつ継続的に把握し、国民に分かりやすい形で公表することとなっている。</t>
    <rPh sb="0" eb="1">
      <t>クニ</t>
    </rPh>
    <rPh sb="2" eb="4">
      <t>サクゲン</t>
    </rPh>
    <rPh sb="4" eb="6">
      <t>ケイカク</t>
    </rPh>
    <rPh sb="21" eb="23">
      <t>ジッタイ</t>
    </rPh>
    <phoneticPr fontId="6"/>
  </si>
  <si>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6"/>
  </si>
  <si>
    <t>分析に係る費用について適正に積算した上で、競争入札を実施していることで、コスト等の水準を適正に確保している。</t>
  </si>
  <si>
    <t>資金の流れ、費目・使途は合理的かつ適切である。</t>
  </si>
  <si>
    <t>市場価格や民間でのコスト等の調査を行った上で予定価格を策定し、調達価格の適正化に向けた工夫をしている。</t>
  </si>
  <si>
    <t>モニタリングについて、環境基準に照らし合わせ実施している。</t>
    <rPh sb="11" eb="13">
      <t>カンキョウ</t>
    </rPh>
    <rPh sb="13" eb="15">
      <t>キジュン</t>
    </rPh>
    <rPh sb="16" eb="17">
      <t>テ</t>
    </rPh>
    <rPh sb="19" eb="20">
      <t>ア</t>
    </rPh>
    <rPh sb="22" eb="24">
      <t>ジッシ</t>
    </rPh>
    <phoneticPr fontId="5"/>
  </si>
  <si>
    <t>事業実施にあたり、有識者検討会による助言や自治体担当者からのフィードバック等に基づき手段・方法等を検討しており、効果的に事業を実施している。</t>
    <rPh sb="18" eb="20">
      <t>ジョゲン</t>
    </rPh>
    <rPh sb="21" eb="24">
      <t>ジチタイ</t>
    </rPh>
    <rPh sb="24" eb="27">
      <t>タントウシャ</t>
    </rPh>
    <rPh sb="37" eb="38">
      <t>トウ</t>
    </rPh>
    <rPh sb="39" eb="40">
      <t>モト</t>
    </rPh>
    <rPh sb="49" eb="51">
      <t>ケントウ</t>
    </rPh>
    <rPh sb="60" eb="62">
      <t>ジギョウ</t>
    </rPh>
    <phoneticPr fontId="5"/>
  </si>
  <si>
    <t>毎年度、環境調査結果等を公表しており、見込みに見合ったものとなっている。</t>
  </si>
  <si>
    <t>成果物は、法に基づく削減計画の達成状況の評価等に活用されている。</t>
  </si>
  <si>
    <t>最新の知見を収集、有効活用することによって、より効果的・効率的に事業を実施していく必要がある。
一者応札の改善に向けた取り組みとして、引き続き公告期間を延長すると共に、公告をホームページで広く周知する等適正な競争の実施に努める。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8">
      <t>ヒ</t>
    </rPh>
    <rPh sb="69" eb="70">
      <t>ツヅ</t>
    </rPh>
    <rPh sb="71" eb="73">
      <t>コウコク</t>
    </rPh>
    <rPh sb="73" eb="75">
      <t>キカン</t>
    </rPh>
    <rPh sb="76" eb="78">
      <t>エンチョウ</t>
    </rPh>
    <rPh sb="81" eb="82">
      <t>トモ</t>
    </rPh>
    <rPh sb="84" eb="86">
      <t>コウコク</t>
    </rPh>
    <rPh sb="94" eb="95">
      <t>ヒロ</t>
    </rPh>
    <rPh sb="96" eb="98">
      <t>シュウチ</t>
    </rPh>
    <rPh sb="100" eb="101">
      <t>トウ</t>
    </rPh>
    <rPh sb="101" eb="103">
      <t>テキセイ</t>
    </rPh>
    <rPh sb="104" eb="106">
      <t>キョウソウ</t>
    </rPh>
    <rPh sb="107" eb="109">
      <t>ジッシ</t>
    </rPh>
    <rPh sb="110" eb="111">
      <t>ツト</t>
    </rPh>
    <phoneticPr fontId="6"/>
  </si>
  <si>
    <t>一般競争において、前年度一者応札だったため、公告期間を延長する等改善を図り適正な競争に努めたものの、一者応札が発生した。</t>
    <phoneticPr fontId="5"/>
  </si>
  <si>
    <t>C.日本工営（株）</t>
    <rPh sb="2" eb="4">
      <t>ニホン</t>
    </rPh>
    <rPh sb="4" eb="6">
      <t>コウエイ</t>
    </rPh>
    <rPh sb="7" eb="8">
      <t>カブ</t>
    </rPh>
    <phoneticPr fontId="5"/>
  </si>
  <si>
    <t>26/1</t>
    <phoneticPr fontId="5"/>
  </si>
  <si>
    <t>ダイオキシン類等による環境汚染の状況、事業分野別の排出量の状況等に関する国民等への正確な情報提供、及び分析機関等の精度管理の維持・向上に努める。また、情報とりまとめに係る作業の効率化を図り、事務作業の軽減化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5" eb="56">
      <t>トウ</t>
    </rPh>
    <rPh sb="57" eb="59">
      <t>セイド</t>
    </rPh>
    <rPh sb="59" eb="61">
      <t>カンリ</t>
    </rPh>
    <rPh sb="62" eb="64">
      <t>イジ</t>
    </rPh>
    <rPh sb="65" eb="67">
      <t>コウジョウ</t>
    </rPh>
    <rPh sb="68" eb="69">
      <t>ツト</t>
    </rPh>
    <rPh sb="75" eb="77">
      <t>ジョウホウ</t>
    </rPh>
    <rPh sb="83" eb="84">
      <t>カカ</t>
    </rPh>
    <rPh sb="85" eb="87">
      <t>サギョウ</t>
    </rPh>
    <rPh sb="88" eb="91">
      <t>コウリツカ</t>
    </rPh>
    <rPh sb="92" eb="93">
      <t>ハカ</t>
    </rPh>
    <rPh sb="95" eb="97">
      <t>ジム</t>
    </rPh>
    <rPh sb="97" eb="99">
      <t>サギョウ</t>
    </rPh>
    <rPh sb="100" eb="103">
      <t>ケイゲンカ</t>
    </rPh>
    <rPh sb="104" eb="105">
      <t>ツト</t>
    </rPh>
    <rPh sb="124" eb="126">
      <t>フタイ</t>
    </rPh>
    <rPh sb="126" eb="128">
      <t>ケツギ</t>
    </rPh>
    <rPh sb="129" eb="130">
      <t>フ</t>
    </rPh>
    <rPh sb="133" eb="135">
      <t>ハイシュツ</t>
    </rPh>
    <rPh sb="135" eb="137">
      <t>ジッタイ</t>
    </rPh>
    <rPh sb="137" eb="138">
      <t>トウ</t>
    </rPh>
    <rPh sb="139" eb="141">
      <t>ハアク</t>
    </rPh>
    <rPh sb="142" eb="143">
      <t>ヒ</t>
    </rPh>
    <rPh sb="144" eb="145">
      <t>ツヅ</t>
    </rPh>
    <rPh sb="146" eb="147">
      <t>オコナ</t>
    </rPh>
    <rPh sb="148" eb="150">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</si>
</sst>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114300</xdr:colOff>
      <xdr:row>750</xdr:row>
      <xdr:rowOff>234755</xdr:rowOff>
    </xdr:from>
    <xdr:to>
      <xdr:col>39</xdr:col>
      <xdr:colOff>107674</xdr:colOff>
      <xdr:row>753</xdr:row>
      <xdr:rowOff>84146</xdr:rowOff>
    </xdr:to>
    <xdr:sp macro="" textlink="">
      <xdr:nvSpPr>
        <xdr:cNvPr id="2" name="大かっこ 1">
          <a:extLst>
            <a:ext uri="{FF2B5EF4-FFF2-40B4-BE49-F238E27FC236}">
              <a16:creationId xmlns:a16="http://schemas.microsoft.com/office/drawing/2014/main" id="{7B6E3683-1A9B-4FCE-B28A-20647C5AB61C}"/>
            </a:ext>
          </a:extLst>
        </xdr:cNvPr>
        <xdr:cNvSpPr/>
      </xdr:nvSpPr>
      <xdr:spPr>
        <a:xfrm>
          <a:off x="2628900" y="49774280"/>
          <a:ext cx="5651224" cy="906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100"/>
            <a:t> ・ダイオキシン類環境情報調査結果及びダイオキシン排出インベントリーの作成と公表</a:t>
          </a:r>
          <a:endParaRPr kumimoji="1" lang="en-US" altLang="ja-JP" sz="1100"/>
        </a:p>
        <a:p>
          <a:r>
            <a:rPr kumimoji="1" lang="ja-JP" altLang="en-US" sz="1100"/>
            <a:t> ・</a:t>
          </a:r>
          <a:r>
            <a:rPr lang="ja-JP" altLang="ja-JP" sz="1100">
              <a:solidFill>
                <a:schemeClr val="tx1"/>
              </a:solidFill>
              <a:effectLst/>
              <a:latin typeface="+mn-lt"/>
              <a:ea typeface="+mn-ea"/>
              <a:cs typeface="+mn-cs"/>
            </a:rPr>
            <a:t>精度管理の審査のあり方に関する検討</a:t>
          </a:r>
          <a:endParaRPr lang="ja-JP" altLang="ja-JP">
            <a:effectLst/>
          </a:endParaRPr>
        </a:p>
        <a:p>
          <a:pPr algn="l">
            <a:lnSpc>
              <a:spcPts val="1200"/>
            </a:lnSpc>
          </a:pPr>
          <a:r>
            <a:rPr kumimoji="1" lang="ja-JP" altLang="en-US" sz="1100"/>
            <a:t> ・臭素系ダイオキシン類排出実態データの整備</a:t>
          </a:r>
        </a:p>
      </xdr:txBody>
    </xdr:sp>
    <xdr:clientData/>
  </xdr:twoCellAnchor>
  <xdr:twoCellAnchor>
    <xdr:from>
      <xdr:col>16</xdr:col>
      <xdr:colOff>133920</xdr:colOff>
      <xdr:row>749</xdr:row>
      <xdr:rowOff>78518</xdr:rowOff>
    </xdr:from>
    <xdr:to>
      <xdr:col>31</xdr:col>
      <xdr:colOff>43142</xdr:colOff>
      <xdr:row>750</xdr:row>
      <xdr:rowOff>238124</xdr:rowOff>
    </xdr:to>
    <xdr:sp macro="" textlink="">
      <xdr:nvSpPr>
        <xdr:cNvPr id="3" name="テキスト ボックス 2">
          <a:extLst>
            <a:ext uri="{FF2B5EF4-FFF2-40B4-BE49-F238E27FC236}">
              <a16:creationId xmlns:a16="http://schemas.microsoft.com/office/drawing/2014/main" id="{86959165-7B55-41FE-93A5-4A066305B42F}"/>
            </a:ext>
          </a:extLst>
        </xdr:cNvPr>
        <xdr:cNvSpPr txBox="1"/>
      </xdr:nvSpPr>
      <xdr:spPr>
        <a:xfrm>
          <a:off x="3486720" y="49265618"/>
          <a:ext cx="3052472" cy="512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25.8</a:t>
          </a:r>
          <a:r>
            <a:rPr kumimoji="1" lang="ja-JP" altLang="en-US" sz="1100"/>
            <a:t>百万円</a:t>
          </a:r>
        </a:p>
      </xdr:txBody>
    </xdr:sp>
    <xdr:clientData/>
  </xdr:twoCellAnchor>
  <xdr:twoCellAnchor>
    <xdr:from>
      <xdr:col>25</xdr:col>
      <xdr:colOff>166670</xdr:colOff>
      <xdr:row>760</xdr:row>
      <xdr:rowOff>304801</xdr:rowOff>
    </xdr:from>
    <xdr:to>
      <xdr:col>41</xdr:col>
      <xdr:colOff>88826</xdr:colOff>
      <xdr:row>762</xdr:row>
      <xdr:rowOff>308837</xdr:rowOff>
    </xdr:to>
    <xdr:sp macro="" textlink="">
      <xdr:nvSpPr>
        <xdr:cNvPr id="4" name="テキスト ボックス 3">
          <a:extLst>
            <a:ext uri="{FF2B5EF4-FFF2-40B4-BE49-F238E27FC236}">
              <a16:creationId xmlns:a16="http://schemas.microsoft.com/office/drawing/2014/main" id="{1F16FB64-1420-4EB7-AA6D-8B66A99081CF}"/>
            </a:ext>
          </a:extLst>
        </xdr:cNvPr>
        <xdr:cNvSpPr txBox="1"/>
      </xdr:nvSpPr>
      <xdr:spPr>
        <a:xfrm>
          <a:off x="5246670" y="45504101"/>
          <a:ext cx="3173356" cy="715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200">
              <a:solidFill>
                <a:schemeClr val="dk1"/>
              </a:solidFill>
              <a:latin typeface="+mn-lt"/>
              <a:ea typeface="+mn-ea"/>
              <a:cs typeface="+mn-cs"/>
            </a:rPr>
            <a:t>B.</a:t>
          </a:r>
          <a:r>
            <a:rPr kumimoji="1" lang="ja-JP" altLang="en-US" sz="1200">
              <a:solidFill>
                <a:schemeClr val="dk1"/>
              </a:solidFill>
              <a:latin typeface="+mn-lt"/>
              <a:ea typeface="+mn-ea"/>
              <a:cs typeface="+mn-cs"/>
            </a:rPr>
            <a:t>日鉄テクノロジー（株）</a:t>
          </a:r>
          <a:endParaRPr kumimoji="1" lang="en-US" altLang="ja-JP" sz="1200">
            <a:solidFill>
              <a:schemeClr val="dk1"/>
            </a:solidFill>
            <a:latin typeface="+mn-lt"/>
            <a:ea typeface="+mn-ea"/>
            <a:cs typeface="+mn-cs"/>
          </a:endParaRPr>
        </a:p>
        <a:p>
          <a:pPr algn="ctr"/>
          <a:r>
            <a:rPr kumimoji="1" lang="en-US" altLang="ja-JP" sz="1200"/>
            <a:t>7.9</a:t>
          </a:r>
          <a:r>
            <a:rPr kumimoji="1" lang="ja-JP" altLang="en-US" sz="1200"/>
            <a:t>百万円</a:t>
          </a:r>
        </a:p>
      </xdr:txBody>
    </xdr:sp>
    <xdr:clientData/>
  </xdr:twoCellAnchor>
  <xdr:twoCellAnchor>
    <xdr:from>
      <xdr:col>25</xdr:col>
      <xdr:colOff>85690</xdr:colOff>
      <xdr:row>756</xdr:row>
      <xdr:rowOff>307321</xdr:rowOff>
    </xdr:from>
    <xdr:to>
      <xdr:col>42</xdr:col>
      <xdr:colOff>27680</xdr:colOff>
      <xdr:row>760</xdr:row>
      <xdr:rowOff>120269</xdr:rowOff>
    </xdr:to>
    <xdr:sp macro="" textlink="">
      <xdr:nvSpPr>
        <xdr:cNvPr id="5" name="大かっこ 4">
          <a:extLst>
            <a:ext uri="{FF2B5EF4-FFF2-40B4-BE49-F238E27FC236}">
              <a16:creationId xmlns:a16="http://schemas.microsoft.com/office/drawing/2014/main" id="{16DBA5DD-1126-41DE-BB52-D61397333D91}"/>
            </a:ext>
          </a:extLst>
        </xdr:cNvPr>
        <xdr:cNvSpPr/>
      </xdr:nvSpPr>
      <xdr:spPr>
        <a:xfrm>
          <a:off x="4641125" y="60902886"/>
          <a:ext cx="3039685" cy="1226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ct val="100000"/>
            </a:lnSpc>
          </a:pPr>
          <a:r>
            <a:rPr kumimoji="1" lang="ja-JP" altLang="en-US" sz="1100">
              <a:solidFill>
                <a:schemeClr val="tx1"/>
              </a:solidFill>
              <a:latin typeface="+mn-lt"/>
              <a:ea typeface="+mn-ea"/>
              <a:cs typeface="+mn-cs"/>
            </a:rPr>
            <a:t>・ダイオキシン類濃度の常時監視結果の整理及び都道府県等における法施行状況の整理と措置状況のフォローアップ調査</a:t>
          </a:r>
          <a:endParaRPr kumimoji="1" lang="en-US" altLang="ja-JP" sz="1100">
            <a:solidFill>
              <a:schemeClr val="tx1"/>
            </a:solidFill>
            <a:latin typeface="+mn-lt"/>
            <a:ea typeface="+mn-ea"/>
            <a:cs typeface="+mn-cs"/>
          </a:endParaRPr>
        </a:p>
        <a:p>
          <a:pPr>
            <a:lnSpc>
              <a:spcPct val="100000"/>
            </a:lnSpc>
          </a:pPr>
          <a:r>
            <a:rPr kumimoji="1" lang="ja-JP" altLang="en-US" sz="1100">
              <a:solidFill>
                <a:schemeClr val="tx1"/>
              </a:solidFill>
              <a:latin typeface="+mn-lt"/>
              <a:ea typeface="+mn-ea"/>
              <a:cs typeface="+mn-cs"/>
            </a:rPr>
            <a:t>・事業分野別の推計排出量の算定</a:t>
          </a:r>
          <a:endParaRPr kumimoji="1" lang="en-US" altLang="ja-JP" sz="1100">
            <a:solidFill>
              <a:schemeClr val="tx1"/>
            </a:solidFill>
            <a:latin typeface="+mn-lt"/>
            <a:ea typeface="+mn-ea"/>
            <a:cs typeface="+mn-cs"/>
          </a:endParaRPr>
        </a:p>
        <a:p>
          <a:pPr>
            <a:lnSpc>
              <a:spcPct val="100000"/>
            </a:lnSpc>
          </a:pPr>
          <a:r>
            <a:rPr kumimoji="1" lang="ja-JP" altLang="en-US" sz="1100">
              <a:solidFill>
                <a:schemeClr val="tx1"/>
              </a:solidFill>
              <a:latin typeface="+mn-lt"/>
              <a:ea typeface="+mn-ea"/>
              <a:cs typeface="+mn-cs"/>
            </a:rPr>
            <a:t>・ダイオキシンマップ用のデータの整備</a:t>
          </a:r>
          <a:endParaRPr lang="ja-JP" altLang="ja-JP" sz="1100"/>
        </a:p>
      </xdr:txBody>
    </xdr:sp>
    <xdr:clientData/>
  </xdr:twoCellAnchor>
  <xdr:twoCellAnchor>
    <xdr:from>
      <xdr:col>29</xdr:col>
      <xdr:colOff>94793</xdr:colOff>
      <xdr:row>754</xdr:row>
      <xdr:rowOff>225227</xdr:rowOff>
    </xdr:from>
    <xdr:to>
      <xdr:col>39</xdr:col>
      <xdr:colOff>112059</xdr:colOff>
      <xdr:row>755</xdr:row>
      <xdr:rowOff>78441</xdr:rowOff>
    </xdr:to>
    <xdr:sp macro="" textlink="">
      <xdr:nvSpPr>
        <xdr:cNvPr id="6" name="テキスト ボックス 5">
          <a:extLst>
            <a:ext uri="{FF2B5EF4-FFF2-40B4-BE49-F238E27FC236}">
              <a16:creationId xmlns:a16="http://schemas.microsoft.com/office/drawing/2014/main" id="{A2E452E1-80CF-42F0-BADE-18702A35E3D5}"/>
            </a:ext>
          </a:extLst>
        </xdr:cNvPr>
        <xdr:cNvSpPr txBox="1"/>
      </xdr:nvSpPr>
      <xdr:spPr>
        <a:xfrm>
          <a:off x="6171743" y="51174452"/>
          <a:ext cx="2112766" cy="20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一般競争契約（総</a:t>
          </a:r>
          <a:r>
            <a:rPr kumimoji="1" lang="ja-JP" altLang="ja-JP" sz="900">
              <a:solidFill>
                <a:schemeClr val="dk1"/>
              </a:solidFill>
              <a:latin typeface="+mn-lt"/>
              <a:ea typeface="+mn-ea"/>
              <a:cs typeface="+mn-cs"/>
            </a:rPr>
            <a:t>合評価</a:t>
          </a:r>
          <a:r>
            <a:rPr kumimoji="1" lang="ja-JP" altLang="en-US" sz="900">
              <a:solidFill>
                <a:schemeClr val="dk1"/>
              </a:solidFill>
              <a:latin typeface="+mn-lt"/>
              <a:ea typeface="+mn-ea"/>
              <a:cs typeface="+mn-cs"/>
            </a:rPr>
            <a:t>）</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79490</xdr:colOff>
      <xdr:row>756</xdr:row>
      <xdr:rowOff>14745</xdr:rowOff>
    </xdr:from>
    <xdr:to>
      <xdr:col>25</xdr:col>
      <xdr:colOff>29082</xdr:colOff>
      <xdr:row>756</xdr:row>
      <xdr:rowOff>14745</xdr:rowOff>
    </xdr:to>
    <xdr:cxnSp macro="">
      <xdr:nvCxnSpPr>
        <xdr:cNvPr id="7" name="直線矢印コネクタ 6">
          <a:extLst>
            <a:ext uri="{FF2B5EF4-FFF2-40B4-BE49-F238E27FC236}">
              <a16:creationId xmlns:a16="http://schemas.microsoft.com/office/drawing/2014/main" id="{835E70FA-FC51-49D4-A085-045E6567B906}"/>
            </a:ext>
          </a:extLst>
        </xdr:cNvPr>
        <xdr:cNvCxnSpPr/>
      </xdr:nvCxnSpPr>
      <xdr:spPr>
        <a:xfrm>
          <a:off x="4270490" y="51668820"/>
          <a:ext cx="9973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101089</xdr:colOff>
      <xdr:row>762</xdr:row>
      <xdr:rowOff>99446</xdr:rowOff>
    </xdr:from>
    <xdr:to>
      <xdr:col>25</xdr:col>
      <xdr:colOff>57469</xdr:colOff>
      <xdr:row>762</xdr:row>
      <xdr:rowOff>99446</xdr:rowOff>
    </xdr:to>
    <xdr:cxnSp macro="">
      <xdr:nvCxnSpPr>
        <xdr:cNvPr id="8" name="直線矢印コネクタ 7">
          <a:extLst>
            <a:ext uri="{FF2B5EF4-FFF2-40B4-BE49-F238E27FC236}">
              <a16:creationId xmlns:a16="http://schemas.microsoft.com/office/drawing/2014/main" id="{352A52A8-EDE3-447C-94C6-1847CD9C4B8F}"/>
            </a:ext>
          </a:extLst>
        </xdr:cNvPr>
        <xdr:cNvCxnSpPr/>
      </xdr:nvCxnSpPr>
      <xdr:spPr>
        <a:xfrm>
          <a:off x="3745437" y="62809837"/>
          <a:ext cx="86746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110112</xdr:colOff>
      <xdr:row>755</xdr:row>
      <xdr:rowOff>99391</xdr:rowOff>
    </xdr:from>
    <xdr:to>
      <xdr:col>41</xdr:col>
      <xdr:colOff>42701</xdr:colOff>
      <xdr:row>756</xdr:row>
      <xdr:rowOff>236235</xdr:rowOff>
    </xdr:to>
    <xdr:sp macro="" textlink="">
      <xdr:nvSpPr>
        <xdr:cNvPr id="9" name="テキスト ボックス 8">
          <a:extLst>
            <a:ext uri="{FF2B5EF4-FFF2-40B4-BE49-F238E27FC236}">
              <a16:creationId xmlns:a16="http://schemas.microsoft.com/office/drawing/2014/main" id="{64BABCDF-A5BD-44A1-93F9-5BCB7A8B2D87}"/>
            </a:ext>
          </a:extLst>
        </xdr:cNvPr>
        <xdr:cNvSpPr txBox="1"/>
      </xdr:nvSpPr>
      <xdr:spPr>
        <a:xfrm>
          <a:off x="4665547" y="60341565"/>
          <a:ext cx="2848067" cy="490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1200"/>
            <a:t>A.</a:t>
          </a:r>
          <a:r>
            <a:rPr kumimoji="1" lang="ja-JP" altLang="en-US" sz="1200"/>
            <a:t>　</a:t>
          </a:r>
          <a:r>
            <a:rPr kumimoji="1" lang="en-US" altLang="ja-JP" sz="1200"/>
            <a:t>(</a:t>
          </a:r>
          <a:r>
            <a:rPr kumimoji="1" lang="ja-JP" altLang="en-US" sz="1200"/>
            <a:t>株</a:t>
          </a:r>
          <a:r>
            <a:rPr kumimoji="1" lang="en-US" altLang="ja-JP" sz="1200"/>
            <a:t>)</a:t>
          </a:r>
          <a:r>
            <a:rPr kumimoji="1" lang="ja-JP" altLang="en-US" sz="1200"/>
            <a:t>数理計画</a:t>
          </a:r>
        </a:p>
        <a:p>
          <a:pPr algn="ctr">
            <a:lnSpc>
              <a:spcPts val="1100"/>
            </a:lnSpc>
          </a:pPr>
          <a:r>
            <a:rPr kumimoji="1" lang="en-US" altLang="ja-JP" sz="1200"/>
            <a:t>11.2</a:t>
          </a:r>
          <a:r>
            <a:rPr kumimoji="1" lang="ja-JP" altLang="en-US" sz="1200"/>
            <a:t>百万円</a:t>
          </a:r>
          <a:endParaRPr kumimoji="1" lang="ja-JP" altLang="en-US" sz="1200">
            <a:solidFill>
              <a:schemeClr val="dk1"/>
            </a:solidFill>
            <a:effectLst/>
            <a:latin typeface="+mn-ea"/>
            <a:ea typeface="+mn-ea"/>
            <a:cs typeface="+mn-cs"/>
          </a:endParaRPr>
        </a:p>
      </xdr:txBody>
    </xdr:sp>
    <xdr:clientData/>
  </xdr:twoCellAnchor>
  <xdr:twoCellAnchor>
    <xdr:from>
      <xdr:col>25</xdr:col>
      <xdr:colOff>117744</xdr:colOff>
      <xdr:row>769</xdr:row>
      <xdr:rowOff>138043</xdr:rowOff>
    </xdr:from>
    <xdr:to>
      <xdr:col>41</xdr:col>
      <xdr:colOff>49548</xdr:colOff>
      <xdr:row>771</xdr:row>
      <xdr:rowOff>290408</xdr:rowOff>
    </xdr:to>
    <xdr:sp macro="" textlink="">
      <xdr:nvSpPr>
        <xdr:cNvPr id="10" name="大かっこ 9">
          <a:extLst>
            <a:ext uri="{FF2B5EF4-FFF2-40B4-BE49-F238E27FC236}">
              <a16:creationId xmlns:a16="http://schemas.microsoft.com/office/drawing/2014/main" id="{5802DD5B-4627-47F4-84FD-436D13A4E752}"/>
            </a:ext>
          </a:extLst>
        </xdr:cNvPr>
        <xdr:cNvSpPr/>
      </xdr:nvSpPr>
      <xdr:spPr>
        <a:xfrm>
          <a:off x="4673179" y="66155956"/>
          <a:ext cx="2847282" cy="980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a:t>
          </a:r>
          <a:r>
            <a:rPr lang="ja-JP" altLang="en-US" sz="1100"/>
            <a:t>精度管理の審査のあり方に関する検討</a:t>
          </a:r>
          <a:endParaRPr lang="en-US" altLang="ja-JP" sz="1100"/>
        </a:p>
        <a:p>
          <a:r>
            <a:rPr lang="ja-JP" altLang="en-US" sz="1100"/>
            <a:t>・精度管理審査の検討会の開催</a:t>
          </a:r>
          <a:endParaRPr lang="en-US" altLang="ja-JP" sz="1100"/>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・受注資格審査の支援</a:t>
          </a:r>
          <a:endParaRPr lang="ja-JP" altLang="ja-JP" sz="1100"/>
        </a:p>
      </xdr:txBody>
    </xdr:sp>
    <xdr:clientData/>
  </xdr:twoCellAnchor>
  <xdr:twoCellAnchor>
    <xdr:from>
      <xdr:col>28</xdr:col>
      <xdr:colOff>110529</xdr:colOff>
      <xdr:row>760</xdr:row>
      <xdr:rowOff>101306</xdr:rowOff>
    </xdr:from>
    <xdr:to>
      <xdr:col>38</xdr:col>
      <xdr:colOff>21409</xdr:colOff>
      <xdr:row>760</xdr:row>
      <xdr:rowOff>341636</xdr:rowOff>
    </xdr:to>
    <xdr:sp macro="" textlink="">
      <xdr:nvSpPr>
        <xdr:cNvPr id="11" name="テキスト ボックス 10">
          <a:extLst>
            <a:ext uri="{FF2B5EF4-FFF2-40B4-BE49-F238E27FC236}">
              <a16:creationId xmlns:a16="http://schemas.microsoft.com/office/drawing/2014/main" id="{884B60AB-69B5-4341-8366-EFF922B7BF4D}"/>
            </a:ext>
          </a:extLst>
        </xdr:cNvPr>
        <xdr:cNvSpPr txBox="1"/>
      </xdr:nvSpPr>
      <xdr:spPr>
        <a:xfrm>
          <a:off x="5800129" y="45300606"/>
          <a:ext cx="1942880" cy="24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153922</xdr:colOff>
      <xdr:row>766</xdr:row>
      <xdr:rowOff>498586</xdr:rowOff>
    </xdr:from>
    <xdr:to>
      <xdr:col>41</xdr:col>
      <xdr:colOff>86511</xdr:colOff>
      <xdr:row>769</xdr:row>
      <xdr:rowOff>10716</xdr:rowOff>
    </xdr:to>
    <xdr:sp macro="" textlink="">
      <xdr:nvSpPr>
        <xdr:cNvPr id="12" name="テキスト ボックス 11">
          <a:extLst>
            <a:ext uri="{FF2B5EF4-FFF2-40B4-BE49-F238E27FC236}">
              <a16:creationId xmlns:a16="http://schemas.microsoft.com/office/drawing/2014/main" id="{695A5F89-A3C9-4974-8F40-442E55C073DC}"/>
            </a:ext>
          </a:extLst>
        </xdr:cNvPr>
        <xdr:cNvSpPr txBox="1"/>
      </xdr:nvSpPr>
      <xdr:spPr>
        <a:xfrm>
          <a:off x="4709357" y="65252021"/>
          <a:ext cx="2848067" cy="776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1100">
              <a:latin typeface="+mn-ea"/>
              <a:ea typeface="+mn-ea"/>
            </a:rPr>
            <a:t>C.</a:t>
          </a:r>
          <a:r>
            <a:rPr kumimoji="1" lang="ja-JP" altLang="en-US" sz="1100">
              <a:latin typeface="+mn-ea"/>
              <a:ea typeface="+mn-ea"/>
            </a:rPr>
            <a:t>　日本工営</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a:t>
          </a:r>
        </a:p>
        <a:p>
          <a:pPr algn="ctr">
            <a:lnSpc>
              <a:spcPts val="1100"/>
            </a:lnSpc>
          </a:pPr>
          <a:r>
            <a:rPr kumimoji="1" lang="en-US" altLang="ja-JP" sz="1100">
              <a:latin typeface="+mn-ea"/>
              <a:ea typeface="+mn-ea"/>
            </a:rPr>
            <a:t>5.5</a:t>
          </a:r>
          <a:r>
            <a:rPr kumimoji="1" lang="ja-JP" altLang="en-US" sz="1100">
              <a:latin typeface="+mn-ea"/>
              <a:ea typeface="+mn-ea"/>
            </a:rPr>
            <a:t>百万円</a:t>
          </a:r>
        </a:p>
      </xdr:txBody>
    </xdr:sp>
    <xdr:clientData/>
  </xdr:twoCellAnchor>
  <xdr:twoCellAnchor>
    <xdr:from>
      <xdr:col>24</xdr:col>
      <xdr:colOff>175143</xdr:colOff>
      <xdr:row>762</xdr:row>
      <xdr:rowOff>336112</xdr:rowOff>
    </xdr:from>
    <xdr:to>
      <xdr:col>41</xdr:col>
      <xdr:colOff>163235</xdr:colOff>
      <xdr:row>766</xdr:row>
      <xdr:rowOff>170725</xdr:rowOff>
    </xdr:to>
    <xdr:sp macro="" textlink="">
      <xdr:nvSpPr>
        <xdr:cNvPr id="13" name="大かっこ 12">
          <a:extLst>
            <a:ext uri="{FF2B5EF4-FFF2-40B4-BE49-F238E27FC236}">
              <a16:creationId xmlns:a16="http://schemas.microsoft.com/office/drawing/2014/main" id="{39FD3860-8AF7-46E8-BF47-47F4794ACAFD}"/>
            </a:ext>
          </a:extLst>
        </xdr:cNvPr>
        <xdr:cNvSpPr/>
      </xdr:nvSpPr>
      <xdr:spPr>
        <a:xfrm>
          <a:off x="4548360" y="63046503"/>
          <a:ext cx="3085788" cy="1877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ct val="100000"/>
            </a:lnSpc>
          </a:pPr>
          <a:r>
            <a:rPr lang="ja-JP" altLang="en-US" sz="900"/>
            <a:t>・</a:t>
          </a:r>
          <a:r>
            <a:rPr lang="ja-JP" altLang="en-US" sz="1100"/>
            <a:t>臭素系ダイオキシン類の排出実態調査の調査計画案の作成</a:t>
          </a:r>
          <a:endParaRPr lang="en-US" altLang="ja-JP" sz="1100"/>
        </a:p>
        <a:p>
          <a:pPr>
            <a:lnSpc>
              <a:spcPct val="100000"/>
            </a:lnSpc>
          </a:pPr>
          <a:r>
            <a:rPr lang="ja-JP" altLang="en-US" sz="1100"/>
            <a:t>・調査計画案作成のための検討会の開催</a:t>
          </a:r>
          <a:endParaRPr lang="en-US" altLang="ja-JP" sz="1100"/>
        </a:p>
        <a:p>
          <a:pPr>
            <a:lnSpc>
              <a:spcPct val="100000"/>
            </a:lnSpc>
          </a:pPr>
          <a:r>
            <a:rPr lang="ja-JP" altLang="en-US" sz="1100"/>
            <a:t>・臭素系ダイオキシン類等の非意図的生成物に関連する国際的な検討動向等の情報収集</a:t>
          </a:r>
          <a:endParaRPr lang="en-US" altLang="ja-JP" sz="1100"/>
        </a:p>
        <a:p>
          <a:pPr>
            <a:lnSpc>
              <a:spcPct val="100000"/>
            </a:lnSpc>
          </a:pPr>
          <a:r>
            <a:rPr lang="ja-JP" altLang="ja-JP" sz="1100">
              <a:solidFill>
                <a:schemeClr val="tx1"/>
              </a:solidFill>
              <a:effectLst/>
              <a:latin typeface="+mn-lt"/>
              <a:ea typeface="+mn-ea"/>
              <a:cs typeface="+mn-cs"/>
            </a:rPr>
            <a:t>・臭素系ダイオキシン類の排出実態の事前調査（施設情報の入手、試料採取箇所・時期の調整等）</a:t>
          </a:r>
          <a:endParaRPr lang="ja-JP" altLang="ja-JP" sz="1100">
            <a:effectLst/>
          </a:endParaRPr>
        </a:p>
        <a:p>
          <a:pPr>
            <a:lnSpc>
              <a:spcPct val="100000"/>
            </a:lnSpc>
          </a:pPr>
          <a:r>
            <a:rPr lang="ja-JP" altLang="ja-JP" sz="1100">
              <a:solidFill>
                <a:schemeClr val="tx1"/>
              </a:solidFill>
              <a:effectLst/>
              <a:latin typeface="+mn-lt"/>
              <a:ea typeface="+mn-ea"/>
              <a:cs typeface="+mn-cs"/>
            </a:rPr>
            <a:t>・排出実態調査の実施</a:t>
          </a:r>
          <a:endParaRPr lang="ja-JP" altLang="ja-JP" sz="1100">
            <a:effectLst/>
          </a:endParaRPr>
        </a:p>
        <a:p>
          <a:endParaRPr lang="ja-JP" altLang="ja-JP"/>
        </a:p>
      </xdr:txBody>
    </xdr:sp>
    <xdr:clientData/>
  </xdr:twoCellAnchor>
  <xdr:twoCellAnchor>
    <xdr:from>
      <xdr:col>28</xdr:col>
      <xdr:colOff>68393</xdr:colOff>
      <xdr:row>766</xdr:row>
      <xdr:rowOff>230531</xdr:rowOff>
    </xdr:from>
    <xdr:to>
      <xdr:col>37</xdr:col>
      <xdr:colOff>158499</xdr:colOff>
      <xdr:row>766</xdr:row>
      <xdr:rowOff>452782</xdr:rowOff>
    </xdr:to>
    <xdr:sp macro="" textlink="">
      <xdr:nvSpPr>
        <xdr:cNvPr id="14" name="テキスト ボックス 13">
          <a:extLst>
            <a:ext uri="{FF2B5EF4-FFF2-40B4-BE49-F238E27FC236}">
              <a16:creationId xmlns:a16="http://schemas.microsoft.com/office/drawing/2014/main" id="{2D1E793F-1020-4A94-89CF-7C3A519463FB}"/>
            </a:ext>
          </a:extLst>
        </xdr:cNvPr>
        <xdr:cNvSpPr txBox="1"/>
      </xdr:nvSpPr>
      <xdr:spPr>
        <a:xfrm>
          <a:off x="5170480" y="64983966"/>
          <a:ext cx="1730062"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104978</xdr:colOff>
      <xdr:row>767</xdr:row>
      <xdr:rowOff>268455</xdr:rowOff>
    </xdr:from>
    <xdr:to>
      <xdr:col>25</xdr:col>
      <xdr:colOff>139342</xdr:colOff>
      <xdr:row>767</xdr:row>
      <xdr:rowOff>270007</xdr:rowOff>
    </xdr:to>
    <xdr:cxnSp macro="">
      <xdr:nvCxnSpPr>
        <xdr:cNvPr id="15" name="直線矢印コネクタ 14">
          <a:extLst>
            <a:ext uri="{FF2B5EF4-FFF2-40B4-BE49-F238E27FC236}">
              <a16:creationId xmlns:a16="http://schemas.microsoft.com/office/drawing/2014/main" id="{8AD1A36C-E57C-4BF0-90C3-C5321AAAE4E4}"/>
            </a:ext>
          </a:extLst>
        </xdr:cNvPr>
        <xdr:cNvCxnSpPr/>
      </xdr:nvCxnSpPr>
      <xdr:spPr>
        <a:xfrm flipV="1">
          <a:off x="3749326" y="65690020"/>
          <a:ext cx="945451" cy="1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748</xdr:row>
      <xdr:rowOff>250030</xdr:rowOff>
    </xdr:from>
    <xdr:to>
      <xdr:col>44</xdr:col>
      <xdr:colOff>171174</xdr:colOff>
      <xdr:row>750</xdr:row>
      <xdr:rowOff>261936</xdr:rowOff>
    </xdr:to>
    <xdr:sp macro="" textlink="">
      <xdr:nvSpPr>
        <xdr:cNvPr id="16" name="大かっこ 15">
          <a:extLst>
            <a:ext uri="{FF2B5EF4-FFF2-40B4-BE49-F238E27FC236}">
              <a16:creationId xmlns:a16="http://schemas.microsoft.com/office/drawing/2014/main" id="{F8D79E63-1A63-41BC-B091-B266FAFF7D51}"/>
            </a:ext>
          </a:extLst>
        </xdr:cNvPr>
        <xdr:cNvSpPr/>
      </xdr:nvSpPr>
      <xdr:spPr>
        <a:xfrm>
          <a:off x="5848699" y="58029508"/>
          <a:ext cx="2340040" cy="7186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ct val="100000"/>
            </a:lnSpc>
          </a:pPr>
          <a:r>
            <a:rPr kumimoji="1" lang="ja-JP" altLang="en-US" sz="900"/>
            <a:t> </a:t>
          </a:r>
          <a:r>
            <a:rPr kumimoji="1" lang="ja-JP" altLang="en-US" sz="1100"/>
            <a:t>事業実施に係る事務費（人件費等）</a:t>
          </a:r>
          <a:endParaRPr kumimoji="1" lang="en-US" altLang="ja-JP" sz="1100"/>
        </a:p>
        <a:p>
          <a:pPr algn="ctr">
            <a:lnSpc>
              <a:spcPts val="1500"/>
            </a:lnSpc>
          </a:pPr>
          <a:r>
            <a:rPr kumimoji="1" lang="en-US" altLang="ja-JP" sz="1100"/>
            <a:t>1.2</a:t>
          </a:r>
          <a:r>
            <a:rPr kumimoji="1" lang="ja-JP" altLang="en-US" sz="1100"/>
            <a:t>百万円</a:t>
          </a:r>
        </a:p>
      </xdr:txBody>
    </xdr:sp>
    <xdr:clientData/>
  </xdr:twoCellAnchor>
  <xdr:twoCellAnchor>
    <xdr:from>
      <xdr:col>20</xdr:col>
      <xdr:colOff>74544</xdr:colOff>
      <xdr:row>753</xdr:row>
      <xdr:rowOff>0</xdr:rowOff>
    </xdr:from>
    <xdr:to>
      <xdr:col>20</xdr:col>
      <xdr:colOff>93869</xdr:colOff>
      <xdr:row>767</xdr:row>
      <xdr:rowOff>287131</xdr:rowOff>
    </xdr:to>
    <xdr:cxnSp macro="">
      <xdr:nvCxnSpPr>
        <xdr:cNvPr id="17" name="直線コネクタ 16">
          <a:extLst>
            <a:ext uri="{FF2B5EF4-FFF2-40B4-BE49-F238E27FC236}">
              <a16:creationId xmlns:a16="http://schemas.microsoft.com/office/drawing/2014/main" id="{9A45E38C-281F-43A7-BF58-2E7080243FEB}"/>
            </a:ext>
          </a:extLst>
        </xdr:cNvPr>
        <xdr:cNvCxnSpPr/>
      </xdr:nvCxnSpPr>
      <xdr:spPr>
        <a:xfrm>
          <a:off x="3718892" y="59540913"/>
          <a:ext cx="19325" cy="61677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711</v>
      </c>
      <c r="AK2" s="943"/>
      <c r="AL2" s="943"/>
      <c r="AM2" s="943"/>
      <c r="AN2" s="98" t="s">
        <v>405</v>
      </c>
      <c r="AO2" s="943">
        <v>20</v>
      </c>
      <c r="AP2" s="943"/>
      <c r="AQ2" s="943"/>
      <c r="AR2" s="99" t="s">
        <v>710</v>
      </c>
      <c r="AS2" s="949">
        <v>149</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713</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717</v>
      </c>
      <c r="H5" s="838"/>
      <c r="I5" s="838"/>
      <c r="J5" s="838"/>
      <c r="K5" s="838"/>
      <c r="L5" s="838"/>
      <c r="M5" s="839" t="s">
        <v>66</v>
      </c>
      <c r="N5" s="840"/>
      <c r="O5" s="840"/>
      <c r="P5" s="840"/>
      <c r="Q5" s="840"/>
      <c r="R5" s="841"/>
      <c r="S5" s="842" t="s">
        <v>718</v>
      </c>
      <c r="T5" s="838"/>
      <c r="U5" s="838"/>
      <c r="V5" s="838"/>
      <c r="W5" s="838"/>
      <c r="X5" s="843"/>
      <c r="Y5" s="699" t="s">
        <v>3</v>
      </c>
      <c r="Z5" s="545"/>
      <c r="AA5" s="545"/>
      <c r="AB5" s="545"/>
      <c r="AC5" s="545"/>
      <c r="AD5" s="546"/>
      <c r="AE5" s="700" t="s">
        <v>719</v>
      </c>
      <c r="AF5" s="700"/>
      <c r="AG5" s="700"/>
      <c r="AH5" s="700"/>
      <c r="AI5" s="700"/>
      <c r="AJ5" s="700"/>
      <c r="AK5" s="700"/>
      <c r="AL5" s="700"/>
      <c r="AM5" s="700"/>
      <c r="AN5" s="700"/>
      <c r="AO5" s="700"/>
      <c r="AP5" s="701"/>
      <c r="AQ5" s="702" t="s">
        <v>716</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720</v>
      </c>
      <c r="H7" s="501"/>
      <c r="I7" s="501"/>
      <c r="J7" s="501"/>
      <c r="K7" s="501"/>
      <c r="L7" s="501"/>
      <c r="M7" s="501"/>
      <c r="N7" s="501"/>
      <c r="O7" s="501"/>
      <c r="P7" s="501"/>
      <c r="Q7" s="501"/>
      <c r="R7" s="501"/>
      <c r="S7" s="501"/>
      <c r="T7" s="501"/>
      <c r="U7" s="501"/>
      <c r="V7" s="501"/>
      <c r="W7" s="501"/>
      <c r="X7" s="502"/>
      <c r="Y7" s="921" t="s">
        <v>388</v>
      </c>
      <c r="Z7" s="442"/>
      <c r="AA7" s="442"/>
      <c r="AB7" s="442"/>
      <c r="AC7" s="442"/>
      <c r="AD7" s="922"/>
      <c r="AE7" s="910" t="s">
        <v>721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722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2.45" customHeight="1" x14ac:dyDescent="0.15">
      <c r="A10" s="661" t="s">
        <v>30</v>
      </c>
      <c r="B10" s="662"/>
      <c r="C10" s="662"/>
      <c r="D10" s="662"/>
      <c r="E10" s="662"/>
      <c r="F10" s="662"/>
      <c r="G10" s="755" t="s">
        <v>723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43</v>
      </c>
      <c r="Q13" s="659"/>
      <c r="R13" s="659"/>
      <c r="S13" s="659"/>
      <c r="T13" s="659"/>
      <c r="U13" s="659"/>
      <c r="V13" s="660"/>
      <c r="W13" s="658">
        <v>44</v>
      </c>
      <c r="X13" s="659"/>
      <c r="Y13" s="659"/>
      <c r="Z13" s="659"/>
      <c r="AA13" s="659"/>
      <c r="AB13" s="659"/>
      <c r="AC13" s="660"/>
      <c r="AD13" s="658">
        <v>23</v>
      </c>
      <c r="AE13" s="659"/>
      <c r="AF13" s="659"/>
      <c r="AG13" s="659"/>
      <c r="AH13" s="659"/>
      <c r="AI13" s="659"/>
      <c r="AJ13" s="660"/>
      <c r="AK13" s="658">
        <v>23</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724</v>
      </c>
      <c r="Q14" s="659"/>
      <c r="R14" s="659"/>
      <c r="S14" s="659"/>
      <c r="T14" s="659"/>
      <c r="U14" s="659"/>
      <c r="V14" s="660"/>
      <c r="W14" s="658" t="s">
        <v>724</v>
      </c>
      <c r="X14" s="659"/>
      <c r="Y14" s="659"/>
      <c r="Z14" s="659"/>
      <c r="AA14" s="659"/>
      <c r="AB14" s="659"/>
      <c r="AC14" s="660"/>
      <c r="AD14" s="658" t="s">
        <v>724</v>
      </c>
      <c r="AE14" s="659"/>
      <c r="AF14" s="659"/>
      <c r="AG14" s="659"/>
      <c r="AH14" s="659"/>
      <c r="AI14" s="659"/>
      <c r="AJ14" s="660"/>
      <c r="AK14" s="658" t="s">
        <v>724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724</v>
      </c>
      <c r="Q15" s="659"/>
      <c r="R15" s="659"/>
      <c r="S15" s="659"/>
      <c r="T15" s="659"/>
      <c r="U15" s="659"/>
      <c r="V15" s="660"/>
      <c r="W15" s="658" t="s">
        <v>724</v>
      </c>
      <c r="X15" s="659"/>
      <c r="Y15" s="659"/>
      <c r="Z15" s="659"/>
      <c r="AA15" s="659"/>
      <c r="AB15" s="659"/>
      <c r="AC15" s="660"/>
      <c r="AD15" s="658" t="s">
        <v>724</v>
      </c>
      <c r="AE15" s="659"/>
      <c r="AF15" s="659"/>
      <c r="AG15" s="659"/>
      <c r="AH15" s="659"/>
      <c r="AI15" s="659"/>
      <c r="AJ15" s="660"/>
      <c r="AK15" s="658" t="s">
        <v>724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724</v>
      </c>
      <c r="Q16" s="659"/>
      <c r="R16" s="659"/>
      <c r="S16" s="659"/>
      <c r="T16" s="659"/>
      <c r="U16" s="659"/>
      <c r="V16" s="660"/>
      <c r="W16" s="658" t="s">
        <v>724</v>
      </c>
      <c r="X16" s="659"/>
      <c r="Y16" s="659"/>
      <c r="Z16" s="659"/>
      <c r="AA16" s="659"/>
      <c r="AB16" s="659"/>
      <c r="AC16" s="660"/>
      <c r="AD16" s="658" t="s">
        <v>724</v>
      </c>
      <c r="AE16" s="659"/>
      <c r="AF16" s="659"/>
      <c r="AG16" s="659"/>
      <c r="AH16" s="659"/>
      <c r="AI16" s="659"/>
      <c r="AJ16" s="660"/>
      <c r="AK16" s="658" t="s">
        <v>724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724</v>
      </c>
      <c r="Q17" s="659"/>
      <c r="R17" s="659"/>
      <c r="S17" s="659"/>
      <c r="T17" s="659"/>
      <c r="U17" s="659"/>
      <c r="V17" s="660"/>
      <c r="W17" s="658" t="s">
        <v>724</v>
      </c>
      <c r="X17" s="659"/>
      <c r="Y17" s="659"/>
      <c r="Z17" s="659"/>
      <c r="AA17" s="659"/>
      <c r="AB17" s="659"/>
      <c r="AC17" s="660"/>
      <c r="AD17" s="658" t="s">
        <v>724</v>
      </c>
      <c r="AE17" s="659"/>
      <c r="AF17" s="659"/>
      <c r="AG17" s="659"/>
      <c r="AH17" s="659"/>
      <c r="AI17" s="659"/>
      <c r="AJ17" s="660"/>
      <c r="AK17" s="658" t="s">
        <v>724</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43</v>
      </c>
      <c r="Q18" s="877"/>
      <c r="R18" s="877"/>
      <c r="S18" s="877"/>
      <c r="T18" s="877"/>
      <c r="U18" s="877"/>
      <c r="V18" s="878"/>
      <c r="W18" s="876">
        <f>SUM(W13:AC17)</f>
        <v>44</v>
      </c>
      <c r="X18" s="877"/>
      <c r="Y18" s="877"/>
      <c r="Z18" s="877"/>
      <c r="AA18" s="877"/>
      <c r="AB18" s="877"/>
      <c r="AC18" s="878"/>
      <c r="AD18" s="876">
        <f>SUM(AD13:AJ17)</f>
        <v>23</v>
      </c>
      <c r="AE18" s="877"/>
      <c r="AF18" s="877"/>
      <c r="AG18" s="877"/>
      <c r="AH18" s="877"/>
      <c r="AI18" s="877"/>
      <c r="AJ18" s="878"/>
      <c r="AK18" s="876">
        <f>SUM(AK13:AQ17)</f>
        <v>23</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42</v>
      </c>
      <c r="Q19" s="659"/>
      <c r="R19" s="659"/>
      <c r="S19" s="659"/>
      <c r="T19" s="659"/>
      <c r="U19" s="659"/>
      <c r="V19" s="660"/>
      <c r="W19" s="658">
        <v>43</v>
      </c>
      <c r="X19" s="659"/>
      <c r="Y19" s="659"/>
      <c r="Z19" s="659"/>
      <c r="AA19" s="659"/>
      <c r="AB19" s="659"/>
      <c r="AC19" s="660"/>
      <c r="AD19" s="658">
        <v>26</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0.97674418604651159</v>
      </c>
      <c r="Q20" s="319"/>
      <c r="R20" s="319"/>
      <c r="S20" s="319"/>
      <c r="T20" s="319"/>
      <c r="U20" s="319"/>
      <c r="V20" s="319"/>
      <c r="W20" s="319">
        <f t="shared" ref="W20" si="0">IF(W18=0, "-", SUM(W19)/W18)</f>
        <v>0.97727272727272729</v>
      </c>
      <c r="X20" s="319"/>
      <c r="Y20" s="319"/>
      <c r="Z20" s="319"/>
      <c r="AA20" s="319"/>
      <c r="AB20" s="319"/>
      <c r="AC20" s="319"/>
      <c r="AD20" s="319">
        <f t="shared" ref="AD20" si="1">IF(AD18=0, "-", SUM(AD19)/AD18)</f>
        <v>1.1304347826086956</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353</v>
      </c>
      <c r="H21" s="318"/>
      <c r="I21" s="318"/>
      <c r="J21" s="318"/>
      <c r="K21" s="318"/>
      <c r="L21" s="318"/>
      <c r="M21" s="318"/>
      <c r="N21" s="318"/>
      <c r="O21" s="318"/>
      <c r="P21" s="319">
        <f>IF(P19=0, "-", SUM(P19)/SUM(P13,P14))</f>
        <v>0.97674418604651159</v>
      </c>
      <c r="Q21" s="319"/>
      <c r="R21" s="319"/>
      <c r="S21" s="319"/>
      <c r="T21" s="319"/>
      <c r="U21" s="319"/>
      <c r="V21" s="319"/>
      <c r="W21" s="319">
        <f t="shared" ref="W21" si="2">IF(W19=0, "-", SUM(W19)/SUM(W13,W14))</f>
        <v>0.97727272727272729</v>
      </c>
      <c r="X21" s="319"/>
      <c r="Y21" s="319"/>
      <c r="Z21" s="319"/>
      <c r="AA21" s="319"/>
      <c r="AB21" s="319"/>
      <c r="AC21" s="319"/>
      <c r="AD21" s="319">
        <f t="shared" ref="AD21" si="3">IF(AD19=0, "-", SUM(AD19)/SUM(AD13,AD14))</f>
        <v>1.1304347826086956</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708</v>
      </c>
      <c r="B22" s="972"/>
      <c r="C22" s="972"/>
      <c r="D22" s="972"/>
      <c r="E22" s="972"/>
      <c r="F22" s="973"/>
      <c r="G22" s="967" t="s">
        <v>332</v>
      </c>
      <c r="H22" s="225"/>
      <c r="I22" s="225"/>
      <c r="J22" s="225"/>
      <c r="K22" s="225"/>
      <c r="L22" s="225"/>
      <c r="M22" s="225"/>
      <c r="N22" s="225"/>
      <c r="O22" s="226"/>
      <c r="P22" s="932" t="s">
        <v>706</v>
      </c>
      <c r="Q22" s="225"/>
      <c r="R22" s="225"/>
      <c r="S22" s="225"/>
      <c r="T22" s="225"/>
      <c r="U22" s="225"/>
      <c r="V22" s="226"/>
      <c r="W22" s="932" t="s">
        <v>707</v>
      </c>
      <c r="X22" s="225"/>
      <c r="Y22" s="225"/>
      <c r="Z22" s="225"/>
      <c r="AA22" s="225"/>
      <c r="AB22" s="225"/>
      <c r="AC22" s="226"/>
      <c r="AD22" s="932" t="s">
        <v>331</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725</v>
      </c>
      <c r="H23" s="969"/>
      <c r="I23" s="969"/>
      <c r="J23" s="969"/>
      <c r="K23" s="969"/>
      <c r="L23" s="969"/>
      <c r="M23" s="969"/>
      <c r="N23" s="969"/>
      <c r="O23" s="970"/>
      <c r="P23" s="918">
        <v>23</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8">
        <f>AK13</f>
        <v>23</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t="s">
        <v>724</v>
      </c>
      <c r="AR31" s="204"/>
      <c r="AS31" s="139" t="s">
        <v>233</v>
      </c>
      <c r="AT31" s="140"/>
      <c r="AU31" s="203" t="s">
        <v>724</v>
      </c>
      <c r="AV31" s="203"/>
      <c r="AW31" s="395" t="s">
        <v>179</v>
      </c>
      <c r="AX31" s="396"/>
    </row>
    <row r="32" spans="1:50" ht="23.25" customHeight="1" x14ac:dyDescent="0.15">
      <c r="A32" s="400"/>
      <c r="B32" s="398"/>
      <c r="C32" s="398"/>
      <c r="D32" s="398"/>
      <c r="E32" s="398"/>
      <c r="F32" s="399"/>
      <c r="G32" s="566" t="s">
        <v>726</v>
      </c>
      <c r="H32" s="567"/>
      <c r="I32" s="567"/>
      <c r="J32" s="567"/>
      <c r="K32" s="567"/>
      <c r="L32" s="567"/>
      <c r="M32" s="567"/>
      <c r="N32" s="567"/>
      <c r="O32" s="568"/>
      <c r="P32" s="111" t="s">
        <v>727</v>
      </c>
      <c r="Q32" s="111"/>
      <c r="R32" s="111"/>
      <c r="S32" s="111"/>
      <c r="T32" s="111"/>
      <c r="U32" s="111"/>
      <c r="V32" s="111"/>
      <c r="W32" s="111"/>
      <c r="X32" s="112"/>
      <c r="Y32" s="473" t="s">
        <v>12</v>
      </c>
      <c r="Z32" s="533"/>
      <c r="AA32" s="534"/>
      <c r="AB32" s="463" t="s">
        <v>371</v>
      </c>
      <c r="AC32" s="463"/>
      <c r="AD32" s="463"/>
      <c r="AE32" s="221">
        <v>100</v>
      </c>
      <c r="AF32" s="222"/>
      <c r="AG32" s="222"/>
      <c r="AH32" s="222"/>
      <c r="AI32" s="221">
        <v>100</v>
      </c>
      <c r="AJ32" s="222"/>
      <c r="AK32" s="222"/>
      <c r="AL32" s="222"/>
      <c r="AM32" s="221" t="s">
        <v>777</v>
      </c>
      <c r="AN32" s="222"/>
      <c r="AO32" s="222"/>
      <c r="AP32" s="222"/>
      <c r="AQ32" s="339" t="s">
        <v>724</v>
      </c>
      <c r="AR32" s="211"/>
      <c r="AS32" s="211"/>
      <c r="AT32" s="340"/>
      <c r="AU32" s="222" t="s">
        <v>724</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371</v>
      </c>
      <c r="AC33" s="525"/>
      <c r="AD33" s="525"/>
      <c r="AE33" s="221">
        <v>100</v>
      </c>
      <c r="AF33" s="222"/>
      <c r="AG33" s="222"/>
      <c r="AH33" s="222"/>
      <c r="AI33" s="221">
        <v>100</v>
      </c>
      <c r="AJ33" s="222"/>
      <c r="AK33" s="222"/>
      <c r="AL33" s="222"/>
      <c r="AM33" s="221">
        <v>100</v>
      </c>
      <c r="AN33" s="222"/>
      <c r="AO33" s="222"/>
      <c r="AP33" s="222"/>
      <c r="AQ33" s="339">
        <v>100</v>
      </c>
      <c r="AR33" s="211"/>
      <c r="AS33" s="211"/>
      <c r="AT33" s="340"/>
      <c r="AU33" s="222">
        <v>100</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100</v>
      </c>
      <c r="AF34" s="222"/>
      <c r="AG34" s="222"/>
      <c r="AH34" s="222"/>
      <c r="AI34" s="221">
        <v>100</v>
      </c>
      <c r="AJ34" s="222"/>
      <c r="AK34" s="222"/>
      <c r="AL34" s="222"/>
      <c r="AM34" s="221" t="s">
        <v>777</v>
      </c>
      <c r="AN34" s="222"/>
      <c r="AO34" s="222"/>
      <c r="AP34" s="222"/>
      <c r="AQ34" s="339" t="s">
        <v>724</v>
      </c>
      <c r="AR34" s="211"/>
      <c r="AS34" s="211"/>
      <c r="AT34" s="340"/>
      <c r="AU34" s="222" t="s">
        <v>724</v>
      </c>
      <c r="AV34" s="222"/>
      <c r="AW34" s="222"/>
      <c r="AX34" s="224"/>
    </row>
    <row r="35" spans="1:51" ht="23.25" customHeight="1" x14ac:dyDescent="0.15">
      <c r="A35" s="231" t="s">
        <v>380</v>
      </c>
      <c r="B35" s="232"/>
      <c r="C35" s="232"/>
      <c r="D35" s="232"/>
      <c r="E35" s="232"/>
      <c r="F35" s="233"/>
      <c r="G35" s="237" t="s">
        <v>782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389</v>
      </c>
      <c r="AF37" s="250"/>
      <c r="AG37" s="250"/>
      <c r="AH37" s="250"/>
      <c r="AI37" s="250" t="s">
        <v>411</v>
      </c>
      <c r="AJ37" s="250"/>
      <c r="AK37" s="250"/>
      <c r="AL37" s="250"/>
      <c r="AM37" s="250" t="s">
        <v>508</v>
      </c>
      <c r="AN37" s="250"/>
      <c r="AO37" s="250"/>
      <c r="AP37" s="250"/>
      <c r="AQ37" s="157" t="s">
        <v>232</v>
      </c>
      <c r="AR37" s="158"/>
      <c r="AS37" s="158"/>
      <c r="AT37" s="159"/>
      <c r="AU37" s="414" t="s">
        <v>134</v>
      </c>
      <c r="AV37" s="414"/>
      <c r="AW37" s="414"/>
      <c r="AX37" s="908"/>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t="s">
        <v>724</v>
      </c>
      <c r="AR38" s="204"/>
      <c r="AS38" s="139" t="s">
        <v>233</v>
      </c>
      <c r="AT38" s="140"/>
      <c r="AU38" s="203" t="s">
        <v>724</v>
      </c>
      <c r="AV38" s="203"/>
      <c r="AW38" s="395" t="s">
        <v>179</v>
      </c>
      <c r="AX38" s="396"/>
      <c r="AY38">
        <f>$AY$37</f>
        <v>1</v>
      </c>
    </row>
    <row r="39" spans="1:51" ht="23.25" customHeight="1" x14ac:dyDescent="0.15">
      <c r="A39" s="400"/>
      <c r="B39" s="398"/>
      <c r="C39" s="398"/>
      <c r="D39" s="398"/>
      <c r="E39" s="398"/>
      <c r="F39" s="399"/>
      <c r="G39" s="566" t="s">
        <v>728</v>
      </c>
      <c r="H39" s="567"/>
      <c r="I39" s="567"/>
      <c r="J39" s="567"/>
      <c r="K39" s="567"/>
      <c r="L39" s="567"/>
      <c r="M39" s="567"/>
      <c r="N39" s="567"/>
      <c r="O39" s="568"/>
      <c r="P39" s="111" t="s">
        <v>729</v>
      </c>
      <c r="Q39" s="111"/>
      <c r="R39" s="111"/>
      <c r="S39" s="111"/>
      <c r="T39" s="111"/>
      <c r="U39" s="111"/>
      <c r="V39" s="111"/>
      <c r="W39" s="111"/>
      <c r="X39" s="112"/>
      <c r="Y39" s="473" t="s">
        <v>12</v>
      </c>
      <c r="Z39" s="533"/>
      <c r="AA39" s="534"/>
      <c r="AB39" s="463" t="s">
        <v>371</v>
      </c>
      <c r="AC39" s="463"/>
      <c r="AD39" s="463"/>
      <c r="AE39" s="221">
        <v>98.8</v>
      </c>
      <c r="AF39" s="222"/>
      <c r="AG39" s="222"/>
      <c r="AH39" s="222"/>
      <c r="AI39" s="221">
        <v>98.7</v>
      </c>
      <c r="AJ39" s="222"/>
      <c r="AK39" s="222"/>
      <c r="AL39" s="222"/>
      <c r="AM39" s="221" t="s">
        <v>405</v>
      </c>
      <c r="AN39" s="222"/>
      <c r="AO39" s="222"/>
      <c r="AP39" s="222"/>
      <c r="AQ39" s="339" t="s">
        <v>724</v>
      </c>
      <c r="AR39" s="211"/>
      <c r="AS39" s="211"/>
      <c r="AT39" s="340"/>
      <c r="AU39" s="222" t="s">
        <v>724</v>
      </c>
      <c r="AV39" s="222"/>
      <c r="AW39" s="222"/>
      <c r="AX39" s="224"/>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371</v>
      </c>
      <c r="AC40" s="525"/>
      <c r="AD40" s="525"/>
      <c r="AE40" s="221">
        <v>100</v>
      </c>
      <c r="AF40" s="222"/>
      <c r="AG40" s="222"/>
      <c r="AH40" s="222"/>
      <c r="AI40" s="221">
        <v>100</v>
      </c>
      <c r="AJ40" s="222"/>
      <c r="AK40" s="222"/>
      <c r="AL40" s="222"/>
      <c r="AM40" s="221">
        <v>100</v>
      </c>
      <c r="AN40" s="222"/>
      <c r="AO40" s="222"/>
      <c r="AP40" s="222"/>
      <c r="AQ40" s="339">
        <v>100</v>
      </c>
      <c r="AR40" s="211"/>
      <c r="AS40" s="211"/>
      <c r="AT40" s="340"/>
      <c r="AU40" s="222">
        <v>100</v>
      </c>
      <c r="AV40" s="222"/>
      <c r="AW40" s="222"/>
      <c r="AX40" s="224"/>
      <c r="AY40">
        <f t="shared" si="4"/>
        <v>1</v>
      </c>
    </row>
    <row r="41" spans="1:51" ht="23.25"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v>98.8</v>
      </c>
      <c r="AF41" s="222"/>
      <c r="AG41" s="222"/>
      <c r="AH41" s="222"/>
      <c r="AI41" s="221">
        <v>98.7</v>
      </c>
      <c r="AJ41" s="222"/>
      <c r="AK41" s="222"/>
      <c r="AL41" s="222"/>
      <c r="AM41" s="221" t="s">
        <v>405</v>
      </c>
      <c r="AN41" s="222"/>
      <c r="AO41" s="222"/>
      <c r="AP41" s="222"/>
      <c r="AQ41" s="339" t="s">
        <v>724</v>
      </c>
      <c r="AR41" s="211"/>
      <c r="AS41" s="211"/>
      <c r="AT41" s="340"/>
      <c r="AU41" s="222" t="s">
        <v>724</v>
      </c>
      <c r="AV41" s="222"/>
      <c r="AW41" s="222"/>
      <c r="AX41" s="224"/>
      <c r="AY41">
        <f t="shared" si="4"/>
        <v>1</v>
      </c>
    </row>
    <row r="42" spans="1:51" ht="23.25" customHeight="1" x14ac:dyDescent="0.15">
      <c r="A42" s="231" t="s">
        <v>380</v>
      </c>
      <c r="B42" s="232"/>
      <c r="C42" s="232"/>
      <c r="D42" s="232"/>
      <c r="E42" s="232"/>
      <c r="F42" s="233"/>
      <c r="G42" s="237" t="s">
        <v>782</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1</v>
      </c>
    </row>
    <row r="43" spans="1:5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1</v>
      </c>
    </row>
    <row r="44" spans="1:51" ht="18.75"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389</v>
      </c>
      <c r="AF44" s="250"/>
      <c r="AG44" s="250"/>
      <c r="AH44" s="250"/>
      <c r="AI44" s="250" t="s">
        <v>411</v>
      </c>
      <c r="AJ44" s="250"/>
      <c r="AK44" s="250"/>
      <c r="AL44" s="250"/>
      <c r="AM44" s="250" t="s">
        <v>508</v>
      </c>
      <c r="AN44" s="250"/>
      <c r="AO44" s="250"/>
      <c r="AP44" s="250"/>
      <c r="AQ44" s="157" t="s">
        <v>232</v>
      </c>
      <c r="AR44" s="158"/>
      <c r="AS44" s="158"/>
      <c r="AT44" s="159"/>
      <c r="AU44" s="414" t="s">
        <v>134</v>
      </c>
      <c r="AV44" s="414"/>
      <c r="AW44" s="414"/>
      <c r="AX44" s="908"/>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t="s">
        <v>724</v>
      </c>
      <c r="AR45" s="204"/>
      <c r="AS45" s="139" t="s">
        <v>233</v>
      </c>
      <c r="AT45" s="140"/>
      <c r="AU45" s="203" t="s">
        <v>724</v>
      </c>
      <c r="AV45" s="203"/>
      <c r="AW45" s="395" t="s">
        <v>179</v>
      </c>
      <c r="AX45" s="396"/>
      <c r="AY45">
        <f>$AY$44</f>
        <v>1</v>
      </c>
    </row>
    <row r="46" spans="1:51" ht="23.25" customHeight="1" x14ac:dyDescent="0.15">
      <c r="A46" s="400"/>
      <c r="B46" s="398"/>
      <c r="C46" s="398"/>
      <c r="D46" s="398"/>
      <c r="E46" s="398"/>
      <c r="F46" s="399"/>
      <c r="G46" s="566" t="s">
        <v>730</v>
      </c>
      <c r="H46" s="567"/>
      <c r="I46" s="567"/>
      <c r="J46" s="567"/>
      <c r="K46" s="567"/>
      <c r="L46" s="567"/>
      <c r="M46" s="567"/>
      <c r="N46" s="567"/>
      <c r="O46" s="568"/>
      <c r="P46" s="111" t="s">
        <v>731</v>
      </c>
      <c r="Q46" s="111"/>
      <c r="R46" s="111"/>
      <c r="S46" s="111"/>
      <c r="T46" s="111"/>
      <c r="U46" s="111"/>
      <c r="V46" s="111"/>
      <c r="W46" s="111"/>
      <c r="X46" s="112"/>
      <c r="Y46" s="473" t="s">
        <v>12</v>
      </c>
      <c r="Z46" s="533"/>
      <c r="AA46" s="534"/>
      <c r="AB46" s="463" t="s">
        <v>371</v>
      </c>
      <c r="AC46" s="463"/>
      <c r="AD46" s="463"/>
      <c r="AE46" s="285">
        <v>99.7</v>
      </c>
      <c r="AF46" s="285"/>
      <c r="AG46" s="285"/>
      <c r="AH46" s="285"/>
      <c r="AI46" s="285">
        <v>99.6</v>
      </c>
      <c r="AJ46" s="285"/>
      <c r="AK46" s="285"/>
      <c r="AL46" s="285"/>
      <c r="AM46" s="285" t="s">
        <v>778</v>
      </c>
      <c r="AN46" s="285"/>
      <c r="AO46" s="285"/>
      <c r="AP46" s="285"/>
      <c r="AQ46" s="339" t="s">
        <v>724</v>
      </c>
      <c r="AR46" s="211"/>
      <c r="AS46" s="211"/>
      <c r="AT46" s="340"/>
      <c r="AU46" s="222" t="s">
        <v>724</v>
      </c>
      <c r="AV46" s="222"/>
      <c r="AW46" s="222"/>
      <c r="AX46" s="224"/>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t="s">
        <v>371</v>
      </c>
      <c r="AC47" s="525"/>
      <c r="AD47" s="525"/>
      <c r="AE47" s="221">
        <v>100</v>
      </c>
      <c r="AF47" s="222"/>
      <c r="AG47" s="222"/>
      <c r="AH47" s="222"/>
      <c r="AI47" s="221">
        <v>100</v>
      </c>
      <c r="AJ47" s="222"/>
      <c r="AK47" s="222"/>
      <c r="AL47" s="222"/>
      <c r="AM47" s="221">
        <v>100</v>
      </c>
      <c r="AN47" s="222"/>
      <c r="AO47" s="222"/>
      <c r="AP47" s="222"/>
      <c r="AQ47" s="339">
        <v>100</v>
      </c>
      <c r="AR47" s="211"/>
      <c r="AS47" s="211"/>
      <c r="AT47" s="340"/>
      <c r="AU47" s="222">
        <v>100</v>
      </c>
      <c r="AV47" s="222"/>
      <c r="AW47" s="222"/>
      <c r="AX47" s="224"/>
      <c r="AY47">
        <f t="shared" si="5"/>
        <v>1</v>
      </c>
    </row>
    <row r="48" spans="1:51" ht="23.25"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v>99.7</v>
      </c>
      <c r="AF48" s="222"/>
      <c r="AG48" s="222"/>
      <c r="AH48" s="222"/>
      <c r="AI48" s="221">
        <v>99.6</v>
      </c>
      <c r="AJ48" s="222"/>
      <c r="AK48" s="222"/>
      <c r="AL48" s="222"/>
      <c r="AM48" s="221" t="s">
        <v>777</v>
      </c>
      <c r="AN48" s="222"/>
      <c r="AO48" s="222"/>
      <c r="AP48" s="222"/>
      <c r="AQ48" s="339" t="s">
        <v>724</v>
      </c>
      <c r="AR48" s="211"/>
      <c r="AS48" s="211"/>
      <c r="AT48" s="340"/>
      <c r="AU48" s="222" t="s">
        <v>724</v>
      </c>
      <c r="AV48" s="222"/>
      <c r="AW48" s="222"/>
      <c r="AX48" s="224"/>
      <c r="AY48">
        <f t="shared" si="5"/>
        <v>1</v>
      </c>
    </row>
    <row r="49" spans="1:51" ht="23.25" customHeight="1" x14ac:dyDescent="0.15">
      <c r="A49" s="231" t="s">
        <v>380</v>
      </c>
      <c r="B49" s="232"/>
      <c r="C49" s="232"/>
      <c r="D49" s="232"/>
      <c r="E49" s="232"/>
      <c r="F49" s="233"/>
      <c r="G49" s="237" t="s">
        <v>781</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1</v>
      </c>
    </row>
    <row r="50" spans="1:5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1</v>
      </c>
    </row>
    <row r="51" spans="1:51" ht="18.75"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389</v>
      </c>
      <c r="AF51" s="250"/>
      <c r="AG51" s="250"/>
      <c r="AH51" s="250"/>
      <c r="AI51" s="250" t="s">
        <v>411</v>
      </c>
      <c r="AJ51" s="250"/>
      <c r="AK51" s="250"/>
      <c r="AL51" s="250"/>
      <c r="AM51" s="250" t="s">
        <v>508</v>
      </c>
      <c r="AN51" s="250"/>
      <c r="AO51" s="250"/>
      <c r="AP51" s="250"/>
      <c r="AQ51" s="157" t="s">
        <v>232</v>
      </c>
      <c r="AR51" s="158"/>
      <c r="AS51" s="158"/>
      <c r="AT51" s="159"/>
      <c r="AU51" s="923" t="s">
        <v>134</v>
      </c>
      <c r="AV51" s="923"/>
      <c r="AW51" s="923"/>
      <c r="AX51" s="924"/>
      <c r="AY51">
        <f>COUNTA($G$53)</f>
        <v>1</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t="s">
        <v>724</v>
      </c>
      <c r="AR52" s="204"/>
      <c r="AS52" s="139" t="s">
        <v>233</v>
      </c>
      <c r="AT52" s="140"/>
      <c r="AU52" s="203" t="s">
        <v>724</v>
      </c>
      <c r="AV52" s="203"/>
      <c r="AW52" s="395" t="s">
        <v>179</v>
      </c>
      <c r="AX52" s="396"/>
      <c r="AY52">
        <f>$AY$51</f>
        <v>1</v>
      </c>
    </row>
    <row r="53" spans="1:51" ht="23.25" customHeight="1" x14ac:dyDescent="0.15">
      <c r="A53" s="400"/>
      <c r="B53" s="398"/>
      <c r="C53" s="398"/>
      <c r="D53" s="398"/>
      <c r="E53" s="398"/>
      <c r="F53" s="399"/>
      <c r="G53" s="566" t="s">
        <v>732</v>
      </c>
      <c r="H53" s="567"/>
      <c r="I53" s="567"/>
      <c r="J53" s="567"/>
      <c r="K53" s="567"/>
      <c r="L53" s="567"/>
      <c r="M53" s="567"/>
      <c r="N53" s="567"/>
      <c r="O53" s="568"/>
      <c r="P53" s="111" t="s">
        <v>733</v>
      </c>
      <c r="Q53" s="111"/>
      <c r="R53" s="111"/>
      <c r="S53" s="111"/>
      <c r="T53" s="111"/>
      <c r="U53" s="111"/>
      <c r="V53" s="111"/>
      <c r="W53" s="111"/>
      <c r="X53" s="112"/>
      <c r="Y53" s="473" t="s">
        <v>12</v>
      </c>
      <c r="Z53" s="533"/>
      <c r="AA53" s="534"/>
      <c r="AB53" s="463" t="s">
        <v>371</v>
      </c>
      <c r="AC53" s="463"/>
      <c r="AD53" s="463"/>
      <c r="AE53" s="221">
        <v>100</v>
      </c>
      <c r="AF53" s="222"/>
      <c r="AG53" s="222"/>
      <c r="AH53" s="222"/>
      <c r="AI53" s="221">
        <v>100</v>
      </c>
      <c r="AJ53" s="222"/>
      <c r="AK53" s="222"/>
      <c r="AL53" s="222"/>
      <c r="AM53" s="221" t="s">
        <v>777</v>
      </c>
      <c r="AN53" s="222"/>
      <c r="AO53" s="222"/>
      <c r="AP53" s="222"/>
      <c r="AQ53" s="339" t="s">
        <v>724</v>
      </c>
      <c r="AR53" s="211"/>
      <c r="AS53" s="211"/>
      <c r="AT53" s="340"/>
      <c r="AU53" s="222" t="s">
        <v>724</v>
      </c>
      <c r="AV53" s="222"/>
      <c r="AW53" s="222"/>
      <c r="AX53" s="224"/>
      <c r="AY53">
        <f t="shared" ref="AY53:AY57" si="6">$AY$51</f>
        <v>1</v>
      </c>
    </row>
    <row r="54" spans="1:51" ht="23.25"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t="s">
        <v>371</v>
      </c>
      <c r="AC54" s="525"/>
      <c r="AD54" s="525"/>
      <c r="AE54" s="221">
        <v>100</v>
      </c>
      <c r="AF54" s="222"/>
      <c r="AG54" s="222"/>
      <c r="AH54" s="222"/>
      <c r="AI54" s="221">
        <v>100</v>
      </c>
      <c r="AJ54" s="222"/>
      <c r="AK54" s="222"/>
      <c r="AL54" s="222"/>
      <c r="AM54" s="221">
        <v>100</v>
      </c>
      <c r="AN54" s="222"/>
      <c r="AO54" s="222"/>
      <c r="AP54" s="222"/>
      <c r="AQ54" s="339">
        <v>100</v>
      </c>
      <c r="AR54" s="211"/>
      <c r="AS54" s="211"/>
      <c r="AT54" s="340"/>
      <c r="AU54" s="222">
        <v>100</v>
      </c>
      <c r="AV54" s="222"/>
      <c r="AW54" s="222"/>
      <c r="AX54" s="224"/>
      <c r="AY54">
        <f t="shared" si="6"/>
        <v>1</v>
      </c>
    </row>
    <row r="55" spans="1:51" ht="23.25"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v>100</v>
      </c>
      <c r="AF55" s="222"/>
      <c r="AG55" s="222"/>
      <c r="AH55" s="222"/>
      <c r="AI55" s="221">
        <v>100</v>
      </c>
      <c r="AJ55" s="222"/>
      <c r="AK55" s="222"/>
      <c r="AL55" s="222"/>
      <c r="AM55" s="221" t="s">
        <v>777</v>
      </c>
      <c r="AN55" s="222"/>
      <c r="AO55" s="222"/>
      <c r="AP55" s="222"/>
      <c r="AQ55" s="339" t="s">
        <v>724</v>
      </c>
      <c r="AR55" s="211"/>
      <c r="AS55" s="211"/>
      <c r="AT55" s="340"/>
      <c r="AU55" s="222" t="s">
        <v>724</v>
      </c>
      <c r="AV55" s="222"/>
      <c r="AW55" s="222"/>
      <c r="AX55" s="224"/>
      <c r="AY55">
        <f t="shared" si="6"/>
        <v>1</v>
      </c>
    </row>
    <row r="56" spans="1:51" ht="23.25" customHeight="1" x14ac:dyDescent="0.15">
      <c r="A56" s="231" t="s">
        <v>380</v>
      </c>
      <c r="B56" s="232"/>
      <c r="C56" s="232"/>
      <c r="D56" s="232"/>
      <c r="E56" s="232"/>
      <c r="F56" s="233"/>
      <c r="G56" s="237" t="s">
        <v>780</v>
      </c>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1</v>
      </c>
    </row>
    <row r="57" spans="1:5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1</v>
      </c>
    </row>
    <row r="58" spans="1:51" ht="18.75"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389</v>
      </c>
      <c r="AF58" s="250"/>
      <c r="AG58" s="250"/>
      <c r="AH58" s="250"/>
      <c r="AI58" s="250" t="s">
        <v>411</v>
      </c>
      <c r="AJ58" s="250"/>
      <c r="AK58" s="250"/>
      <c r="AL58" s="250"/>
      <c r="AM58" s="250" t="s">
        <v>508</v>
      </c>
      <c r="AN58" s="250"/>
      <c r="AO58" s="250"/>
      <c r="AP58" s="250"/>
      <c r="AQ58" s="157" t="s">
        <v>232</v>
      </c>
      <c r="AR58" s="158"/>
      <c r="AS58" s="158"/>
      <c r="AT58" s="159"/>
      <c r="AU58" s="923" t="s">
        <v>134</v>
      </c>
      <c r="AV58" s="923"/>
      <c r="AW58" s="923"/>
      <c r="AX58" s="924"/>
      <c r="AY58">
        <f>COUNTA($G$60)</f>
        <v>1</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t="s">
        <v>724</v>
      </c>
      <c r="AR59" s="204"/>
      <c r="AS59" s="139" t="s">
        <v>233</v>
      </c>
      <c r="AT59" s="140"/>
      <c r="AU59" s="203" t="s">
        <v>724</v>
      </c>
      <c r="AV59" s="203"/>
      <c r="AW59" s="395" t="s">
        <v>179</v>
      </c>
      <c r="AX59" s="396"/>
      <c r="AY59">
        <f>$AY$58</f>
        <v>1</v>
      </c>
    </row>
    <row r="60" spans="1:51" ht="23.25" customHeight="1" x14ac:dyDescent="0.15">
      <c r="A60" s="400"/>
      <c r="B60" s="398"/>
      <c r="C60" s="398"/>
      <c r="D60" s="398"/>
      <c r="E60" s="398"/>
      <c r="F60" s="399"/>
      <c r="G60" s="566" t="s">
        <v>734</v>
      </c>
      <c r="H60" s="567"/>
      <c r="I60" s="567"/>
      <c r="J60" s="567"/>
      <c r="K60" s="567"/>
      <c r="L60" s="567"/>
      <c r="M60" s="567"/>
      <c r="N60" s="567"/>
      <c r="O60" s="568"/>
      <c r="P60" s="111" t="s">
        <v>735</v>
      </c>
      <c r="Q60" s="111"/>
      <c r="R60" s="111"/>
      <c r="S60" s="111"/>
      <c r="T60" s="111"/>
      <c r="U60" s="111"/>
      <c r="V60" s="111"/>
      <c r="W60" s="111"/>
      <c r="X60" s="112"/>
      <c r="Y60" s="473" t="s">
        <v>12</v>
      </c>
      <c r="Z60" s="533"/>
      <c r="AA60" s="534"/>
      <c r="AB60" s="463" t="s">
        <v>371</v>
      </c>
      <c r="AC60" s="463"/>
      <c r="AD60" s="463"/>
      <c r="AE60" s="221">
        <v>100</v>
      </c>
      <c r="AF60" s="222"/>
      <c r="AG60" s="222"/>
      <c r="AH60" s="222"/>
      <c r="AI60" s="221">
        <v>100</v>
      </c>
      <c r="AJ60" s="222"/>
      <c r="AK60" s="222"/>
      <c r="AL60" s="222"/>
      <c r="AM60" s="221" t="s">
        <v>779</v>
      </c>
      <c r="AN60" s="222"/>
      <c r="AO60" s="222"/>
      <c r="AP60" s="222"/>
      <c r="AQ60" s="339" t="s">
        <v>724</v>
      </c>
      <c r="AR60" s="211"/>
      <c r="AS60" s="211"/>
      <c r="AT60" s="340"/>
      <c r="AU60" s="222" t="s">
        <v>724</v>
      </c>
      <c r="AV60" s="222"/>
      <c r="AW60" s="222"/>
      <c r="AX60" s="224"/>
      <c r="AY60">
        <f t="shared" ref="AY60:AY64" si="7">$AY$58</f>
        <v>1</v>
      </c>
    </row>
    <row r="61" spans="1:51" ht="23.25"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t="s">
        <v>371</v>
      </c>
      <c r="AC61" s="525"/>
      <c r="AD61" s="525"/>
      <c r="AE61" s="221">
        <v>100</v>
      </c>
      <c r="AF61" s="222"/>
      <c r="AG61" s="222"/>
      <c r="AH61" s="222"/>
      <c r="AI61" s="221">
        <v>100</v>
      </c>
      <c r="AJ61" s="222"/>
      <c r="AK61" s="222"/>
      <c r="AL61" s="222"/>
      <c r="AM61" s="221">
        <v>100</v>
      </c>
      <c r="AN61" s="222"/>
      <c r="AO61" s="222"/>
      <c r="AP61" s="222"/>
      <c r="AQ61" s="339">
        <v>100</v>
      </c>
      <c r="AR61" s="211"/>
      <c r="AS61" s="211"/>
      <c r="AT61" s="340"/>
      <c r="AU61" s="222">
        <v>100</v>
      </c>
      <c r="AV61" s="222"/>
      <c r="AW61" s="222"/>
      <c r="AX61" s="224"/>
      <c r="AY61">
        <f t="shared" si="7"/>
        <v>1</v>
      </c>
    </row>
    <row r="62" spans="1:51" ht="23.25"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v>100</v>
      </c>
      <c r="AF62" s="222"/>
      <c r="AG62" s="222"/>
      <c r="AH62" s="222"/>
      <c r="AI62" s="221">
        <v>100</v>
      </c>
      <c r="AJ62" s="222"/>
      <c r="AK62" s="222"/>
      <c r="AL62" s="222"/>
      <c r="AM62" s="221" t="s">
        <v>777</v>
      </c>
      <c r="AN62" s="222"/>
      <c r="AO62" s="222"/>
      <c r="AP62" s="222"/>
      <c r="AQ62" s="339" t="s">
        <v>724</v>
      </c>
      <c r="AR62" s="211"/>
      <c r="AS62" s="211"/>
      <c r="AT62" s="340"/>
      <c r="AU62" s="222" t="s">
        <v>724</v>
      </c>
      <c r="AV62" s="222"/>
      <c r="AW62" s="222"/>
      <c r="AX62" s="224"/>
      <c r="AY62">
        <f t="shared" si="7"/>
        <v>1</v>
      </c>
    </row>
    <row r="63" spans="1:51" ht="23.25" customHeight="1" x14ac:dyDescent="0.15">
      <c r="A63" s="231" t="s">
        <v>380</v>
      </c>
      <c r="B63" s="232"/>
      <c r="C63" s="232"/>
      <c r="D63" s="232"/>
      <c r="E63" s="232"/>
      <c r="F63" s="233"/>
      <c r="G63" s="237" t="s">
        <v>782</v>
      </c>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1</v>
      </c>
    </row>
    <row r="64" spans="1:5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1"/>
      <c r="AR64" s="241"/>
      <c r="AS64" s="241"/>
      <c r="AT64" s="241"/>
      <c r="AU64" s="241"/>
      <c r="AV64" s="241"/>
      <c r="AW64" s="241"/>
      <c r="AX64" s="243"/>
      <c r="AY64">
        <f t="shared" si="7"/>
        <v>1</v>
      </c>
    </row>
    <row r="65" spans="1:51" ht="18.75" hidden="1" customHeight="1" x14ac:dyDescent="0.15">
      <c r="A65" s="484" t="s">
        <v>349</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344</v>
      </c>
      <c r="X65" s="490"/>
      <c r="Y65" s="493"/>
      <c r="Z65" s="493"/>
      <c r="AA65" s="494"/>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347</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354</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349</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736</v>
      </c>
      <c r="B78" s="333"/>
      <c r="C78" s="333"/>
      <c r="D78" s="333"/>
      <c r="E78" s="330" t="s">
        <v>327</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343</v>
      </c>
      <c r="AP79" s="277"/>
      <c r="AQ79" s="277"/>
      <c r="AR79" s="76" t="s">
        <v>341</v>
      </c>
      <c r="AS79" s="276"/>
      <c r="AT79" s="277"/>
      <c r="AU79" s="277"/>
      <c r="AV79" s="277"/>
      <c r="AW79" s="277"/>
      <c r="AX79" s="966"/>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389</v>
      </c>
      <c r="AF85" s="250"/>
      <c r="AG85" s="250"/>
      <c r="AH85" s="250"/>
      <c r="AI85" s="250" t="s">
        <v>411</v>
      </c>
      <c r="AJ85" s="250"/>
      <c r="AK85" s="250"/>
      <c r="AL85" s="250"/>
      <c r="AM85" s="250" t="s">
        <v>508</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389</v>
      </c>
      <c r="AF90" s="250"/>
      <c r="AG90" s="250"/>
      <c r="AH90" s="250"/>
      <c r="AI90" s="250" t="s">
        <v>411</v>
      </c>
      <c r="AJ90" s="250"/>
      <c r="AK90" s="250"/>
      <c r="AL90" s="250"/>
      <c r="AM90" s="250" t="s">
        <v>508</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389</v>
      </c>
      <c r="AF95" s="250"/>
      <c r="AG95" s="250"/>
      <c r="AH95" s="250"/>
      <c r="AI95" s="250" t="s">
        <v>411</v>
      </c>
      <c r="AJ95" s="250"/>
      <c r="AK95" s="250"/>
      <c r="AL95" s="250"/>
      <c r="AM95" s="250" t="s">
        <v>508</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20" t="s">
        <v>416</v>
      </c>
      <c r="AR100" s="321"/>
      <c r="AS100" s="321"/>
      <c r="AT100" s="322"/>
      <c r="AU100" s="320" t="s">
        <v>542</v>
      </c>
      <c r="AV100" s="321"/>
      <c r="AW100" s="321"/>
      <c r="AX100" s="323"/>
    </row>
    <row r="101" spans="1:60" ht="23.25" customHeight="1" x14ac:dyDescent="0.15">
      <c r="A101" s="421"/>
      <c r="B101" s="422"/>
      <c r="C101" s="422"/>
      <c r="D101" s="422"/>
      <c r="E101" s="422"/>
      <c r="F101" s="423"/>
      <c r="G101" s="111" t="s">
        <v>737</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738</v>
      </c>
      <c r="AC101" s="463"/>
      <c r="AD101" s="463"/>
      <c r="AE101" s="285">
        <v>1</v>
      </c>
      <c r="AF101" s="285"/>
      <c r="AG101" s="285"/>
      <c r="AH101" s="285"/>
      <c r="AI101" s="285">
        <v>1</v>
      </c>
      <c r="AJ101" s="285"/>
      <c r="AK101" s="285"/>
      <c r="AL101" s="285"/>
      <c r="AM101" s="285">
        <v>1</v>
      </c>
      <c r="AN101" s="285"/>
      <c r="AO101" s="285"/>
      <c r="AP101" s="285"/>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738</v>
      </c>
      <c r="AC102" s="463"/>
      <c r="AD102" s="463"/>
      <c r="AE102" s="285">
        <v>1</v>
      </c>
      <c r="AF102" s="285"/>
      <c r="AG102" s="285"/>
      <c r="AH102" s="285"/>
      <c r="AI102" s="285">
        <v>1</v>
      </c>
      <c r="AJ102" s="285"/>
      <c r="AK102" s="285"/>
      <c r="AL102" s="285"/>
      <c r="AM102" s="285">
        <v>1</v>
      </c>
      <c r="AN102" s="285"/>
      <c r="AO102" s="285"/>
      <c r="AP102" s="285"/>
      <c r="AQ102" s="285"/>
      <c r="AR102" s="285"/>
      <c r="AS102" s="285"/>
      <c r="AT102" s="285"/>
      <c r="AU102" s="228"/>
      <c r="AV102" s="229"/>
      <c r="AW102" s="229"/>
      <c r="AX102" s="324"/>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542</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542</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542</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542</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389</v>
      </c>
      <c r="AF115" s="250"/>
      <c r="AG115" s="250"/>
      <c r="AH115" s="250"/>
      <c r="AI115" s="250" t="s">
        <v>411</v>
      </c>
      <c r="AJ115" s="250"/>
      <c r="AK115" s="250"/>
      <c r="AL115" s="250"/>
      <c r="AM115" s="250" t="s">
        <v>508</v>
      </c>
      <c r="AN115" s="250"/>
      <c r="AO115" s="250"/>
      <c r="AP115" s="250"/>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739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740</v>
      </c>
      <c r="AC116" s="465"/>
      <c r="AD116" s="466"/>
      <c r="AE116" s="285">
        <v>42</v>
      </c>
      <c r="AF116" s="285"/>
      <c r="AG116" s="285"/>
      <c r="AH116" s="285"/>
      <c r="AI116" s="285">
        <v>43</v>
      </c>
      <c r="AJ116" s="285"/>
      <c r="AK116" s="285"/>
      <c r="AL116" s="285"/>
      <c r="AM116" s="285">
        <v>26</v>
      </c>
      <c r="AN116" s="285"/>
      <c r="AO116" s="285"/>
      <c r="AP116" s="285"/>
      <c r="AQ116" s="221"/>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741</v>
      </c>
      <c r="AC117" s="475"/>
      <c r="AD117" s="476"/>
      <c r="AE117" s="553" t="s">
        <v>742</v>
      </c>
      <c r="AF117" s="553"/>
      <c r="AG117" s="553"/>
      <c r="AH117" s="553"/>
      <c r="AI117" s="553" t="s">
        <v>743</v>
      </c>
      <c r="AJ117" s="553"/>
      <c r="AK117" s="553"/>
      <c r="AL117" s="553"/>
      <c r="AM117" s="553" t="s">
        <v>799</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389</v>
      </c>
      <c r="AF118" s="250"/>
      <c r="AG118" s="250"/>
      <c r="AH118" s="250"/>
      <c r="AI118" s="250" t="s">
        <v>411</v>
      </c>
      <c r="AJ118" s="250"/>
      <c r="AK118" s="250"/>
      <c r="AL118" s="250"/>
      <c r="AM118" s="250" t="s">
        <v>508</v>
      </c>
      <c r="AN118" s="250"/>
      <c r="AO118" s="250"/>
      <c r="AP118" s="250"/>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389</v>
      </c>
      <c r="AF121" s="250"/>
      <c r="AG121" s="250"/>
      <c r="AH121" s="250"/>
      <c r="AI121" s="250" t="s">
        <v>411</v>
      </c>
      <c r="AJ121" s="250"/>
      <c r="AK121" s="250"/>
      <c r="AL121" s="250"/>
      <c r="AM121" s="250" t="s">
        <v>508</v>
      </c>
      <c r="AN121" s="250"/>
      <c r="AO121" s="250"/>
      <c r="AP121" s="250"/>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389</v>
      </c>
      <c r="AF124" s="250"/>
      <c r="AG124" s="250"/>
      <c r="AH124" s="250"/>
      <c r="AI124" s="250" t="s">
        <v>411</v>
      </c>
      <c r="AJ124" s="250"/>
      <c r="AK124" s="250"/>
      <c r="AL124" s="250"/>
      <c r="AM124" s="250" t="s">
        <v>508</v>
      </c>
      <c r="AN124" s="250"/>
      <c r="AO124" s="250"/>
      <c r="AP124" s="250"/>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539</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389</v>
      </c>
      <c r="AF127" s="250"/>
      <c r="AG127" s="250"/>
      <c r="AH127" s="250"/>
      <c r="AI127" s="250" t="s">
        <v>411</v>
      </c>
      <c r="AJ127" s="250"/>
      <c r="AK127" s="250"/>
      <c r="AL127" s="250"/>
      <c r="AM127" s="250" t="s">
        <v>508</v>
      </c>
      <c r="AN127" s="250"/>
      <c r="AO127" s="250"/>
      <c r="AP127" s="250"/>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hidden="1" customHeight="1" x14ac:dyDescent="0.15">
      <c r="A130" s="192" t="s">
        <v>404</v>
      </c>
      <c r="B130" s="189"/>
      <c r="C130" s="188" t="s">
        <v>236</v>
      </c>
      <c r="D130" s="189"/>
      <c r="E130" s="173" t="s">
        <v>265</v>
      </c>
      <c r="F130" s="174"/>
      <c r="G130" s="175" t="s">
        <v>744</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hidden="1" customHeight="1" x14ac:dyDescent="0.15">
      <c r="A131" s="193"/>
      <c r="B131" s="190"/>
      <c r="C131" s="184"/>
      <c r="D131" s="190"/>
      <c r="E131" s="178" t="s">
        <v>264</v>
      </c>
      <c r="F131" s="179"/>
      <c r="G131" s="116" t="s">
        <v>745</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hidden="1"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700</v>
      </c>
      <c r="AN132" s="136"/>
      <c r="AO132" s="136"/>
      <c r="AP132" s="137"/>
      <c r="AQ132" s="157" t="s">
        <v>232</v>
      </c>
      <c r="AR132" s="158"/>
      <c r="AS132" s="158"/>
      <c r="AT132" s="159"/>
      <c r="AU132" s="200" t="s">
        <v>248</v>
      </c>
      <c r="AV132" s="200"/>
      <c r="AW132" s="200"/>
      <c r="AX132" s="201"/>
      <c r="AY132">
        <f>COUNTA($G$134)</f>
        <v>1</v>
      </c>
    </row>
    <row r="133" spans="1:51" ht="18.75" hidden="1"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724</v>
      </c>
      <c r="AR133" s="203"/>
      <c r="AS133" s="139" t="s">
        <v>233</v>
      </c>
      <c r="AT133" s="140"/>
      <c r="AU133" s="204" t="s">
        <v>724</v>
      </c>
      <c r="AV133" s="204"/>
      <c r="AW133" s="139" t="s">
        <v>179</v>
      </c>
      <c r="AX133" s="199"/>
      <c r="AY133">
        <f>$AY$132</f>
        <v>1</v>
      </c>
    </row>
    <row r="134" spans="1:51" ht="39.75" hidden="1" customHeight="1" x14ac:dyDescent="0.15">
      <c r="A134" s="193"/>
      <c r="B134" s="190"/>
      <c r="C134" s="184"/>
      <c r="D134" s="190"/>
      <c r="E134" s="184"/>
      <c r="F134" s="185"/>
      <c r="G134" s="110" t="s">
        <v>746</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747</v>
      </c>
      <c r="AC134" s="209"/>
      <c r="AD134" s="209"/>
      <c r="AE134" s="210">
        <v>115</v>
      </c>
      <c r="AF134" s="211"/>
      <c r="AG134" s="211"/>
      <c r="AH134" s="211"/>
      <c r="AI134" s="210">
        <v>101</v>
      </c>
      <c r="AJ134" s="211"/>
      <c r="AK134" s="211"/>
      <c r="AL134" s="211"/>
      <c r="AM134" s="210" t="s">
        <v>724</v>
      </c>
      <c r="AN134" s="211"/>
      <c r="AO134" s="211"/>
      <c r="AP134" s="211"/>
      <c r="AQ134" s="210" t="s">
        <v>724</v>
      </c>
      <c r="AR134" s="211"/>
      <c r="AS134" s="211"/>
      <c r="AT134" s="211"/>
      <c r="AU134" s="210" t="s">
        <v>724</v>
      </c>
      <c r="AV134" s="211"/>
      <c r="AW134" s="211"/>
      <c r="AX134" s="212"/>
      <c r="AY134">
        <f t="shared" ref="AY134:AY135" si="13">$AY$132</f>
        <v>1</v>
      </c>
    </row>
    <row r="135" spans="1:51" ht="39.75" hidden="1"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747</v>
      </c>
      <c r="AC135" s="217"/>
      <c r="AD135" s="217"/>
      <c r="AE135" s="210">
        <v>176</v>
      </c>
      <c r="AF135" s="211"/>
      <c r="AG135" s="211"/>
      <c r="AH135" s="211"/>
      <c r="AI135" s="210">
        <v>176</v>
      </c>
      <c r="AJ135" s="211"/>
      <c r="AK135" s="211"/>
      <c r="AL135" s="211"/>
      <c r="AM135" s="210">
        <v>176</v>
      </c>
      <c r="AN135" s="211"/>
      <c r="AO135" s="211"/>
      <c r="AP135" s="211"/>
      <c r="AQ135" s="210">
        <v>176</v>
      </c>
      <c r="AR135" s="211"/>
      <c r="AS135" s="211"/>
      <c r="AT135" s="211"/>
      <c r="AU135" s="210">
        <v>176</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700</v>
      </c>
      <c r="AN136" s="136"/>
      <c r="AO136" s="136"/>
      <c r="AP136" s="137"/>
      <c r="AQ136" s="157" t="s">
        <v>232</v>
      </c>
      <c r="AR136" s="158"/>
      <c r="AS136" s="158"/>
      <c r="AT136" s="159"/>
      <c r="AU136" s="200" t="s">
        <v>248</v>
      </c>
      <c r="AV136" s="200"/>
      <c r="AW136" s="200"/>
      <c r="AX136" s="201"/>
      <c r="AY136">
        <f>COUNTA($G$138)</f>
        <v>1</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t="s">
        <v>724</v>
      </c>
      <c r="AR137" s="203"/>
      <c r="AS137" s="139" t="s">
        <v>233</v>
      </c>
      <c r="AT137" s="140"/>
      <c r="AU137" s="204" t="s">
        <v>724</v>
      </c>
      <c r="AV137" s="204"/>
      <c r="AW137" s="139" t="s">
        <v>179</v>
      </c>
      <c r="AX137" s="199"/>
      <c r="AY137">
        <f>$AY$136</f>
        <v>1</v>
      </c>
    </row>
    <row r="138" spans="1:51" ht="39.75" hidden="1" customHeight="1" x14ac:dyDescent="0.15">
      <c r="A138" s="193"/>
      <c r="B138" s="190"/>
      <c r="C138" s="184"/>
      <c r="D138" s="190"/>
      <c r="E138" s="184"/>
      <c r="F138" s="185"/>
      <c r="G138" s="110" t="s">
        <v>748</v>
      </c>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t="s">
        <v>749</v>
      </c>
      <c r="AC138" s="209"/>
      <c r="AD138" s="209"/>
      <c r="AE138" s="210">
        <v>18</v>
      </c>
      <c r="AF138" s="211"/>
      <c r="AG138" s="211"/>
      <c r="AH138" s="211"/>
      <c r="AI138" s="210">
        <v>17</v>
      </c>
      <c r="AJ138" s="211"/>
      <c r="AK138" s="211"/>
      <c r="AL138" s="211"/>
      <c r="AM138" s="210" t="s">
        <v>777</v>
      </c>
      <c r="AN138" s="211"/>
      <c r="AO138" s="211"/>
      <c r="AP138" s="211"/>
      <c r="AQ138" s="210" t="s">
        <v>724</v>
      </c>
      <c r="AR138" s="211"/>
      <c r="AS138" s="211"/>
      <c r="AT138" s="211"/>
      <c r="AU138" s="210" t="s">
        <v>724</v>
      </c>
      <c r="AV138" s="211"/>
      <c r="AW138" s="211"/>
      <c r="AX138" s="212"/>
      <c r="AY138">
        <f t="shared" ref="AY138:AY139" si="14">$AY$136</f>
        <v>1</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t="s">
        <v>750</v>
      </c>
      <c r="AC139" s="217"/>
      <c r="AD139" s="217"/>
      <c r="AE139" s="210">
        <v>600</v>
      </c>
      <c r="AF139" s="211"/>
      <c r="AG139" s="211"/>
      <c r="AH139" s="211"/>
      <c r="AI139" s="210">
        <v>600</v>
      </c>
      <c r="AJ139" s="211"/>
      <c r="AK139" s="211"/>
      <c r="AL139" s="211"/>
      <c r="AM139" s="210">
        <v>600</v>
      </c>
      <c r="AN139" s="211"/>
      <c r="AO139" s="211"/>
      <c r="AP139" s="211"/>
      <c r="AQ139" s="210">
        <v>600</v>
      </c>
      <c r="AR139" s="211"/>
      <c r="AS139" s="211"/>
      <c r="AT139" s="211"/>
      <c r="AU139" s="210">
        <v>600</v>
      </c>
      <c r="AV139" s="211"/>
      <c r="AW139" s="211"/>
      <c r="AX139" s="212"/>
      <c r="AY139">
        <f t="shared" si="14"/>
        <v>1</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700</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700</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700</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334</v>
      </c>
      <c r="R152" s="136"/>
      <c r="S152" s="136"/>
      <c r="T152" s="136"/>
      <c r="U152" s="136"/>
      <c r="V152" s="136"/>
      <c r="W152" s="136"/>
      <c r="X152" s="136"/>
      <c r="Y152" s="136"/>
      <c r="Z152" s="136"/>
      <c r="AA152" s="136"/>
      <c r="AB152" s="135" t="s">
        <v>335</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334</v>
      </c>
      <c r="R159" s="136"/>
      <c r="S159" s="136"/>
      <c r="T159" s="136"/>
      <c r="U159" s="136"/>
      <c r="V159" s="136"/>
      <c r="W159" s="136"/>
      <c r="X159" s="136"/>
      <c r="Y159" s="136"/>
      <c r="Z159" s="136"/>
      <c r="AA159" s="136"/>
      <c r="AB159" s="135" t="s">
        <v>335</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334</v>
      </c>
      <c r="R166" s="136"/>
      <c r="S166" s="136"/>
      <c r="T166" s="136"/>
      <c r="U166" s="136"/>
      <c r="V166" s="136"/>
      <c r="W166" s="136"/>
      <c r="X166" s="136"/>
      <c r="Y166" s="136"/>
      <c r="Z166" s="136"/>
      <c r="AA166" s="136"/>
      <c r="AB166" s="135" t="s">
        <v>335</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334</v>
      </c>
      <c r="R173" s="136"/>
      <c r="S173" s="136"/>
      <c r="T173" s="136"/>
      <c r="U173" s="136"/>
      <c r="V173" s="136"/>
      <c r="W173" s="136"/>
      <c r="X173" s="136"/>
      <c r="Y173" s="136"/>
      <c r="Z173" s="136"/>
      <c r="AA173" s="136"/>
      <c r="AB173" s="135" t="s">
        <v>335</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334</v>
      </c>
      <c r="R180" s="136"/>
      <c r="S180" s="136"/>
      <c r="T180" s="136"/>
      <c r="U180" s="136"/>
      <c r="V180" s="136"/>
      <c r="W180" s="136"/>
      <c r="X180" s="136"/>
      <c r="Y180" s="136"/>
      <c r="Z180" s="136"/>
      <c r="AA180" s="136"/>
      <c r="AB180" s="135" t="s">
        <v>335</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700</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700</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700</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700</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700</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334</v>
      </c>
      <c r="R212" s="136"/>
      <c r="S212" s="136"/>
      <c r="T212" s="136"/>
      <c r="U212" s="136"/>
      <c r="V212" s="136"/>
      <c r="W212" s="136"/>
      <c r="X212" s="136"/>
      <c r="Y212" s="136"/>
      <c r="Z212" s="136"/>
      <c r="AA212" s="136"/>
      <c r="AB212" s="135" t="s">
        <v>335</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334</v>
      </c>
      <c r="R219" s="136"/>
      <c r="S219" s="136"/>
      <c r="T219" s="136"/>
      <c r="U219" s="136"/>
      <c r="V219" s="136"/>
      <c r="W219" s="136"/>
      <c r="X219" s="136"/>
      <c r="Y219" s="136"/>
      <c r="Z219" s="136"/>
      <c r="AA219" s="136"/>
      <c r="AB219" s="135" t="s">
        <v>335</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334</v>
      </c>
      <c r="R226" s="136"/>
      <c r="S226" s="136"/>
      <c r="T226" s="136"/>
      <c r="U226" s="136"/>
      <c r="V226" s="136"/>
      <c r="W226" s="136"/>
      <c r="X226" s="136"/>
      <c r="Y226" s="136"/>
      <c r="Z226" s="136"/>
      <c r="AA226" s="136"/>
      <c r="AB226" s="135" t="s">
        <v>335</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334</v>
      </c>
      <c r="R233" s="136"/>
      <c r="S233" s="136"/>
      <c r="T233" s="136"/>
      <c r="U233" s="136"/>
      <c r="V233" s="136"/>
      <c r="W233" s="136"/>
      <c r="X233" s="136"/>
      <c r="Y233" s="136"/>
      <c r="Z233" s="136"/>
      <c r="AA233" s="136"/>
      <c r="AB233" s="135" t="s">
        <v>335</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334</v>
      </c>
      <c r="R240" s="136"/>
      <c r="S240" s="136"/>
      <c r="T240" s="136"/>
      <c r="U240" s="136"/>
      <c r="V240" s="136"/>
      <c r="W240" s="136"/>
      <c r="X240" s="136"/>
      <c r="Y240" s="136"/>
      <c r="Z240" s="136"/>
      <c r="AA240" s="136"/>
      <c r="AB240" s="135" t="s">
        <v>335</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700</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700</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700</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700</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700</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334</v>
      </c>
      <c r="R272" s="136"/>
      <c r="S272" s="136"/>
      <c r="T272" s="136"/>
      <c r="U272" s="136"/>
      <c r="V272" s="136"/>
      <c r="W272" s="136"/>
      <c r="X272" s="136"/>
      <c r="Y272" s="136"/>
      <c r="Z272" s="136"/>
      <c r="AA272" s="136"/>
      <c r="AB272" s="135" t="s">
        <v>335</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334</v>
      </c>
      <c r="R279" s="136"/>
      <c r="S279" s="136"/>
      <c r="T279" s="136"/>
      <c r="U279" s="136"/>
      <c r="V279" s="136"/>
      <c r="W279" s="136"/>
      <c r="X279" s="136"/>
      <c r="Y279" s="136"/>
      <c r="Z279" s="136"/>
      <c r="AA279" s="136"/>
      <c r="AB279" s="135" t="s">
        <v>335</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334</v>
      </c>
      <c r="R286" s="136"/>
      <c r="S286" s="136"/>
      <c r="T286" s="136"/>
      <c r="U286" s="136"/>
      <c r="V286" s="136"/>
      <c r="W286" s="136"/>
      <c r="X286" s="136"/>
      <c r="Y286" s="136"/>
      <c r="Z286" s="136"/>
      <c r="AA286" s="136"/>
      <c r="AB286" s="135" t="s">
        <v>335</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334</v>
      </c>
      <c r="R293" s="136"/>
      <c r="S293" s="136"/>
      <c r="T293" s="136"/>
      <c r="U293" s="136"/>
      <c r="V293" s="136"/>
      <c r="W293" s="136"/>
      <c r="X293" s="136"/>
      <c r="Y293" s="136"/>
      <c r="Z293" s="136"/>
      <c r="AA293" s="136"/>
      <c r="AB293" s="135" t="s">
        <v>335</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334</v>
      </c>
      <c r="R300" s="136"/>
      <c r="S300" s="136"/>
      <c r="T300" s="136"/>
      <c r="U300" s="136"/>
      <c r="V300" s="136"/>
      <c r="W300" s="136"/>
      <c r="X300" s="136"/>
      <c r="Y300" s="136"/>
      <c r="Z300" s="136"/>
      <c r="AA300" s="136"/>
      <c r="AB300" s="135" t="s">
        <v>335</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700</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700</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700</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700</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700</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334</v>
      </c>
      <c r="R332" s="136"/>
      <c r="S332" s="136"/>
      <c r="T332" s="136"/>
      <c r="U332" s="136"/>
      <c r="V332" s="136"/>
      <c r="W332" s="136"/>
      <c r="X332" s="136"/>
      <c r="Y332" s="136"/>
      <c r="Z332" s="136"/>
      <c r="AA332" s="136"/>
      <c r="AB332" s="135" t="s">
        <v>335</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334</v>
      </c>
      <c r="R339" s="136"/>
      <c r="S339" s="136"/>
      <c r="T339" s="136"/>
      <c r="U339" s="136"/>
      <c r="V339" s="136"/>
      <c r="W339" s="136"/>
      <c r="X339" s="136"/>
      <c r="Y339" s="136"/>
      <c r="Z339" s="136"/>
      <c r="AA339" s="136"/>
      <c r="AB339" s="135" t="s">
        <v>335</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334</v>
      </c>
      <c r="R346" s="136"/>
      <c r="S346" s="136"/>
      <c r="T346" s="136"/>
      <c r="U346" s="136"/>
      <c r="V346" s="136"/>
      <c r="W346" s="136"/>
      <c r="X346" s="136"/>
      <c r="Y346" s="136"/>
      <c r="Z346" s="136"/>
      <c r="AA346" s="136"/>
      <c r="AB346" s="135" t="s">
        <v>335</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334</v>
      </c>
      <c r="R353" s="136"/>
      <c r="S353" s="136"/>
      <c r="T353" s="136"/>
      <c r="U353" s="136"/>
      <c r="V353" s="136"/>
      <c r="W353" s="136"/>
      <c r="X353" s="136"/>
      <c r="Y353" s="136"/>
      <c r="Z353" s="136"/>
      <c r="AA353" s="136"/>
      <c r="AB353" s="135" t="s">
        <v>335</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334</v>
      </c>
      <c r="R360" s="136"/>
      <c r="S360" s="136"/>
      <c r="T360" s="136"/>
      <c r="U360" s="136"/>
      <c r="V360" s="136"/>
      <c r="W360" s="136"/>
      <c r="X360" s="136"/>
      <c r="Y360" s="136"/>
      <c r="Z360" s="136"/>
      <c r="AA360" s="136"/>
      <c r="AB360" s="135" t="s">
        <v>335</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700</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700</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700</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700</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700</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334</v>
      </c>
      <c r="R392" s="136"/>
      <c r="S392" s="136"/>
      <c r="T392" s="136"/>
      <c r="U392" s="136"/>
      <c r="V392" s="136"/>
      <c r="W392" s="136"/>
      <c r="X392" s="136"/>
      <c r="Y392" s="136"/>
      <c r="Z392" s="136"/>
      <c r="AA392" s="136"/>
      <c r="AB392" s="135" t="s">
        <v>335</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334</v>
      </c>
      <c r="R399" s="136"/>
      <c r="S399" s="136"/>
      <c r="T399" s="136"/>
      <c r="U399" s="136"/>
      <c r="V399" s="136"/>
      <c r="W399" s="136"/>
      <c r="X399" s="136"/>
      <c r="Y399" s="136"/>
      <c r="Z399" s="136"/>
      <c r="AA399" s="136"/>
      <c r="AB399" s="135" t="s">
        <v>335</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334</v>
      </c>
      <c r="R406" s="136"/>
      <c r="S406" s="136"/>
      <c r="T406" s="136"/>
      <c r="U406" s="136"/>
      <c r="V406" s="136"/>
      <c r="W406" s="136"/>
      <c r="X406" s="136"/>
      <c r="Y406" s="136"/>
      <c r="Z406" s="136"/>
      <c r="AA406" s="136"/>
      <c r="AB406" s="135" t="s">
        <v>335</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334</v>
      </c>
      <c r="R413" s="136"/>
      <c r="S413" s="136"/>
      <c r="T413" s="136"/>
      <c r="U413" s="136"/>
      <c r="V413" s="136"/>
      <c r="W413" s="136"/>
      <c r="X413" s="136"/>
      <c r="Y413" s="136"/>
      <c r="Z413" s="136"/>
      <c r="AA413" s="136"/>
      <c r="AB413" s="135" t="s">
        <v>335</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334</v>
      </c>
      <c r="R420" s="136"/>
      <c r="S420" s="136"/>
      <c r="T420" s="136"/>
      <c r="U420" s="136"/>
      <c r="V420" s="136"/>
      <c r="W420" s="136"/>
      <c r="X420" s="136"/>
      <c r="Y420" s="136"/>
      <c r="Z420" s="136"/>
      <c r="AA420" s="136"/>
      <c r="AB420" s="135" t="s">
        <v>335</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thickBot="1" x14ac:dyDescent="0.2">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672</v>
      </c>
      <c r="D430" s="930"/>
      <c r="E430" s="178" t="s">
        <v>398</v>
      </c>
      <c r="F430" s="896"/>
      <c r="G430" s="897" t="s">
        <v>252</v>
      </c>
      <c r="H430" s="129"/>
      <c r="I430" s="129"/>
      <c r="J430" s="898" t="s">
        <v>724</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hidden="1"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544</v>
      </c>
      <c r="AJ431" s="337"/>
      <c r="AK431" s="337"/>
      <c r="AL431" s="161"/>
      <c r="AM431" s="337" t="s">
        <v>545</v>
      </c>
      <c r="AN431" s="337"/>
      <c r="AO431" s="337"/>
      <c r="AP431" s="161"/>
      <c r="AQ431" s="161" t="s">
        <v>232</v>
      </c>
      <c r="AR431" s="136"/>
      <c r="AS431" s="136"/>
      <c r="AT431" s="137"/>
      <c r="AU431" s="142" t="s">
        <v>134</v>
      </c>
      <c r="AV431" s="142"/>
      <c r="AW431" s="142"/>
      <c r="AX431" s="143"/>
      <c r="AY431">
        <f>COUNTA($G$433)</f>
        <v>1</v>
      </c>
    </row>
    <row r="432" spans="1:51" ht="18.75" hidden="1"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724</v>
      </c>
      <c r="AF432" s="204"/>
      <c r="AG432" s="139" t="s">
        <v>233</v>
      </c>
      <c r="AH432" s="140"/>
      <c r="AI432" s="338"/>
      <c r="AJ432" s="338"/>
      <c r="AK432" s="338"/>
      <c r="AL432" s="160"/>
      <c r="AM432" s="338"/>
      <c r="AN432" s="338"/>
      <c r="AO432" s="338"/>
      <c r="AP432" s="160"/>
      <c r="AQ432" s="253" t="s">
        <v>724</v>
      </c>
      <c r="AR432" s="204"/>
      <c r="AS432" s="139" t="s">
        <v>233</v>
      </c>
      <c r="AT432" s="140"/>
      <c r="AU432" s="204" t="s">
        <v>724</v>
      </c>
      <c r="AV432" s="204"/>
      <c r="AW432" s="139" t="s">
        <v>179</v>
      </c>
      <c r="AX432" s="199"/>
      <c r="AY432">
        <f>$AY$431</f>
        <v>1</v>
      </c>
    </row>
    <row r="433" spans="1:51" ht="23.25" hidden="1" customHeight="1" x14ac:dyDescent="0.15">
      <c r="A433" s="193"/>
      <c r="B433" s="190"/>
      <c r="C433" s="184"/>
      <c r="D433" s="190"/>
      <c r="E433" s="341"/>
      <c r="F433" s="342"/>
      <c r="G433" s="110" t="s">
        <v>724</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724</v>
      </c>
      <c r="AC433" s="217"/>
      <c r="AD433" s="217"/>
      <c r="AE433" s="339" t="s">
        <v>724</v>
      </c>
      <c r="AF433" s="211"/>
      <c r="AG433" s="211"/>
      <c r="AH433" s="211"/>
      <c r="AI433" s="339" t="s">
        <v>724</v>
      </c>
      <c r="AJ433" s="211"/>
      <c r="AK433" s="211"/>
      <c r="AL433" s="211"/>
      <c r="AM433" s="339"/>
      <c r="AN433" s="211"/>
      <c r="AO433" s="211"/>
      <c r="AP433" s="340"/>
      <c r="AQ433" s="339" t="s">
        <v>724</v>
      </c>
      <c r="AR433" s="211"/>
      <c r="AS433" s="211"/>
      <c r="AT433" s="340"/>
      <c r="AU433" s="211" t="s">
        <v>724</v>
      </c>
      <c r="AV433" s="211"/>
      <c r="AW433" s="211"/>
      <c r="AX433" s="212"/>
      <c r="AY433">
        <f t="shared" ref="AY433:AY435" si="63">$AY$431</f>
        <v>1</v>
      </c>
    </row>
    <row r="434" spans="1:51" ht="23.25" hidden="1"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724</v>
      </c>
      <c r="AC434" s="209"/>
      <c r="AD434" s="209"/>
      <c r="AE434" s="339" t="s">
        <v>724</v>
      </c>
      <c r="AF434" s="211"/>
      <c r="AG434" s="211"/>
      <c r="AH434" s="340"/>
      <c r="AI434" s="339" t="s">
        <v>724</v>
      </c>
      <c r="AJ434" s="211"/>
      <c r="AK434" s="211"/>
      <c r="AL434" s="211"/>
      <c r="AM434" s="339"/>
      <c r="AN434" s="211"/>
      <c r="AO434" s="211"/>
      <c r="AP434" s="340"/>
      <c r="AQ434" s="339" t="s">
        <v>724</v>
      </c>
      <c r="AR434" s="211"/>
      <c r="AS434" s="211"/>
      <c r="AT434" s="340"/>
      <c r="AU434" s="211" t="s">
        <v>724</v>
      </c>
      <c r="AV434" s="211"/>
      <c r="AW434" s="211"/>
      <c r="AX434" s="212"/>
      <c r="AY434">
        <f t="shared" si="63"/>
        <v>1</v>
      </c>
    </row>
    <row r="435" spans="1:51" ht="23.25" hidden="1"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t="s">
        <v>724</v>
      </c>
      <c r="AF435" s="211"/>
      <c r="AG435" s="211"/>
      <c r="AH435" s="340"/>
      <c r="AI435" s="339" t="s">
        <v>724</v>
      </c>
      <c r="AJ435" s="211"/>
      <c r="AK435" s="211"/>
      <c r="AL435" s="211"/>
      <c r="AM435" s="339"/>
      <c r="AN435" s="211"/>
      <c r="AO435" s="211"/>
      <c r="AP435" s="340"/>
      <c r="AQ435" s="339" t="s">
        <v>724</v>
      </c>
      <c r="AR435" s="211"/>
      <c r="AS435" s="211"/>
      <c r="AT435" s="340"/>
      <c r="AU435" s="211" t="s">
        <v>724</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544</v>
      </c>
      <c r="AJ436" s="337"/>
      <c r="AK436" s="337"/>
      <c r="AL436" s="161"/>
      <c r="AM436" s="337" t="s">
        <v>545</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544</v>
      </c>
      <c r="AJ441" s="337"/>
      <c r="AK441" s="337"/>
      <c r="AL441" s="161"/>
      <c r="AM441" s="337" t="s">
        <v>545</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544</v>
      </c>
      <c r="AJ446" s="337"/>
      <c r="AK446" s="337"/>
      <c r="AL446" s="161"/>
      <c r="AM446" s="337" t="s">
        <v>545</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544</v>
      </c>
      <c r="AJ451" s="337"/>
      <c r="AK451" s="337"/>
      <c r="AL451" s="161"/>
      <c r="AM451" s="337" t="s">
        <v>545</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544</v>
      </c>
      <c r="AJ456" s="337"/>
      <c r="AK456" s="337"/>
      <c r="AL456" s="161"/>
      <c r="AM456" s="337" t="s">
        <v>545</v>
      </c>
      <c r="AN456" s="337"/>
      <c r="AO456" s="337"/>
      <c r="AP456" s="161"/>
      <c r="AQ456" s="161" t="s">
        <v>232</v>
      </c>
      <c r="AR456" s="136"/>
      <c r="AS456" s="136"/>
      <c r="AT456" s="137"/>
      <c r="AU456" s="142" t="s">
        <v>134</v>
      </c>
      <c r="AV456" s="142"/>
      <c r="AW456" s="142"/>
      <c r="AX456" s="143"/>
      <c r="AY456">
        <f>COUNTA($G$458)</f>
        <v>1</v>
      </c>
    </row>
    <row r="457" spans="1:51" ht="18.75" hidden="1"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724</v>
      </c>
      <c r="AF457" s="204"/>
      <c r="AG457" s="139" t="s">
        <v>233</v>
      </c>
      <c r="AH457" s="140"/>
      <c r="AI457" s="338"/>
      <c r="AJ457" s="338"/>
      <c r="AK457" s="338"/>
      <c r="AL457" s="160"/>
      <c r="AM457" s="338"/>
      <c r="AN457" s="338"/>
      <c r="AO457" s="338"/>
      <c r="AP457" s="160"/>
      <c r="AQ457" s="253" t="s">
        <v>724</v>
      </c>
      <c r="AR457" s="204"/>
      <c r="AS457" s="139" t="s">
        <v>233</v>
      </c>
      <c r="AT457" s="140"/>
      <c r="AU457" s="204" t="s">
        <v>724</v>
      </c>
      <c r="AV457" s="204"/>
      <c r="AW457" s="139" t="s">
        <v>179</v>
      </c>
      <c r="AX457" s="199"/>
      <c r="AY457">
        <f>$AY$456</f>
        <v>1</v>
      </c>
    </row>
    <row r="458" spans="1:51" ht="23.25" hidden="1" customHeight="1" x14ac:dyDescent="0.15">
      <c r="A458" s="193"/>
      <c r="B458" s="190"/>
      <c r="C458" s="184"/>
      <c r="D458" s="190"/>
      <c r="E458" s="341"/>
      <c r="F458" s="342"/>
      <c r="G458" s="110" t="s">
        <v>724</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724</v>
      </c>
      <c r="AC458" s="217"/>
      <c r="AD458" s="217"/>
      <c r="AE458" s="339" t="s">
        <v>724</v>
      </c>
      <c r="AF458" s="211"/>
      <c r="AG458" s="211"/>
      <c r="AH458" s="211"/>
      <c r="AI458" s="339" t="s">
        <v>724</v>
      </c>
      <c r="AJ458" s="211"/>
      <c r="AK458" s="211"/>
      <c r="AL458" s="211"/>
      <c r="AM458" s="339"/>
      <c r="AN458" s="211"/>
      <c r="AO458" s="211"/>
      <c r="AP458" s="340"/>
      <c r="AQ458" s="339" t="s">
        <v>724</v>
      </c>
      <c r="AR458" s="211"/>
      <c r="AS458" s="211"/>
      <c r="AT458" s="340"/>
      <c r="AU458" s="211" t="s">
        <v>724</v>
      </c>
      <c r="AV458" s="211"/>
      <c r="AW458" s="211"/>
      <c r="AX458" s="212"/>
      <c r="AY458">
        <f t="shared" ref="AY458:AY460" si="68">$AY$456</f>
        <v>1</v>
      </c>
    </row>
    <row r="459" spans="1:51" ht="23.25" hidden="1"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724</v>
      </c>
      <c r="AC459" s="209"/>
      <c r="AD459" s="209"/>
      <c r="AE459" s="339" t="s">
        <v>724</v>
      </c>
      <c r="AF459" s="211"/>
      <c r="AG459" s="211"/>
      <c r="AH459" s="340"/>
      <c r="AI459" s="339" t="s">
        <v>724</v>
      </c>
      <c r="AJ459" s="211"/>
      <c r="AK459" s="211"/>
      <c r="AL459" s="211"/>
      <c r="AM459" s="339"/>
      <c r="AN459" s="211"/>
      <c r="AO459" s="211"/>
      <c r="AP459" s="340"/>
      <c r="AQ459" s="339" t="s">
        <v>724</v>
      </c>
      <c r="AR459" s="211"/>
      <c r="AS459" s="211"/>
      <c r="AT459" s="340"/>
      <c r="AU459" s="211" t="s">
        <v>724</v>
      </c>
      <c r="AV459" s="211"/>
      <c r="AW459" s="211"/>
      <c r="AX459" s="212"/>
      <c r="AY459">
        <f t="shared" si="68"/>
        <v>1</v>
      </c>
    </row>
    <row r="460" spans="1:51" ht="23.25" hidden="1"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t="s">
        <v>724</v>
      </c>
      <c r="AF460" s="211"/>
      <c r="AG460" s="211"/>
      <c r="AH460" s="340"/>
      <c r="AI460" s="339" t="s">
        <v>724</v>
      </c>
      <c r="AJ460" s="211"/>
      <c r="AK460" s="211"/>
      <c r="AL460" s="211"/>
      <c r="AM460" s="339"/>
      <c r="AN460" s="211"/>
      <c r="AO460" s="211"/>
      <c r="AP460" s="340"/>
      <c r="AQ460" s="339" t="s">
        <v>724</v>
      </c>
      <c r="AR460" s="211"/>
      <c r="AS460" s="211"/>
      <c r="AT460" s="340"/>
      <c r="AU460" s="211" t="s">
        <v>724</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544</v>
      </c>
      <c r="AJ461" s="337"/>
      <c r="AK461" s="337"/>
      <c r="AL461" s="161"/>
      <c r="AM461" s="337" t="s">
        <v>545</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544</v>
      </c>
      <c r="AJ466" s="337"/>
      <c r="AK466" s="337"/>
      <c r="AL466" s="161"/>
      <c r="AM466" s="337" t="s">
        <v>545</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544</v>
      </c>
      <c r="AJ471" s="337"/>
      <c r="AK471" s="337"/>
      <c r="AL471" s="161"/>
      <c r="AM471" s="337" t="s">
        <v>545</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544</v>
      </c>
      <c r="AJ476" s="337"/>
      <c r="AK476" s="337"/>
      <c r="AL476" s="161"/>
      <c r="AM476" s="337" t="s">
        <v>545</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401</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544</v>
      </c>
      <c r="AJ485" s="337"/>
      <c r="AK485" s="337"/>
      <c r="AL485" s="161"/>
      <c r="AM485" s="337" t="s">
        <v>545</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544</v>
      </c>
      <c r="AJ490" s="337"/>
      <c r="AK490" s="337"/>
      <c r="AL490" s="161"/>
      <c r="AM490" s="337" t="s">
        <v>545</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544</v>
      </c>
      <c r="AJ495" s="337"/>
      <c r="AK495" s="337"/>
      <c r="AL495" s="161"/>
      <c r="AM495" s="337" t="s">
        <v>545</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544</v>
      </c>
      <c r="AJ500" s="337"/>
      <c r="AK500" s="337"/>
      <c r="AL500" s="161"/>
      <c r="AM500" s="337" t="s">
        <v>545</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544</v>
      </c>
      <c r="AJ505" s="337"/>
      <c r="AK505" s="337"/>
      <c r="AL505" s="161"/>
      <c r="AM505" s="337" t="s">
        <v>545</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544</v>
      </c>
      <c r="AJ510" s="337"/>
      <c r="AK510" s="337"/>
      <c r="AL510" s="161"/>
      <c r="AM510" s="337" t="s">
        <v>545</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544</v>
      </c>
      <c r="AJ515" s="337"/>
      <c r="AK515" s="337"/>
      <c r="AL515" s="161"/>
      <c r="AM515" s="337" t="s">
        <v>545</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544</v>
      </c>
      <c r="AJ520" s="337"/>
      <c r="AK520" s="337"/>
      <c r="AL520" s="161"/>
      <c r="AM520" s="337" t="s">
        <v>545</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544</v>
      </c>
      <c r="AJ525" s="337"/>
      <c r="AK525" s="337"/>
      <c r="AL525" s="161"/>
      <c r="AM525" s="337" t="s">
        <v>545</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544</v>
      </c>
      <c r="AJ530" s="337"/>
      <c r="AK530" s="337"/>
      <c r="AL530" s="161"/>
      <c r="AM530" s="337" t="s">
        <v>545</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402</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544</v>
      </c>
      <c r="AJ539" s="337"/>
      <c r="AK539" s="337"/>
      <c r="AL539" s="161"/>
      <c r="AM539" s="337" t="s">
        <v>545</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544</v>
      </c>
      <c r="AJ544" s="337"/>
      <c r="AK544" s="337"/>
      <c r="AL544" s="161"/>
      <c r="AM544" s="337" t="s">
        <v>545</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544</v>
      </c>
      <c r="AJ549" s="337"/>
      <c r="AK549" s="337"/>
      <c r="AL549" s="161"/>
      <c r="AM549" s="337" t="s">
        <v>545</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544</v>
      </c>
      <c r="AJ554" s="337"/>
      <c r="AK554" s="337"/>
      <c r="AL554" s="161"/>
      <c r="AM554" s="337" t="s">
        <v>545</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544</v>
      </c>
      <c r="AJ559" s="337"/>
      <c r="AK559" s="337"/>
      <c r="AL559" s="161"/>
      <c r="AM559" s="337" t="s">
        <v>545</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544</v>
      </c>
      <c r="AJ564" s="337"/>
      <c r="AK564" s="337"/>
      <c r="AL564" s="161"/>
      <c r="AM564" s="337" t="s">
        <v>545</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544</v>
      </c>
      <c r="AJ569" s="337"/>
      <c r="AK569" s="337"/>
      <c r="AL569" s="161"/>
      <c r="AM569" s="337" t="s">
        <v>545</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544</v>
      </c>
      <c r="AJ574" s="337"/>
      <c r="AK574" s="337"/>
      <c r="AL574" s="161"/>
      <c r="AM574" s="337" t="s">
        <v>545</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544</v>
      </c>
      <c r="AJ579" s="337"/>
      <c r="AK579" s="337"/>
      <c r="AL579" s="161"/>
      <c r="AM579" s="337" t="s">
        <v>545</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544</v>
      </c>
      <c r="AJ584" s="337"/>
      <c r="AK584" s="337"/>
      <c r="AL584" s="161"/>
      <c r="AM584" s="337" t="s">
        <v>545</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401</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544</v>
      </c>
      <c r="AJ593" s="337"/>
      <c r="AK593" s="337"/>
      <c r="AL593" s="161"/>
      <c r="AM593" s="337" t="s">
        <v>545</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544</v>
      </c>
      <c r="AJ598" s="337"/>
      <c r="AK598" s="337"/>
      <c r="AL598" s="161"/>
      <c r="AM598" s="337" t="s">
        <v>545</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544</v>
      </c>
      <c r="AJ603" s="337"/>
      <c r="AK603" s="337"/>
      <c r="AL603" s="161"/>
      <c r="AM603" s="337" t="s">
        <v>545</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544</v>
      </c>
      <c r="AJ608" s="337"/>
      <c r="AK608" s="337"/>
      <c r="AL608" s="161"/>
      <c r="AM608" s="337" t="s">
        <v>545</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544</v>
      </c>
      <c r="AJ613" s="337"/>
      <c r="AK613" s="337"/>
      <c r="AL613" s="161"/>
      <c r="AM613" s="337" t="s">
        <v>545</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544</v>
      </c>
      <c r="AJ618" s="337"/>
      <c r="AK618" s="337"/>
      <c r="AL618" s="161"/>
      <c r="AM618" s="337" t="s">
        <v>545</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544</v>
      </c>
      <c r="AJ623" s="337"/>
      <c r="AK623" s="337"/>
      <c r="AL623" s="161"/>
      <c r="AM623" s="337" t="s">
        <v>545</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544</v>
      </c>
      <c r="AJ628" s="337"/>
      <c r="AK628" s="337"/>
      <c r="AL628" s="161"/>
      <c r="AM628" s="337" t="s">
        <v>545</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544</v>
      </c>
      <c r="AJ633" s="337"/>
      <c r="AK633" s="337"/>
      <c r="AL633" s="161"/>
      <c r="AM633" s="337" t="s">
        <v>545</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544</v>
      </c>
      <c r="AJ638" s="337"/>
      <c r="AK638" s="337"/>
      <c r="AL638" s="161"/>
      <c r="AM638" s="337" t="s">
        <v>545</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402</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544</v>
      </c>
      <c r="AJ647" s="337"/>
      <c r="AK647" s="337"/>
      <c r="AL647" s="161"/>
      <c r="AM647" s="337" t="s">
        <v>545</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544</v>
      </c>
      <c r="AJ652" s="337"/>
      <c r="AK652" s="337"/>
      <c r="AL652" s="161"/>
      <c r="AM652" s="337" t="s">
        <v>545</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544</v>
      </c>
      <c r="AJ657" s="337"/>
      <c r="AK657" s="337"/>
      <c r="AL657" s="161"/>
      <c r="AM657" s="337" t="s">
        <v>545</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544</v>
      </c>
      <c r="AJ662" s="337"/>
      <c r="AK662" s="337"/>
      <c r="AL662" s="161"/>
      <c r="AM662" s="337" t="s">
        <v>545</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544</v>
      </c>
      <c r="AJ667" s="337"/>
      <c r="AK667" s="337"/>
      <c r="AL667" s="161"/>
      <c r="AM667" s="337" t="s">
        <v>545</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544</v>
      </c>
      <c r="AJ672" s="337"/>
      <c r="AK672" s="337"/>
      <c r="AL672" s="161"/>
      <c r="AM672" s="337" t="s">
        <v>545</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544</v>
      </c>
      <c r="AJ677" s="337"/>
      <c r="AK677" s="337"/>
      <c r="AL677" s="161"/>
      <c r="AM677" s="337" t="s">
        <v>545</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544</v>
      </c>
      <c r="AJ682" s="337"/>
      <c r="AK682" s="337"/>
      <c r="AL682" s="161"/>
      <c r="AM682" s="337" t="s">
        <v>545</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544</v>
      </c>
      <c r="AJ687" s="337"/>
      <c r="AK687" s="337"/>
      <c r="AL687" s="161"/>
      <c r="AM687" s="337" t="s">
        <v>545</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544</v>
      </c>
      <c r="AJ692" s="337"/>
      <c r="AK692" s="337"/>
      <c r="AL692" s="161"/>
      <c r="AM692" s="337" t="s">
        <v>545</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30.6"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760</v>
      </c>
      <c r="AE702" s="345"/>
      <c r="AF702" s="345"/>
      <c r="AG702" s="382" t="s">
        <v>786</v>
      </c>
      <c r="AH702" s="383"/>
      <c r="AI702" s="383"/>
      <c r="AJ702" s="383"/>
      <c r="AK702" s="383"/>
      <c r="AL702" s="383"/>
      <c r="AM702" s="383"/>
      <c r="AN702" s="383"/>
      <c r="AO702" s="383"/>
      <c r="AP702" s="383"/>
      <c r="AQ702" s="383"/>
      <c r="AR702" s="383"/>
      <c r="AS702" s="383"/>
      <c r="AT702" s="383"/>
      <c r="AU702" s="383"/>
      <c r="AV702" s="383"/>
      <c r="AW702" s="383"/>
      <c r="AX702" s="384"/>
    </row>
    <row r="703" spans="1:51" ht="38.8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44" t="s">
        <v>760</v>
      </c>
      <c r="AE703" s="345"/>
      <c r="AF703" s="345"/>
      <c r="AG703" s="107" t="s">
        <v>787</v>
      </c>
      <c r="AH703" s="108"/>
      <c r="AI703" s="108"/>
      <c r="AJ703" s="108"/>
      <c r="AK703" s="108"/>
      <c r="AL703" s="108"/>
      <c r="AM703" s="108"/>
      <c r="AN703" s="108"/>
      <c r="AO703" s="108"/>
      <c r="AP703" s="108"/>
      <c r="AQ703" s="108"/>
      <c r="AR703" s="108"/>
      <c r="AS703" s="108"/>
      <c r="AT703" s="108"/>
      <c r="AU703" s="108"/>
      <c r="AV703" s="108"/>
      <c r="AW703" s="108"/>
      <c r="AX703" s="109"/>
    </row>
    <row r="704" spans="1:51" ht="30.6"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760</v>
      </c>
      <c r="AE704" s="784"/>
      <c r="AF704" s="784"/>
      <c r="AG704" s="171" t="s">
        <v>788</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760</v>
      </c>
      <c r="AE705" s="716"/>
      <c r="AF705" s="716"/>
      <c r="AG705" s="131" t="s">
        <v>797</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783</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784</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785</v>
      </c>
      <c r="AE708" s="606"/>
      <c r="AF708" s="606"/>
      <c r="AG708" s="743" t="s">
        <v>724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760</v>
      </c>
      <c r="AE709" s="326"/>
      <c r="AF709" s="326"/>
      <c r="AG709" s="107" t="s">
        <v>789</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785</v>
      </c>
      <c r="AE710" s="326"/>
      <c r="AF710" s="326"/>
      <c r="AG710" s="107" t="s">
        <v>724</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760</v>
      </c>
      <c r="AE711" s="326"/>
      <c r="AF711" s="326"/>
      <c r="AG711" s="107" t="s">
        <v>790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785</v>
      </c>
      <c r="AE712" s="784"/>
      <c r="AF712" s="784"/>
      <c r="AG712" s="808" t="s">
        <v>724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785</v>
      </c>
      <c r="AE713" s="326"/>
      <c r="AF713" s="664"/>
      <c r="AG713" s="107" t="s">
        <v>724</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760</v>
      </c>
      <c r="AE714" s="806"/>
      <c r="AF714" s="807"/>
      <c r="AG714" s="737" t="s">
        <v>791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760</v>
      </c>
      <c r="AE715" s="606"/>
      <c r="AF715" s="657"/>
      <c r="AG715" s="743" t="s">
        <v>792</v>
      </c>
      <c r="AH715" s="744"/>
      <c r="AI715" s="744"/>
      <c r="AJ715" s="744"/>
      <c r="AK715" s="744"/>
      <c r="AL715" s="744"/>
      <c r="AM715" s="744"/>
      <c r="AN715" s="744"/>
      <c r="AO715" s="744"/>
      <c r="AP715" s="744"/>
      <c r="AQ715" s="744"/>
      <c r="AR715" s="744"/>
      <c r="AS715" s="744"/>
      <c r="AT715" s="744"/>
      <c r="AU715" s="744"/>
      <c r="AV715" s="744"/>
      <c r="AW715" s="744"/>
      <c r="AX715" s="745"/>
    </row>
    <row r="716" spans="1:50" ht="43.3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760</v>
      </c>
      <c r="AE716" s="628"/>
      <c r="AF716" s="628"/>
      <c r="AG716" s="107" t="s">
        <v>793</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760</v>
      </c>
      <c r="AE717" s="326"/>
      <c r="AF717" s="326"/>
      <c r="AG717" s="107" t="s">
        <v>794</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760</v>
      </c>
      <c r="AE718" s="326"/>
      <c r="AF718" s="326"/>
      <c r="AG718" s="133" t="s">
        <v>795</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20.100000000000001" customHeight="1" x14ac:dyDescent="0.15">
      <c r="A720" s="779"/>
      <c r="B720" s="780"/>
      <c r="C720" s="302" t="s">
        <v>338</v>
      </c>
      <c r="D720" s="300"/>
      <c r="E720" s="300"/>
      <c r="F720" s="303"/>
      <c r="G720" s="299" t="s">
        <v>339</v>
      </c>
      <c r="H720" s="300"/>
      <c r="I720" s="300"/>
      <c r="J720" s="300"/>
      <c r="K720" s="300"/>
      <c r="L720" s="300"/>
      <c r="M720" s="300"/>
      <c r="N720" s="299" t="s">
        <v>342</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c r="D721" s="297"/>
      <c r="E721" s="297"/>
      <c r="F721" s="298"/>
      <c r="G721" s="287"/>
      <c r="H721" s="288"/>
      <c r="I721" s="77" t="str">
        <f>IF(OR(G721="　", G721=""), "", "-")</f>
        <v/>
      </c>
      <c r="J721" s="291" t="s">
        <v>777</v>
      </c>
      <c r="K721" s="291"/>
      <c r="L721" s="77" t="str">
        <f>IF(M721="","","-")</f>
        <v/>
      </c>
      <c r="M721" s="78"/>
      <c r="N721" s="304" t="s">
        <v>724</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800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796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4"/>
      <c r="C737" s="214"/>
      <c r="D737" s="215"/>
      <c r="E737" s="953" t="s">
        <v>751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396</v>
      </c>
      <c r="B738" s="364"/>
      <c r="C738" s="364"/>
      <c r="D738" s="364"/>
      <c r="E738" s="953" t="s">
        <v>752</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395</v>
      </c>
      <c r="B739" s="364"/>
      <c r="C739" s="364"/>
      <c r="D739" s="364"/>
      <c r="E739" s="953" t="s">
        <v>753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394</v>
      </c>
      <c r="B740" s="364"/>
      <c r="C740" s="364"/>
      <c r="D740" s="364"/>
      <c r="E740" s="953" t="s">
        <v>754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393</v>
      </c>
      <c r="B741" s="364"/>
      <c r="C741" s="364"/>
      <c r="D741" s="364"/>
      <c r="E741" s="953" t="s">
        <v>755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392</v>
      </c>
      <c r="B742" s="364"/>
      <c r="C742" s="364"/>
      <c r="D742" s="364"/>
      <c r="E742" s="953" t="s">
        <v>756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391</v>
      </c>
      <c r="B743" s="364"/>
      <c r="C743" s="364"/>
      <c r="D743" s="364"/>
      <c r="E743" s="953" t="s">
        <v>757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390</v>
      </c>
      <c r="B744" s="364"/>
      <c r="C744" s="364"/>
      <c r="D744" s="364"/>
      <c r="E744" s="953" t="s">
        <v>758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389</v>
      </c>
      <c r="B745" s="364"/>
      <c r="C745" s="364"/>
      <c r="D745" s="364"/>
      <c r="E745" s="990" t="s">
        <v>759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546</v>
      </c>
      <c r="B746" s="364"/>
      <c r="C746" s="364"/>
      <c r="D746" s="364"/>
      <c r="E746" s="959" t="s">
        <v>712</v>
      </c>
      <c r="F746" s="957"/>
      <c r="G746" s="957"/>
      <c r="H746" s="100" t="str">
        <f>IF(E746="","","-")</f>
        <v>-</v>
      </c>
      <c r="I746" s="957"/>
      <c r="J746" s="957"/>
      <c r="K746" s="100" t="str">
        <f>IF(I746="","","-")</f>
        <v/>
      </c>
      <c r="L746" s="958">
        <v>141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508</v>
      </c>
      <c r="B747" s="364"/>
      <c r="C747" s="364"/>
      <c r="D747" s="364"/>
      <c r="E747" s="959" t="s">
        <v>712</v>
      </c>
      <c r="F747" s="957"/>
      <c r="G747" s="957"/>
      <c r="H747" s="100" t="str">
        <f>IF(E747="","","-")</f>
        <v>-</v>
      </c>
      <c r="I747" s="957"/>
      <c r="J747" s="957"/>
      <c r="K747" s="100" t="str">
        <f>IF(I747="","","-")</f>
        <v/>
      </c>
      <c r="L747" s="958">
        <v>145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383</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615"/>
      <c r="B767" s="616"/>
      <c r="C767" s="616"/>
      <c r="D767" s="616"/>
      <c r="E767" s="616"/>
      <c r="F767" s="617"/>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615"/>
      <c r="B768" s="616"/>
      <c r="C768" s="616"/>
      <c r="D768" s="616"/>
      <c r="E768" s="616"/>
      <c r="F768" s="617"/>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600000000000001" customHeight="1" x14ac:dyDescent="0.15">
      <c r="A769" s="615"/>
      <c r="B769" s="616"/>
      <c r="C769" s="616"/>
      <c r="D769" s="616"/>
      <c r="E769" s="616"/>
      <c r="F769" s="617"/>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615"/>
      <c r="B770" s="616"/>
      <c r="C770" s="616"/>
      <c r="D770" s="616"/>
      <c r="E770" s="616"/>
      <c r="F770" s="617"/>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615"/>
      <c r="B771" s="616"/>
      <c r="C771" s="616"/>
      <c r="D771" s="616"/>
      <c r="E771" s="616"/>
      <c r="F771" s="617"/>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615"/>
      <c r="B772" s="616"/>
      <c r="C772" s="616"/>
      <c r="D772" s="616"/>
      <c r="E772" s="616"/>
      <c r="F772" s="617"/>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hidden="1" customHeight="1" x14ac:dyDescent="0.15">
      <c r="A773" s="615"/>
      <c r="B773" s="616"/>
      <c r="C773" s="616"/>
      <c r="D773" s="616"/>
      <c r="E773" s="616"/>
      <c r="F773" s="617"/>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767</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c r="H789" s="672"/>
      <c r="I789" s="672"/>
      <c r="J789" s="672"/>
      <c r="K789" s="673"/>
      <c r="L789" s="665" t="s">
        <v>762</v>
      </c>
      <c r="M789" s="666"/>
      <c r="N789" s="666"/>
      <c r="O789" s="666"/>
      <c r="P789" s="666"/>
      <c r="Q789" s="666"/>
      <c r="R789" s="666"/>
      <c r="S789" s="666"/>
      <c r="T789" s="666"/>
      <c r="U789" s="666"/>
      <c r="V789" s="666"/>
      <c r="W789" s="666"/>
      <c r="X789" s="667"/>
      <c r="Y789" s="385">
        <v>9.6999999999999993</v>
      </c>
      <c r="Z789" s="386"/>
      <c r="AA789" s="386"/>
      <c r="AB789" s="803"/>
      <c r="AC789" s="671"/>
      <c r="AD789" s="672"/>
      <c r="AE789" s="672"/>
      <c r="AF789" s="672"/>
      <c r="AG789" s="673"/>
      <c r="AH789" s="665" t="s">
        <v>762</v>
      </c>
      <c r="AI789" s="666"/>
      <c r="AJ789" s="666"/>
      <c r="AK789" s="666"/>
      <c r="AL789" s="666"/>
      <c r="AM789" s="666"/>
      <c r="AN789" s="666"/>
      <c r="AO789" s="666"/>
      <c r="AP789" s="666"/>
      <c r="AQ789" s="666"/>
      <c r="AR789" s="666"/>
      <c r="AS789" s="666"/>
      <c r="AT789" s="667"/>
      <c r="AU789" s="385">
        <v>1.6</v>
      </c>
      <c r="AV789" s="386"/>
      <c r="AW789" s="386"/>
      <c r="AX789" s="387"/>
    </row>
    <row r="790" spans="1:51" ht="24.75" customHeight="1" x14ac:dyDescent="0.15">
      <c r="A790" s="632"/>
      <c r="B790" s="633"/>
      <c r="C790" s="633"/>
      <c r="D790" s="633"/>
      <c r="E790" s="633"/>
      <c r="F790" s="634"/>
      <c r="G790" s="607"/>
      <c r="H790" s="608"/>
      <c r="I790" s="608"/>
      <c r="J790" s="608"/>
      <c r="K790" s="609"/>
      <c r="L790" s="599" t="s">
        <v>763</v>
      </c>
      <c r="M790" s="600"/>
      <c r="N790" s="600"/>
      <c r="O790" s="600"/>
      <c r="P790" s="600"/>
      <c r="Q790" s="600"/>
      <c r="R790" s="600"/>
      <c r="S790" s="600"/>
      <c r="T790" s="600"/>
      <c r="U790" s="600"/>
      <c r="V790" s="600"/>
      <c r="W790" s="600"/>
      <c r="X790" s="601"/>
      <c r="Y790" s="602">
        <v>0.5</v>
      </c>
      <c r="Z790" s="603"/>
      <c r="AA790" s="603"/>
      <c r="AB790" s="613"/>
      <c r="AC790" s="607"/>
      <c r="AD790" s="608"/>
      <c r="AE790" s="608"/>
      <c r="AF790" s="608"/>
      <c r="AG790" s="609"/>
      <c r="AH790" s="599" t="s">
        <v>765</v>
      </c>
      <c r="AI790" s="600"/>
      <c r="AJ790" s="600"/>
      <c r="AK790" s="600"/>
      <c r="AL790" s="600"/>
      <c r="AM790" s="600"/>
      <c r="AN790" s="600"/>
      <c r="AO790" s="600"/>
      <c r="AP790" s="600"/>
      <c r="AQ790" s="600"/>
      <c r="AR790" s="600"/>
      <c r="AS790" s="600"/>
      <c r="AT790" s="601"/>
      <c r="AU790" s="602">
        <v>1</v>
      </c>
      <c r="AV790" s="603"/>
      <c r="AW790" s="603"/>
      <c r="AX790" s="604"/>
    </row>
    <row r="791" spans="1:51" ht="24.75" customHeight="1" x14ac:dyDescent="0.15">
      <c r="A791" s="632"/>
      <c r="B791" s="633"/>
      <c r="C791" s="633"/>
      <c r="D791" s="633"/>
      <c r="E791" s="633"/>
      <c r="F791" s="634"/>
      <c r="G791" s="607"/>
      <c r="H791" s="608"/>
      <c r="I791" s="608"/>
      <c r="J791" s="608"/>
      <c r="K791" s="609"/>
      <c r="L791" s="599" t="s">
        <v>764</v>
      </c>
      <c r="M791" s="600"/>
      <c r="N791" s="600"/>
      <c r="O791" s="600"/>
      <c r="P791" s="600"/>
      <c r="Q791" s="600"/>
      <c r="R791" s="600"/>
      <c r="S791" s="600"/>
      <c r="T791" s="600"/>
      <c r="U791" s="600"/>
      <c r="V791" s="600"/>
      <c r="W791" s="600"/>
      <c r="X791" s="601"/>
      <c r="Y791" s="602">
        <v>1</v>
      </c>
      <c r="Z791" s="603"/>
      <c r="AA791" s="603"/>
      <c r="AB791" s="613"/>
      <c r="AC791" s="607"/>
      <c r="AD791" s="608"/>
      <c r="AE791" s="608"/>
      <c r="AF791" s="608"/>
      <c r="AG791" s="609"/>
      <c r="AH791" s="599" t="s">
        <v>766</v>
      </c>
      <c r="AI791" s="600"/>
      <c r="AJ791" s="600"/>
      <c r="AK791" s="600"/>
      <c r="AL791" s="600"/>
      <c r="AM791" s="600"/>
      <c r="AN791" s="600"/>
      <c r="AO791" s="600"/>
      <c r="AP791" s="600"/>
      <c r="AQ791" s="600"/>
      <c r="AR791" s="600"/>
      <c r="AS791" s="600"/>
      <c r="AT791" s="601"/>
      <c r="AU791" s="602">
        <v>5.3</v>
      </c>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11.2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7.9</v>
      </c>
      <c r="AV799" s="830"/>
      <c r="AW799" s="830"/>
      <c r="AX799" s="832"/>
    </row>
    <row r="800" spans="1:51" ht="24.75" customHeight="1" x14ac:dyDescent="0.15">
      <c r="A800" s="632"/>
      <c r="B800" s="633"/>
      <c r="C800" s="633"/>
      <c r="D800" s="633"/>
      <c r="E800" s="633"/>
      <c r="F800" s="634"/>
      <c r="G800" s="596" t="s">
        <v>798</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customHeight="1" x14ac:dyDescent="0.15">
      <c r="A802" s="632"/>
      <c r="B802" s="633"/>
      <c r="C802" s="633"/>
      <c r="D802" s="633"/>
      <c r="E802" s="633"/>
      <c r="F802" s="634"/>
      <c r="G802" s="671"/>
      <c r="H802" s="672"/>
      <c r="I802" s="672"/>
      <c r="J802" s="672"/>
      <c r="K802" s="673"/>
      <c r="L802" s="665" t="s">
        <v>762</v>
      </c>
      <c r="M802" s="666"/>
      <c r="N802" s="666"/>
      <c r="O802" s="666"/>
      <c r="P802" s="666"/>
      <c r="Q802" s="666"/>
      <c r="R802" s="666"/>
      <c r="S802" s="666"/>
      <c r="T802" s="666"/>
      <c r="U802" s="666"/>
      <c r="V802" s="666"/>
      <c r="W802" s="666"/>
      <c r="X802" s="667"/>
      <c r="Y802" s="385">
        <v>4.5999999999999996</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customHeight="1" x14ac:dyDescent="0.15">
      <c r="A803" s="632"/>
      <c r="B803" s="633"/>
      <c r="C803" s="633"/>
      <c r="D803" s="633"/>
      <c r="E803" s="633"/>
      <c r="F803" s="634"/>
      <c r="G803" s="607"/>
      <c r="H803" s="608"/>
      <c r="I803" s="608"/>
      <c r="J803" s="608"/>
      <c r="K803" s="609"/>
      <c r="L803" s="599" t="s">
        <v>768</v>
      </c>
      <c r="M803" s="600"/>
      <c r="N803" s="600"/>
      <c r="O803" s="600"/>
      <c r="P803" s="600"/>
      <c r="Q803" s="600"/>
      <c r="R803" s="600"/>
      <c r="S803" s="600"/>
      <c r="T803" s="600"/>
      <c r="U803" s="600"/>
      <c r="V803" s="600"/>
      <c r="W803" s="600"/>
      <c r="X803" s="601"/>
      <c r="Y803" s="602">
        <v>0.2</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customHeight="1" x14ac:dyDescent="0.15">
      <c r="A804" s="632"/>
      <c r="B804" s="633"/>
      <c r="C804" s="633"/>
      <c r="D804" s="633"/>
      <c r="E804" s="633"/>
      <c r="F804" s="634"/>
      <c r="G804" s="607"/>
      <c r="H804" s="608"/>
      <c r="I804" s="608"/>
      <c r="J804" s="608"/>
      <c r="K804" s="609"/>
      <c r="L804" s="599" t="s">
        <v>769</v>
      </c>
      <c r="M804" s="600"/>
      <c r="N804" s="600"/>
      <c r="O804" s="600"/>
      <c r="P804" s="600"/>
      <c r="Q804" s="600"/>
      <c r="R804" s="600"/>
      <c r="S804" s="600"/>
      <c r="T804" s="600"/>
      <c r="U804" s="600"/>
      <c r="V804" s="600"/>
      <c r="W804" s="600"/>
      <c r="X804" s="601"/>
      <c r="Y804" s="602">
        <v>4.0000000000000001E-3</v>
      </c>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customHeight="1" x14ac:dyDescent="0.15">
      <c r="A805" s="632"/>
      <c r="B805" s="633"/>
      <c r="C805" s="633"/>
      <c r="D805" s="633"/>
      <c r="E805" s="633"/>
      <c r="F805" s="634"/>
      <c r="G805" s="607"/>
      <c r="H805" s="608"/>
      <c r="I805" s="608"/>
      <c r="J805" s="608"/>
      <c r="K805" s="609"/>
      <c r="L805" s="599" t="s">
        <v>770</v>
      </c>
      <c r="M805" s="600"/>
      <c r="N805" s="600"/>
      <c r="O805" s="600"/>
      <c r="P805" s="600"/>
      <c r="Q805" s="600"/>
      <c r="R805" s="600"/>
      <c r="S805" s="600"/>
      <c r="T805" s="600"/>
      <c r="U805" s="600"/>
      <c r="V805" s="600"/>
      <c r="W805" s="600"/>
      <c r="X805" s="601"/>
      <c r="Y805" s="602">
        <v>0.2</v>
      </c>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customHeight="1" x14ac:dyDescent="0.15">
      <c r="A806" s="632"/>
      <c r="B806" s="633"/>
      <c r="C806" s="633"/>
      <c r="D806" s="633"/>
      <c r="E806" s="633"/>
      <c r="F806" s="634"/>
      <c r="G806" s="607"/>
      <c r="H806" s="608"/>
      <c r="I806" s="608"/>
      <c r="J806" s="608"/>
      <c r="K806" s="609"/>
      <c r="L806" s="599" t="s">
        <v>764</v>
      </c>
      <c r="M806" s="600"/>
      <c r="N806" s="600"/>
      <c r="O806" s="600"/>
      <c r="P806" s="600"/>
      <c r="Q806" s="600"/>
      <c r="R806" s="600"/>
      <c r="S806" s="600"/>
      <c r="T806" s="600"/>
      <c r="U806" s="600"/>
      <c r="V806" s="600"/>
      <c r="W806" s="600"/>
      <c r="X806" s="601"/>
      <c r="Y806" s="602">
        <v>0.5</v>
      </c>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5.5039999999999996</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343</v>
      </c>
      <c r="AM839" s="279"/>
      <c r="AN839" s="27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337</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45" customHeight="1" x14ac:dyDescent="0.15">
      <c r="A845" s="373">
        <v>1</v>
      </c>
      <c r="B845" s="373">
        <v>1</v>
      </c>
      <c r="C845" s="361" t="s">
        <v>771</v>
      </c>
      <c r="D845" s="346"/>
      <c r="E845" s="346"/>
      <c r="F845" s="346"/>
      <c r="G845" s="346"/>
      <c r="H845" s="346"/>
      <c r="I845" s="346"/>
      <c r="J845" s="347">
        <v>9010001020285</v>
      </c>
      <c r="K845" s="348"/>
      <c r="L845" s="348"/>
      <c r="M845" s="348"/>
      <c r="N845" s="348"/>
      <c r="O845" s="348"/>
      <c r="P845" s="362" t="s">
        <v>772</v>
      </c>
      <c r="Q845" s="349"/>
      <c r="R845" s="349"/>
      <c r="S845" s="349"/>
      <c r="T845" s="349"/>
      <c r="U845" s="349"/>
      <c r="V845" s="349"/>
      <c r="W845" s="349"/>
      <c r="X845" s="349"/>
      <c r="Y845" s="350">
        <v>11.2</v>
      </c>
      <c r="Z845" s="351"/>
      <c r="AA845" s="351"/>
      <c r="AB845" s="352"/>
      <c r="AC845" s="353" t="s">
        <v>373</v>
      </c>
      <c r="AD845" s="354"/>
      <c r="AE845" s="354"/>
      <c r="AF845" s="354"/>
      <c r="AG845" s="354"/>
      <c r="AH845" s="369">
        <v>1</v>
      </c>
      <c r="AI845" s="370"/>
      <c r="AJ845" s="370"/>
      <c r="AK845" s="370"/>
      <c r="AL845" s="357">
        <v>97.4</v>
      </c>
      <c r="AM845" s="358"/>
      <c r="AN845" s="358"/>
      <c r="AO845" s="359"/>
      <c r="AP845" s="360"/>
      <c r="AQ845" s="360"/>
      <c r="AR845" s="360"/>
      <c r="AS845" s="360"/>
      <c r="AT845" s="360"/>
      <c r="AU845" s="360"/>
      <c r="AV845" s="360"/>
      <c r="AW845" s="360"/>
      <c r="AX845" s="360"/>
    </row>
    <row r="846" spans="1:51" ht="39.75" hidden="1" customHeight="1" x14ac:dyDescent="0.15">
      <c r="A846" s="373">
        <v>2</v>
      </c>
      <c r="B846" s="373">
        <v>1</v>
      </c>
      <c r="C846" s="361"/>
      <c r="D846" s="346"/>
      <c r="E846" s="346"/>
      <c r="F846" s="346"/>
      <c r="G846" s="346"/>
      <c r="H846" s="346"/>
      <c r="I846" s="346"/>
      <c r="J846" s="347"/>
      <c r="K846" s="348"/>
      <c r="L846" s="348"/>
      <c r="M846" s="348"/>
      <c r="N846" s="348"/>
      <c r="O846" s="348"/>
      <c r="P846" s="362"/>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41.25"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69"/>
      <c r="AI847" s="370"/>
      <c r="AJ847" s="370"/>
      <c r="AK847" s="370"/>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337</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62.1" customHeight="1" x14ac:dyDescent="0.15">
      <c r="A878" s="373">
        <v>1</v>
      </c>
      <c r="B878" s="373">
        <v>1</v>
      </c>
      <c r="C878" s="361" t="s">
        <v>773</v>
      </c>
      <c r="D878" s="346"/>
      <c r="E878" s="346"/>
      <c r="F878" s="346"/>
      <c r="G878" s="346"/>
      <c r="H878" s="346"/>
      <c r="I878" s="346"/>
      <c r="J878" s="347">
        <v>5140001049415</v>
      </c>
      <c r="K878" s="348"/>
      <c r="L878" s="348"/>
      <c r="M878" s="348"/>
      <c r="N878" s="348"/>
      <c r="O878" s="348"/>
      <c r="P878" s="362" t="s">
        <v>774</v>
      </c>
      <c r="Q878" s="349"/>
      <c r="R878" s="349"/>
      <c r="S878" s="349"/>
      <c r="T878" s="349"/>
      <c r="U878" s="349"/>
      <c r="V878" s="349"/>
      <c r="W878" s="349"/>
      <c r="X878" s="349"/>
      <c r="Y878" s="350">
        <v>7.9</v>
      </c>
      <c r="Z878" s="351"/>
      <c r="AA878" s="351"/>
      <c r="AB878" s="352"/>
      <c r="AC878" s="353" t="s">
        <v>373</v>
      </c>
      <c r="AD878" s="354"/>
      <c r="AE878" s="354"/>
      <c r="AF878" s="354"/>
      <c r="AG878" s="354"/>
      <c r="AH878" s="369">
        <v>1</v>
      </c>
      <c r="AI878" s="370"/>
      <c r="AJ878" s="370"/>
      <c r="AK878" s="370"/>
      <c r="AL878" s="357">
        <v>97.5</v>
      </c>
      <c r="AM878" s="358"/>
      <c r="AN878" s="358"/>
      <c r="AO878" s="359"/>
      <c r="AP878" s="360"/>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337</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49.35" customHeight="1" x14ac:dyDescent="0.15">
      <c r="A911" s="373">
        <v>1</v>
      </c>
      <c r="B911" s="373">
        <v>1</v>
      </c>
      <c r="C911" s="361" t="s">
        <v>775</v>
      </c>
      <c r="D911" s="346"/>
      <c r="E911" s="346"/>
      <c r="F911" s="346"/>
      <c r="G911" s="346"/>
      <c r="H911" s="346"/>
      <c r="I911" s="346"/>
      <c r="J911" s="347">
        <v>2010001016851</v>
      </c>
      <c r="K911" s="348"/>
      <c r="L911" s="348"/>
      <c r="M911" s="348"/>
      <c r="N911" s="348"/>
      <c r="O911" s="348"/>
      <c r="P911" s="362" t="s">
        <v>776</v>
      </c>
      <c r="Q911" s="349"/>
      <c r="R911" s="349"/>
      <c r="S911" s="349"/>
      <c r="T911" s="349"/>
      <c r="U911" s="349"/>
      <c r="V911" s="349"/>
      <c r="W911" s="349"/>
      <c r="X911" s="349"/>
      <c r="Y911" s="350">
        <v>5.5</v>
      </c>
      <c r="Z911" s="351"/>
      <c r="AA911" s="351"/>
      <c r="AB911" s="352"/>
      <c r="AC911" s="353" t="s">
        <v>373</v>
      </c>
      <c r="AD911" s="354"/>
      <c r="AE911" s="354"/>
      <c r="AF911" s="354"/>
      <c r="AG911" s="354"/>
      <c r="AH911" s="369">
        <v>1</v>
      </c>
      <c r="AI911" s="370"/>
      <c r="AJ911" s="370"/>
      <c r="AK911" s="370"/>
      <c r="AL911" s="357">
        <v>91.9</v>
      </c>
      <c r="AM911" s="358"/>
      <c r="AN911" s="358"/>
      <c r="AO911" s="359"/>
      <c r="AP911" s="360"/>
      <c r="AQ911" s="360"/>
      <c r="AR911" s="360"/>
      <c r="AS911" s="360"/>
      <c r="AT911" s="360"/>
      <c r="AU911" s="360"/>
      <c r="AV911" s="360"/>
      <c r="AW911" s="360"/>
      <c r="AX911" s="360"/>
      <c r="AY911">
        <f t="shared" si="119"/>
        <v>1</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337</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337</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337</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337</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337</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343</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329</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5:AJ17 P13:AX13 AR15:AX15">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Y789">
    <cfRule type="expression" dxfId="2795" priority="13701">
      <formula>IF(RIGHT(TEXT(Y789,"0.#"),1)=".",FALSE,TRUE)</formula>
    </cfRule>
    <cfRule type="expression" dxfId="2794" priority="13702">
      <formula>IF(RIGHT(TEXT(Y789,"0.#"),1)=".",TRUE,FALSE)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AU789">
    <cfRule type="expression" dxfId="2789" priority="13695">
      <formula>IF(RIGHT(TEXT(AU789,"0.#"),1)=".",FALSE,TRUE)</formula>
    </cfRule>
    <cfRule type="expression" dxfId="2788" priority="13696">
      <formula>IF(RIGHT(TEXT(AU789,"0.#"),1)=".",TRUE,FALSE)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Q134:AQ135 AU134:AU135 AM134:AM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 RIGHT(TEXT(AL847,"0.#"),1)&lt;&gt;"."),TRUE,FALSE)</formula>
    </cfRule>
    <cfRule type="expression" dxfId="2512" priority="6650">
      <formula>IF(AND(AL847&gt;=0, RIGHT(TEXT(AL847,"0.#"),1)="."),TRUE,FALSE)</formula>
    </cfRule>
    <cfRule type="expression" dxfId="2511" priority="6651">
      <formula>IF(AND(AL847&lt;0, RIGHT(TEXT(AL847,"0.#"),1)&lt;&gt;"."),TRUE,FALSE)</formula>
    </cfRule>
    <cfRule type="expression" dxfId="2510" priority="6652">
      <formula>IF(AND(AL847&lt;0, 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 RIGHT(TEXT(AL1110,"0.#"),1)&lt;&gt;"."),TRUE,FALSE)</formula>
    </cfRule>
    <cfRule type="expression" dxfId="2408" priority="2884">
      <formula>IF(AND(AL1110&gt;=0, RIGHT(TEXT(AL1110,"0.#"),1)="."),TRUE,FALSE)</formula>
    </cfRule>
    <cfRule type="expression" dxfId="2407" priority="2885">
      <formula>IF(AND(AL1110&lt;0, RIGHT(TEXT(AL1110,"0.#"),1)&lt;&gt;"."),TRUE,FALSE)</formula>
    </cfRule>
    <cfRule type="expression" dxfId="2406" priority="2886">
      <formula>IF(AND(AL1110&lt;0, 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5:AO846">
    <cfRule type="expression" dxfId="2395" priority="2835">
      <formula>IF(AND(AL845&gt;=0, RIGHT(TEXT(AL845,"0.#"),1)&lt;&gt;"."),TRUE,FALSE)</formula>
    </cfRule>
    <cfRule type="expression" dxfId="2394" priority="2836">
      <formula>IF(AND(AL845&gt;=0, RIGHT(TEXT(AL845,"0.#"),1)="."),TRUE,FALSE)</formula>
    </cfRule>
    <cfRule type="expression" dxfId="2393" priority="2837">
      <formula>IF(AND(AL845&lt;0, RIGHT(TEXT(AL845,"0.#"),1)&lt;&gt;"."),TRUE,FALSE)</formula>
    </cfRule>
    <cfRule type="expression" dxfId="2392" priority="2838">
      <formula>IF(AND(AL845&lt;0, RIGHT(TEXT(AL845,"0.#"),1)="."),TRUE,FALSE)</formula>
    </cfRule>
  </conditionalFormatting>
  <conditionalFormatting sqref="Y845:Y846">
    <cfRule type="expression" dxfId="2391" priority="2833">
      <formula>IF(RIGHT(TEXT(Y845,"0.#"),1)=".",FALSE,TRUE)</formula>
    </cfRule>
    <cfRule type="expression" dxfId="2390" priority="2834">
      <formula>IF(RIGHT(TEXT(Y845,"0.#"),1)=".",TRUE,FALSE)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0:Y907">
    <cfRule type="expression" dxfId="2073" priority="2093">
      <formula>IF(RIGHT(TEXT(Y880,"0.#"),1)=".",FALSE,TRUE)</formula>
    </cfRule>
    <cfRule type="expression" dxfId="2072" priority="2094">
      <formula>IF(RIGHT(TEXT(Y880,"0.#"),1)=".",TRUE,FALSE)</formula>
    </cfRule>
  </conditionalFormatting>
  <conditionalFormatting sqref="Y879">
    <cfRule type="expression" dxfId="2071" priority="2087">
      <formula>IF(RIGHT(TEXT(Y879,"0.#"),1)=".",FALSE,TRUE)</formula>
    </cfRule>
    <cfRule type="expression" dxfId="2070" priority="2088">
      <formula>IF(RIGHT(TEXT(Y879,"0.#"),1)=".",TRUE,FALSE)</formula>
    </cfRule>
  </conditionalFormatting>
  <conditionalFormatting sqref="Y913:Y940">
    <cfRule type="expression" dxfId="2069" priority="2081">
      <formula>IF(RIGHT(TEXT(Y913,"0.#"),1)=".",FALSE,TRUE)</formula>
    </cfRule>
    <cfRule type="expression" dxfId="2068" priority="2082">
      <formula>IF(RIGHT(TEXT(Y913,"0.#"),1)=".",TRUE,FALSE)</formula>
    </cfRule>
  </conditionalFormatting>
  <conditionalFormatting sqref="Y912">
    <cfRule type="expression" dxfId="2067" priority="2075">
      <formula>IF(RIGHT(TEXT(Y912,"0.#"),1)=".",FALSE,TRUE)</formula>
    </cfRule>
    <cfRule type="expression" dxfId="2066" priority="2076">
      <formula>IF(RIGHT(TEXT(Y912,"0.#"),1)=".",TRUE,FALSE)</formula>
    </cfRule>
  </conditionalFormatting>
  <conditionalFormatting sqref="Y946:Y973">
    <cfRule type="expression" dxfId="2065" priority="2069">
      <formula>IF(RIGHT(TEXT(Y946,"0.#"),1)=".",FALSE,TRUE)</formula>
    </cfRule>
    <cfRule type="expression" dxfId="2064" priority="2070">
      <formula>IF(RIGHT(TEXT(Y946,"0.#"),1)=".",TRUE,FALSE)</formula>
    </cfRule>
  </conditionalFormatting>
  <conditionalFormatting sqref="Y944:Y945">
    <cfRule type="expression" dxfId="2063" priority="2063">
      <formula>IF(RIGHT(TEXT(Y944,"0.#"),1)=".",FALSE,TRUE)</formula>
    </cfRule>
    <cfRule type="expression" dxfId="2062" priority="2064">
      <formula>IF(RIGHT(TEXT(Y944,"0.#"),1)=".",TRUE,FALSE)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0:AO907">
    <cfRule type="expression" dxfId="1975" priority="2095">
      <formula>IF(AND(AL880&gt;=0, RIGHT(TEXT(AL880,"0.#"),1)&lt;&gt;"."),TRUE,FALSE)</formula>
    </cfRule>
    <cfRule type="expression" dxfId="1974" priority="2096">
      <formula>IF(AND(AL880&gt;=0, RIGHT(TEXT(AL880,"0.#"),1)="."),TRUE,FALSE)</formula>
    </cfRule>
    <cfRule type="expression" dxfId="1973" priority="2097">
      <formula>IF(AND(AL880&lt;0, RIGHT(TEXT(AL880,"0.#"),1)&lt;&gt;"."),TRUE,FALSE)</formula>
    </cfRule>
    <cfRule type="expression" dxfId="1972" priority="2098">
      <formula>IF(AND(AL880&lt;0, RIGHT(TEXT(AL880,"0.#"),1)="."),TRUE,FALSE)</formula>
    </cfRule>
  </conditionalFormatting>
  <conditionalFormatting sqref="AL879:AO879">
    <cfRule type="expression" dxfId="1971" priority="2089">
      <formula>IF(AND(AL879&gt;=0, RIGHT(TEXT(AL879,"0.#"),1)&lt;&gt;"."),TRUE,FALSE)</formula>
    </cfRule>
    <cfRule type="expression" dxfId="1970" priority="2090">
      <formula>IF(AND(AL879&gt;=0, RIGHT(TEXT(AL879,"0.#"),1)="."),TRUE,FALSE)</formula>
    </cfRule>
    <cfRule type="expression" dxfId="1969" priority="2091">
      <formula>IF(AND(AL879&lt;0, RIGHT(TEXT(AL879,"0.#"),1)&lt;&gt;"."),TRUE,FALSE)</formula>
    </cfRule>
    <cfRule type="expression" dxfId="1968" priority="2092">
      <formula>IF(AND(AL879&lt;0, RIGHT(TEXT(AL879,"0.#"),1)="."),TRUE,FALSE)</formula>
    </cfRule>
  </conditionalFormatting>
  <conditionalFormatting sqref="AL913:AO940">
    <cfRule type="expression" dxfId="1967" priority="2083">
      <formula>IF(AND(AL913&gt;=0, RIGHT(TEXT(AL913,"0.#"),1)&lt;&gt;"."),TRUE,FALSE)</formula>
    </cfRule>
    <cfRule type="expression" dxfId="1966" priority="2084">
      <formula>IF(AND(AL913&gt;=0, RIGHT(TEXT(AL913,"0.#"),1)="."),TRUE,FALSE)</formula>
    </cfRule>
    <cfRule type="expression" dxfId="1965" priority="2085">
      <formula>IF(AND(AL913&lt;0, RIGHT(TEXT(AL913,"0.#"),1)&lt;&gt;"."),TRUE,FALSE)</formula>
    </cfRule>
    <cfRule type="expression" dxfId="1964" priority="2086">
      <formula>IF(AND(AL913&lt;0, RIGHT(TEXT(AL913,"0.#"),1)="."),TRUE,FALSE)</formula>
    </cfRule>
  </conditionalFormatting>
  <conditionalFormatting sqref="AL912:AO912">
    <cfRule type="expression" dxfId="1963" priority="2077">
      <formula>IF(AND(AL912&gt;=0, RIGHT(TEXT(AL912,"0.#"),1)&lt;&gt;"."),TRUE,FALSE)</formula>
    </cfRule>
    <cfRule type="expression" dxfId="1962" priority="2078">
      <formula>IF(AND(AL912&gt;=0, RIGHT(TEXT(AL912,"0.#"),1)="."),TRUE,FALSE)</formula>
    </cfRule>
    <cfRule type="expression" dxfId="1961" priority="2079">
      <formula>IF(AND(AL912&lt;0, RIGHT(TEXT(AL912,"0.#"),1)&lt;&gt;"."),TRUE,FALSE)</formula>
    </cfRule>
    <cfRule type="expression" dxfId="1960" priority="2080">
      <formula>IF(AND(AL912&lt;0, RIGHT(TEXT(AL912,"0.#"),1)="."),TRUE,FALSE)</formula>
    </cfRule>
  </conditionalFormatting>
  <conditionalFormatting sqref="AL946:AO973">
    <cfRule type="expression" dxfId="1959" priority="2071">
      <formula>IF(AND(AL946&gt;=0, RIGHT(TEXT(AL946,"0.#"),1)&lt;&gt;"."),TRUE,FALSE)</formula>
    </cfRule>
    <cfRule type="expression" dxfId="1958" priority="2072">
      <formula>IF(AND(AL946&gt;=0, RIGHT(TEXT(AL946,"0.#"),1)="."),TRUE,FALSE)</formula>
    </cfRule>
    <cfRule type="expression" dxfId="1957" priority="2073">
      <formula>IF(AND(AL946&lt;0, RIGHT(TEXT(AL946,"0.#"),1)&lt;&gt;"."),TRUE,FALSE)</formula>
    </cfRule>
    <cfRule type="expression" dxfId="1956" priority="2074">
      <formula>IF(AND(AL946&lt;0, RIGHT(TEXT(AL946,"0.#"),1)="."),TRUE,FALSE)</formula>
    </cfRule>
  </conditionalFormatting>
  <conditionalFormatting sqref="AL944:AO945">
    <cfRule type="expression" dxfId="1955" priority="2065">
      <formula>IF(AND(AL944&gt;=0, RIGHT(TEXT(AL944,"0.#"),1)&lt;&gt;"."),TRUE,FALSE)</formula>
    </cfRule>
    <cfRule type="expression" dxfId="1954" priority="2066">
      <formula>IF(AND(AL944&gt;=0, RIGHT(TEXT(AL944,"0.#"),1)="."),TRUE,FALSE)</formula>
    </cfRule>
    <cfRule type="expression" dxfId="1953" priority="2067">
      <formula>IF(AND(AL944&lt;0, RIGHT(TEXT(AL944,"0.#"),1)&lt;&gt;"."),TRUE,FALSE)</formula>
    </cfRule>
    <cfRule type="expression" dxfId="1952" priority="2068">
      <formula>IF(AND(AL944&lt;0, RIGHT(TEXT(AL944,"0.#"),1)="."),TRUE,FALSE)</formula>
    </cfRule>
  </conditionalFormatting>
  <conditionalFormatting sqref="AL979:AO1006">
    <cfRule type="expression" dxfId="1951" priority="2059">
      <formula>IF(AND(AL979&gt;=0, RIGHT(TEXT(AL979,"0.#"),1)&lt;&gt;"."),TRUE,FALSE)</formula>
    </cfRule>
    <cfRule type="expression" dxfId="1950" priority="2060">
      <formula>IF(AND(AL979&gt;=0, RIGHT(TEXT(AL979,"0.#"),1)="."),TRUE,FALSE)</formula>
    </cfRule>
    <cfRule type="expression" dxfId="1949" priority="2061">
      <formula>IF(AND(AL979&lt;0, RIGHT(TEXT(AL979,"0.#"),1)&lt;&gt;"."),TRUE,FALSE)</formula>
    </cfRule>
    <cfRule type="expression" dxfId="1948" priority="2062">
      <formula>IF(AND(AL979&lt;0, RIGHT(TEXT(AL979,"0.#"),1)="."),TRUE,FALSE)</formula>
    </cfRule>
  </conditionalFormatting>
  <conditionalFormatting sqref="AL977:AO978">
    <cfRule type="expression" dxfId="1947" priority="2053">
      <formula>IF(AND(AL977&gt;=0, RIGHT(TEXT(AL977,"0.#"),1)&lt;&gt;"."),TRUE,FALSE)</formula>
    </cfRule>
    <cfRule type="expression" dxfId="1946" priority="2054">
      <formula>IF(AND(AL977&gt;=0, RIGHT(TEXT(AL977,"0.#"),1)="."),TRUE,FALSE)</formula>
    </cfRule>
    <cfRule type="expression" dxfId="1945" priority="2055">
      <formula>IF(AND(AL977&lt;0, RIGHT(TEXT(AL977,"0.#"),1)&lt;&gt;"."),TRUE,FALSE)</formula>
    </cfRule>
    <cfRule type="expression" dxfId="1944" priority="2056">
      <formula>IF(AND(AL977&lt;0, RIGHT(TEXT(AL977,"0.#"),1)="."),TRUE,FALSE)</formula>
    </cfRule>
  </conditionalFormatting>
  <conditionalFormatting sqref="AL1012:AO1039">
    <cfRule type="expression" dxfId="1943" priority="2047">
      <formula>IF(AND(AL1012&gt;=0, RIGHT(TEXT(AL1012,"0.#"),1)&lt;&gt;"."),TRUE,FALSE)</formula>
    </cfRule>
    <cfRule type="expression" dxfId="1942" priority="2048">
      <formula>IF(AND(AL1012&gt;=0, RIGHT(TEXT(AL1012,"0.#"),1)="."),TRUE,FALSE)</formula>
    </cfRule>
    <cfRule type="expression" dxfId="1941" priority="2049">
      <formula>IF(AND(AL1012&lt;0, RIGHT(TEXT(AL1012,"0.#"),1)&lt;&gt;"."),TRUE,FALSE)</formula>
    </cfRule>
    <cfRule type="expression" dxfId="1940" priority="2050">
      <formula>IF(AND(AL1012&lt;0, RIGHT(TEXT(AL1012,"0.#"),1)="."),TRUE,FALSE)</formula>
    </cfRule>
  </conditionalFormatting>
  <conditionalFormatting sqref="AL1010:AO1011">
    <cfRule type="expression" dxfId="1939" priority="2041">
      <formula>IF(AND(AL1010&gt;=0, RIGHT(TEXT(AL1010,"0.#"),1)&lt;&gt;"."),TRUE,FALSE)</formula>
    </cfRule>
    <cfRule type="expression" dxfId="1938" priority="2042">
      <formula>IF(AND(AL1010&gt;=0, RIGHT(TEXT(AL1010,"0.#"),1)="."),TRUE,FALSE)</formula>
    </cfRule>
    <cfRule type="expression" dxfId="1937" priority="2043">
      <formula>IF(AND(AL1010&lt;0, RIGHT(TEXT(AL1010,"0.#"),1)&lt;&gt;"."),TRUE,FALSE)</formula>
    </cfRule>
    <cfRule type="expression" dxfId="1936" priority="2044">
      <formula>IF(AND(AL1010&lt;0, RIGHT(TEXT(AL1010,"0.#"),1)="."),TRUE,FALSE)</formula>
    </cfRule>
  </conditionalFormatting>
  <conditionalFormatting sqref="Y1010:Y1011">
    <cfRule type="expression" dxfId="1935" priority="2039">
      <formula>IF(RIGHT(TEXT(Y1010,"0.#"),1)=".",FALSE,TRUE)</formula>
    </cfRule>
    <cfRule type="expression" dxfId="1934" priority="2040">
      <formula>IF(RIGHT(TEXT(Y1010,"0.#"),1)=".",TRUE,FALSE)</formula>
    </cfRule>
  </conditionalFormatting>
  <conditionalFormatting sqref="AL1045:AO1072">
    <cfRule type="expression" dxfId="1933" priority="2035">
      <formula>IF(AND(AL1045&gt;=0, RIGHT(TEXT(AL1045,"0.#"),1)&lt;&gt;"."),TRUE,FALSE)</formula>
    </cfRule>
    <cfRule type="expression" dxfId="1932" priority="2036">
      <formula>IF(AND(AL1045&gt;=0, RIGHT(TEXT(AL1045,"0.#"),1)="."),TRUE,FALSE)</formula>
    </cfRule>
    <cfRule type="expression" dxfId="1931" priority="2037">
      <formula>IF(AND(AL1045&lt;0, RIGHT(TEXT(AL1045,"0.#"),1)&lt;&gt;"."),TRUE,FALSE)</formula>
    </cfRule>
    <cfRule type="expression" dxfId="1930" priority="2038">
      <formula>IF(AND(AL1045&lt;0, RIGHT(TEXT(AL1045,"0.#"),1)="."),TRUE,FALSE)</formula>
    </cfRule>
  </conditionalFormatting>
  <conditionalFormatting sqref="Y1045:Y1072">
    <cfRule type="expression" dxfId="1929" priority="2033">
      <formula>IF(RIGHT(TEXT(Y1045,"0.#"),1)=".",FALSE,TRUE)</formula>
    </cfRule>
    <cfRule type="expression" dxfId="1928" priority="2034">
      <formula>IF(RIGHT(TEXT(Y1045,"0.#"),1)=".",TRUE,FALSE)</formula>
    </cfRule>
  </conditionalFormatting>
  <conditionalFormatting sqref="AL1043:AO1044">
    <cfRule type="expression" dxfId="1927" priority="2029">
      <formula>IF(AND(AL1043&gt;=0, RIGHT(TEXT(AL1043,"0.#"),1)&lt;&gt;"."),TRUE,FALSE)</formula>
    </cfRule>
    <cfRule type="expression" dxfId="1926" priority="2030">
      <formula>IF(AND(AL1043&gt;=0, RIGHT(TEXT(AL1043,"0.#"),1)="."),TRUE,FALSE)</formula>
    </cfRule>
    <cfRule type="expression" dxfId="1925" priority="2031">
      <formula>IF(AND(AL1043&lt;0, RIGHT(TEXT(AL1043,"0.#"),1)&lt;&gt;"."),TRUE,FALSE)</formula>
    </cfRule>
    <cfRule type="expression" dxfId="1924" priority="2032">
      <formula>IF(AND(AL1043&lt;0, RIGHT(TEXT(AL1043,"0.#"),1)="."),TRUE,FALSE)</formula>
    </cfRule>
  </conditionalFormatting>
  <conditionalFormatting sqref="Y1043:Y1044">
    <cfRule type="expression" dxfId="1923" priority="2027">
      <formula>IF(RIGHT(TEXT(Y1043,"0.#"),1)=".",FALSE,TRUE)</formula>
    </cfRule>
    <cfRule type="expression" dxfId="1922" priority="2028">
      <formula>IF(RIGHT(TEXT(Y1043,"0.#"),1)=".",TRUE,FALSE)</formula>
    </cfRule>
  </conditionalFormatting>
  <conditionalFormatting sqref="AL1078:AO1105">
    <cfRule type="expression" dxfId="1921" priority="2023">
      <formula>IF(AND(AL1078&gt;=0, RIGHT(TEXT(AL1078,"0.#"),1)&lt;&gt;"."),TRUE,FALSE)</formula>
    </cfRule>
    <cfRule type="expression" dxfId="1920" priority="2024">
      <formula>IF(AND(AL1078&gt;=0, RIGHT(TEXT(AL1078,"0.#"),1)="."),TRUE,FALSE)</formula>
    </cfRule>
    <cfRule type="expression" dxfId="1919" priority="2025">
      <formula>IF(AND(AL1078&lt;0, RIGHT(TEXT(AL1078,"0.#"),1)&lt;&gt;"."),TRUE,FALSE)</formula>
    </cfRule>
    <cfRule type="expression" dxfId="1918" priority="2026">
      <formula>IF(AND(AL1078&lt;0, RIGHT(TEXT(AL1078,"0.#"),1)="."),TRUE,FALSE)</formula>
    </cfRule>
  </conditionalFormatting>
  <conditionalFormatting sqref="Y1078:Y1105">
    <cfRule type="expression" dxfId="1917" priority="2021">
      <formula>IF(RIGHT(TEXT(Y1078,"0.#"),1)=".",FALSE,TRUE)</formula>
    </cfRule>
    <cfRule type="expression" dxfId="1916" priority="2022">
      <formula>IF(RIGHT(TEXT(Y1078,"0.#"),1)=".",TRUE,FALSE)</formula>
    </cfRule>
  </conditionalFormatting>
  <conditionalFormatting sqref="AL1076:AO1077">
    <cfRule type="expression" dxfId="1915" priority="2017">
      <formula>IF(AND(AL1076&gt;=0, RIGHT(TEXT(AL1076,"0.#"),1)&lt;&gt;"."),TRUE,FALSE)</formula>
    </cfRule>
    <cfRule type="expression" dxfId="1914" priority="2018">
      <formula>IF(AND(AL1076&gt;=0, RIGHT(TEXT(AL1076,"0.#"),1)="."),TRUE,FALSE)</formula>
    </cfRule>
    <cfRule type="expression" dxfId="1913" priority="2019">
      <formula>IF(AND(AL1076&lt;0, RIGHT(TEXT(AL1076,"0.#"),1)&lt;&gt;"."),TRUE,FALSE)</formula>
    </cfRule>
    <cfRule type="expression" dxfId="1912" priority="2020">
      <formula>IF(AND(AL1076&lt;0, RIGHT(TEXT(AL1076,"0.#"),1)="."),TRUE,FALSE)</formula>
    </cfRule>
  </conditionalFormatting>
  <conditionalFormatting sqref="Y1076:Y1077">
    <cfRule type="expression" dxfId="1911" priority="2015">
      <formula>IF(RIGHT(TEXT(Y1076,"0.#"),1)=".",FALSE,TRUE)</formula>
    </cfRule>
    <cfRule type="expression" dxfId="1910" priority="2016">
      <formula>IF(RIGHT(TEXT(Y1076,"0.#"),1)=".",TRUE,FALSE)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M41">
    <cfRule type="expression" dxfId="721" priority="17">
      <formula>IF(RIGHT(TEXT(AM41,"0.#"),1)=".",FALSE,TRUE)</formula>
    </cfRule>
    <cfRule type="expression" dxfId="720" priority="18">
      <formula>IF(RIGHT(TEXT(AM41,"0.#"),1)=".",TRUE,FALSE)</formula>
    </cfRule>
  </conditionalFormatting>
  <conditionalFormatting sqref="AM39">
    <cfRule type="expression" dxfId="719" priority="21">
      <formula>IF(RIGHT(TEXT(AM39,"0.#"),1)=".",FALSE,TRUE)</formula>
    </cfRule>
    <cfRule type="expression" dxfId="718" priority="22">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911:AO911">
    <cfRule type="expression" dxfId="709" priority="7">
      <formula>IF(AND(AL911&gt;=0, RIGHT(TEXT(AL911,"0.#"),1)&lt;&gt;"."),TRUE,FALSE)</formula>
    </cfRule>
    <cfRule type="expression" dxfId="708" priority="8">
      <formula>IF(AND(AL911&gt;=0, RIGHT(TEXT(AL911,"0.#"),1)="."),TRUE,FALSE)</formula>
    </cfRule>
    <cfRule type="expression" dxfId="707" priority="9">
      <formula>IF(AND(AL911&lt;0, RIGHT(TEXT(AL911,"0.#"),1)&lt;&gt;"."),TRUE,FALSE)</formula>
    </cfRule>
    <cfRule type="expression" dxfId="706" priority="10">
      <formula>IF(AND(AL911&lt;0, RIGHT(TEXT(AL911,"0.#"),1)="."),TRUE,FALSE)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50"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760</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417</v>
      </c>
      <c r="Z4" s="32" t="s">
        <v>550</v>
      </c>
      <c r="AA4" s="94" t="s">
        <v>511</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418</v>
      </c>
      <c r="Z5" s="32" t="s">
        <v>551</v>
      </c>
      <c r="AA5" s="94" t="s">
        <v>512</v>
      </c>
      <c r="AB5" s="94" t="s">
        <v>645</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552</v>
      </c>
      <c r="AA6" s="94" t="s">
        <v>513</v>
      </c>
      <c r="AB6" s="94" t="s">
        <v>646</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553</v>
      </c>
      <c r="AA7" s="94" t="s">
        <v>514</v>
      </c>
      <c r="AB7" s="94" t="s">
        <v>647</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554</v>
      </c>
      <c r="AA8" s="94" t="s">
        <v>515</v>
      </c>
      <c r="AB8" s="94" t="s">
        <v>648</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556</v>
      </c>
      <c r="AA10" s="94" t="s">
        <v>517</v>
      </c>
      <c r="AB10" s="94" t="s">
        <v>650</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760</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1"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389</v>
      </c>
      <c r="AF2" s="1029"/>
      <c r="AG2" s="1029"/>
      <c r="AH2" s="1029"/>
      <c r="AI2" s="1029" t="s">
        <v>411</v>
      </c>
      <c r="AJ2" s="1029"/>
      <c r="AK2" s="1029"/>
      <c r="AL2" s="559"/>
      <c r="AM2" s="1029" t="s">
        <v>508</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389</v>
      </c>
      <c r="AF9" s="1029"/>
      <c r="AG9" s="1029"/>
      <c r="AH9" s="1029"/>
      <c r="AI9" s="1029" t="s">
        <v>411</v>
      </c>
      <c r="AJ9" s="1029"/>
      <c r="AK9" s="1029"/>
      <c r="AL9" s="559"/>
      <c r="AM9" s="1029" t="s">
        <v>508</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389</v>
      </c>
      <c r="AF16" s="1029"/>
      <c r="AG16" s="1029"/>
      <c r="AH16" s="1029"/>
      <c r="AI16" s="1029" t="s">
        <v>411</v>
      </c>
      <c r="AJ16" s="1029"/>
      <c r="AK16" s="1029"/>
      <c r="AL16" s="559"/>
      <c r="AM16" s="1029" t="s">
        <v>508</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389</v>
      </c>
      <c r="AF23" s="1029"/>
      <c r="AG23" s="1029"/>
      <c r="AH23" s="1029"/>
      <c r="AI23" s="1029" t="s">
        <v>411</v>
      </c>
      <c r="AJ23" s="1029"/>
      <c r="AK23" s="1029"/>
      <c r="AL23" s="559"/>
      <c r="AM23" s="1029" t="s">
        <v>508</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389</v>
      </c>
      <c r="AF30" s="1029"/>
      <c r="AG30" s="1029"/>
      <c r="AH30" s="1029"/>
      <c r="AI30" s="1029" t="s">
        <v>411</v>
      </c>
      <c r="AJ30" s="1029"/>
      <c r="AK30" s="1029"/>
      <c r="AL30" s="559"/>
      <c r="AM30" s="1029" t="s">
        <v>508</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389</v>
      </c>
      <c r="AF37" s="1029"/>
      <c r="AG37" s="1029"/>
      <c r="AH37" s="1029"/>
      <c r="AI37" s="1029" t="s">
        <v>411</v>
      </c>
      <c r="AJ37" s="1029"/>
      <c r="AK37" s="1029"/>
      <c r="AL37" s="559"/>
      <c r="AM37" s="1029" t="s">
        <v>508</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389</v>
      </c>
      <c r="AF44" s="1029"/>
      <c r="AG44" s="1029"/>
      <c r="AH44" s="1029"/>
      <c r="AI44" s="1029" t="s">
        <v>411</v>
      </c>
      <c r="AJ44" s="1029"/>
      <c r="AK44" s="1029"/>
      <c r="AL44" s="559"/>
      <c r="AM44" s="1029" t="s">
        <v>508</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389</v>
      </c>
      <c r="AF51" s="1029"/>
      <c r="AG51" s="1029"/>
      <c r="AH51" s="1029"/>
      <c r="AI51" s="1029" t="s">
        <v>411</v>
      </c>
      <c r="AJ51" s="1029"/>
      <c r="AK51" s="1029"/>
      <c r="AL51" s="559"/>
      <c r="AM51" s="1029" t="s">
        <v>508</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389</v>
      </c>
      <c r="AF58" s="1029"/>
      <c r="AG58" s="1029"/>
      <c r="AH58" s="1029"/>
      <c r="AI58" s="1029" t="s">
        <v>411</v>
      </c>
      <c r="AJ58" s="1029"/>
      <c r="AK58" s="1029"/>
      <c r="AL58" s="559"/>
      <c r="AM58" s="1029" t="s">
        <v>508</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389</v>
      </c>
      <c r="AF65" s="1029"/>
      <c r="AG65" s="1029"/>
      <c r="AH65" s="1029"/>
      <c r="AI65" s="1029" t="s">
        <v>411</v>
      </c>
      <c r="AJ65" s="1029"/>
      <c r="AK65" s="1029"/>
      <c r="AL65" s="559"/>
      <c r="AM65" s="1029" t="s">
        <v>508</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352</v>
      </c>
      <c r="Z3" s="366"/>
      <c r="AA3" s="366"/>
      <c r="AB3" s="366"/>
      <c r="AC3" s="155" t="s">
        <v>337</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352</v>
      </c>
      <c r="Z36" s="366"/>
      <c r="AA36" s="366"/>
      <c r="AB36" s="366"/>
      <c r="AC36" s="155" t="s">
        <v>337</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352</v>
      </c>
      <c r="Z69" s="366"/>
      <c r="AA69" s="366"/>
      <c r="AB69" s="366"/>
      <c r="AC69" s="155" t="s">
        <v>337</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352</v>
      </c>
      <c r="Z102" s="366"/>
      <c r="AA102" s="366"/>
      <c r="AB102" s="366"/>
      <c r="AC102" s="155" t="s">
        <v>337</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352</v>
      </c>
      <c r="Z135" s="366"/>
      <c r="AA135" s="366"/>
      <c r="AB135" s="366"/>
      <c r="AC135" s="155" t="s">
        <v>337</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352</v>
      </c>
      <c r="Z168" s="366"/>
      <c r="AA168" s="366"/>
      <c r="AB168" s="366"/>
      <c r="AC168" s="155" t="s">
        <v>337</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352</v>
      </c>
      <c r="Z201" s="366"/>
      <c r="AA201" s="366"/>
      <c r="AB201" s="366"/>
      <c r="AC201" s="155" t="s">
        <v>337</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352</v>
      </c>
      <c r="Z234" s="366"/>
      <c r="AA234" s="366"/>
      <c r="AB234" s="366"/>
      <c r="AC234" s="155" t="s">
        <v>337</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352</v>
      </c>
      <c r="Z267" s="366"/>
      <c r="AA267" s="366"/>
      <c r="AB267" s="366"/>
      <c r="AC267" s="155" t="s">
        <v>337</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352</v>
      </c>
      <c r="Z300" s="366"/>
      <c r="AA300" s="366"/>
      <c r="AB300" s="366"/>
      <c r="AC300" s="155" t="s">
        <v>337</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352</v>
      </c>
      <c r="Z333" s="366"/>
      <c r="AA333" s="366"/>
      <c r="AB333" s="366"/>
      <c r="AC333" s="155" t="s">
        <v>337</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352</v>
      </c>
      <c r="Z366" s="366"/>
      <c r="AA366" s="366"/>
      <c r="AB366" s="366"/>
      <c r="AC366" s="155" t="s">
        <v>337</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352</v>
      </c>
      <c r="Z399" s="366"/>
      <c r="AA399" s="366"/>
      <c r="AB399" s="366"/>
      <c r="AC399" s="155" t="s">
        <v>337</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352</v>
      </c>
      <c r="Z432" s="366"/>
      <c r="AA432" s="366"/>
      <c r="AB432" s="366"/>
      <c r="AC432" s="155" t="s">
        <v>337</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352</v>
      </c>
      <c r="Z465" s="366"/>
      <c r="AA465" s="366"/>
      <c r="AB465" s="366"/>
      <c r="AC465" s="155" t="s">
        <v>337</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352</v>
      </c>
      <c r="Z498" s="366"/>
      <c r="AA498" s="366"/>
      <c r="AB498" s="366"/>
      <c r="AC498" s="155" t="s">
        <v>337</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352</v>
      </c>
      <c r="Z531" s="366"/>
      <c r="AA531" s="366"/>
      <c r="AB531" s="366"/>
      <c r="AC531" s="155" t="s">
        <v>337</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352</v>
      </c>
      <c r="Z564" s="366"/>
      <c r="AA564" s="366"/>
      <c r="AB564" s="366"/>
      <c r="AC564" s="155" t="s">
        <v>337</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352</v>
      </c>
      <c r="Z597" s="366"/>
      <c r="AA597" s="366"/>
      <c r="AB597" s="366"/>
      <c r="AC597" s="155" t="s">
        <v>337</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352</v>
      </c>
      <c r="Z630" s="366"/>
      <c r="AA630" s="366"/>
      <c r="AB630" s="366"/>
      <c r="AC630" s="155" t="s">
        <v>337</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352</v>
      </c>
      <c r="Z663" s="366"/>
      <c r="AA663" s="366"/>
      <c r="AB663" s="366"/>
      <c r="AC663" s="155" t="s">
        <v>337</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352</v>
      </c>
      <c r="Z696" s="366"/>
      <c r="AA696" s="366"/>
      <c r="AB696" s="366"/>
      <c r="AC696" s="155" t="s">
        <v>337</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352</v>
      </c>
      <c r="Z729" s="366"/>
      <c r="AA729" s="366"/>
      <c r="AB729" s="366"/>
      <c r="AC729" s="155" t="s">
        <v>337</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352</v>
      </c>
      <c r="Z762" s="366"/>
      <c r="AA762" s="366"/>
      <c r="AB762" s="366"/>
      <c r="AC762" s="155" t="s">
        <v>337</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352</v>
      </c>
      <c r="Z795" s="366"/>
      <c r="AA795" s="366"/>
      <c r="AB795" s="366"/>
      <c r="AC795" s="155" t="s">
        <v>337</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352</v>
      </c>
      <c r="Z828" s="366"/>
      <c r="AA828" s="366"/>
      <c r="AB828" s="366"/>
      <c r="AC828" s="155" t="s">
        <v>337</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352</v>
      </c>
      <c r="Z861" s="366"/>
      <c r="AA861" s="366"/>
      <c r="AB861" s="366"/>
      <c r="AC861" s="155" t="s">
        <v>337</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352</v>
      </c>
      <c r="Z894" s="366"/>
      <c r="AA894" s="366"/>
      <c r="AB894" s="366"/>
      <c r="AC894" s="155" t="s">
        <v>337</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352</v>
      </c>
      <c r="Z927" s="366"/>
      <c r="AA927" s="366"/>
      <c r="AB927" s="366"/>
      <c r="AC927" s="155" t="s">
        <v>337</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352</v>
      </c>
      <c r="Z960" s="366"/>
      <c r="AA960" s="366"/>
      <c r="AB960" s="366"/>
      <c r="AC960" s="155" t="s">
        <v>337</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352</v>
      </c>
      <c r="Z993" s="366"/>
      <c r="AA993" s="366"/>
      <c r="AB993" s="366"/>
      <c r="AC993" s="155" t="s">
        <v>337</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352</v>
      </c>
      <c r="Z1026" s="366"/>
      <c r="AA1026" s="366"/>
      <c r="AB1026" s="366"/>
      <c r="AC1026" s="155" t="s">
        <v>337</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352</v>
      </c>
      <c r="Z1059" s="366"/>
      <c r="AA1059" s="366"/>
      <c r="AB1059" s="366"/>
      <c r="AC1059" s="155" t="s">
        <v>337</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352</v>
      </c>
      <c r="Z1092" s="366"/>
      <c r="AA1092" s="366"/>
      <c r="AB1092" s="366"/>
      <c r="AC1092" s="155" t="s">
        <v>337</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352</v>
      </c>
      <c r="Z1125" s="366"/>
      <c r="AA1125" s="366"/>
      <c r="AB1125" s="366"/>
      <c r="AC1125" s="155" t="s">
        <v>337</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352</v>
      </c>
      <c r="Z1158" s="366"/>
      <c r="AA1158" s="366"/>
      <c r="AB1158" s="366"/>
      <c r="AC1158" s="155" t="s">
        <v>337</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352</v>
      </c>
      <c r="Z1191" s="366"/>
      <c r="AA1191" s="366"/>
      <c r="AB1191" s="366"/>
      <c r="AC1191" s="155" t="s">
        <v>337</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352</v>
      </c>
      <c r="Z1224" s="366"/>
      <c r="AA1224" s="366"/>
      <c r="AB1224" s="366"/>
      <c r="AC1224" s="155" t="s">
        <v>337</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352</v>
      </c>
      <c r="Z1257" s="366"/>
      <c r="AA1257" s="366"/>
      <c r="AB1257" s="366"/>
      <c r="AC1257" s="155" t="s">
        <v>337</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352</v>
      </c>
      <c r="Z1290" s="366"/>
      <c r="AA1290" s="366"/>
      <c r="AB1290" s="366"/>
      <c r="AC1290" s="155" t="s">
        <v>337</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2021-06-29T09:27:01Z</dcterms:modified>
</cp:coreProperties>
</file>