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<sst xmlns="http://schemas.openxmlformats.org/spreadsheetml/2006/main" count="3107" uniqueCount="829">
  <si>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</si>
  <si>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</si>
  <si>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</si>
  <si>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</si>
  <si>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</si>
  <si>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</si>
  <si>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</si>
  <si>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</si>
  <si>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</si>
  <si>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</si>
  <si>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</si>
  <si>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</si>
  <si>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</si>
  <si>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</si>
  <si>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</si>
  <si>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</si>
  <si>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</si>
  <si>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</si>
  <si>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</si>
  <si>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</si>
  <si>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</si>
  <si>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</si>
  <si>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</si>
  <si>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</si>
  <si>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</si>
  <si>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</si>
  <si>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</si>
  <si>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</si>
  <si>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</si>
  <si>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</si>
  <si>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</si>
  <si>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</si>
  <si>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</si>
  <si>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</si>
  <si>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</si>
  <si>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</si>
  <si>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</si>
  <si>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</si>
  <si>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</si>
  <si>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</si>
  <si>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</si>
  <si>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</si>
  <si>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</si>
  <si>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</si>
  <si>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</si>
  <si>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</si>
  <si>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</si>
  <si>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</si>
  <si>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</si>
  <si>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</si>
  <si>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</si>
  <si>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</si>
  <si>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</si>
  <si>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</si>
  <si>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</si>
  <si>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</si>
  <si>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</si>
  <si>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</si>
  <si>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</si>
  <si>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</si>
  <si>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</si>
  <si>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</si>
  <si>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</si>
  <si>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</si>
  <si>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</si>
  <si>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</si>
  <si>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</si>
  <si>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</si>
  <si>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</si>
  <si>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</si>
  <si>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</si>
  <si>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</si>
  <si>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</si>
  <si>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</si>
  <si>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</si>
  <si>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</si>
  <si>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</si>
  <si>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</si>
  <si>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</si>
  <si>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</si>
  <si>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</si>
  <si>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</si>
  <si>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</si>
  <si>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</si>
  <si>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</si>
  <si>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</si>
  <si>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</si>
  <si>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</si>
  <si>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</si>
  <si>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</si>
  <si>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</si>
  <si>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</si>
  <si>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</si>
  <si>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</si>
  <si>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</si>
  <si>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</si>
  <si>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</si>
  <si>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</si>
  <si>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</si>
  <si>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</si>
  <si>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</si>
  <si>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</si>
  <si>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</si>
  <si>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</si>
  <si>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</si>
  <si>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</si>
  <si>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</si>
  <si>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</si>
  <si>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</si>
  <si>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</si>
  <si>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</si>
  <si>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</si>
  <si>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</si>
  <si>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</si>
  <si>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</si>
  <si>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</si>
  <si>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</si>
  <si>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</si>
  <si>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</si>
  <si>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</si>
  <si>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</si>
  <si>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</si>
  <si>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</si>
  <si>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</si>
  <si>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</si>
  <si>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</si>
  <si>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</si>
  <si>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</si>
  <si>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</si>
  <si>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</si>
  <si>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</si>
  <si>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</si>
  <si>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</si>
  <si>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</si>
  <si>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</si>
  <si>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</si>
  <si>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</si>
  <si>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</si>
  <si>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</si>
  <si>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</si>
  <si>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</si>
  <si>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</si>
  <si>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</si>
  <si>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</si>
  <si>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</si>
  <si>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</si>
  <si>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</si>
  <si>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</si>
  <si>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</si>
  <si>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</si>
  <si>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</si>
  <si>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</si>
  <si>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</si>
  <si>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</si>
  <si>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</si>
  <si>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</si>
  <si>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</si>
  <si>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</si>
  <si>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</si>
  <si>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</si>
  <si>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</si>
  <si>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</si>
  <si>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</si>
  <si>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</si>
  <si>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</si>
  <si>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</si>
  <si>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</si>
  <si>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</si>
  <si>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</si>
  <si>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</si>
  <si>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</si>
  <si>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</si>
  <si>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</si>
  <si>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</si>
  <si>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</si>
  <si>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</si>
  <si>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</si>
  <si>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</si>
  <si>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</si>
  <si>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</si>
  <si>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</si>
  <si>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</si>
  <si>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</si>
  <si>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</si>
  <si>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</si>
  <si>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</si>
  <si>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</si>
  <si>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</si>
  <si>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</si>
  <si>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</si>
  <si>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</si>
  <si>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</si>
  <si>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</si>
  <si>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</si>
  <si>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</si>
  <si>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</si>
  <si>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</si>
  <si>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</si>
  <si>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</si>
  <si>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</si>
  <si>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</si>
  <si>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</si>
  <si>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</si>
  <si>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</si>
  <si>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</si>
  <si>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</si>
  <si>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</si>
  <si>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</si>
  <si>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</si>
  <si>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</si>
  <si>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</si>
  <si>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</si>
  <si>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</si>
  <si>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</si>
  <si>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</si>
  <si>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</si>
  <si>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</si>
  <si>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</si>
  <si>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</si>
  <si>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</si>
  <si>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</si>
  <si>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</si>
  <si>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</si>
  <si>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</si>
  <si>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</si>
  <si>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</si>
  <si>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</si>
  <si>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</si>
  <si>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</si>
  <si>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</si>
  <si>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</si>
  <si>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</si>
  <si>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</si>
  <si>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</si>
  <si>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</si>
  <si>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</si>
  <si>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</si>
  <si>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</si>
  <si>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</si>
  <si>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</si>
  <si>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</si>
  <si>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</si>
  <si>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</si>
  <si>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</si>
  <si>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</si>
  <si>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</si>
  <si>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</si>
  <si>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</si>
  <si>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</si>
  <si>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</si>
  <si>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</si>
  <si>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</si>
  <si>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</si>
  <si>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</si>
  <si>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</si>
  <si>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</si>
  <si>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</si>
  <si>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</si>
  <si>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</si>
  <si>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</si>
  <si>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</si>
  <si>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</si>
  <si>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</si>
  <si>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</si>
  <si>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</si>
  <si>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</si>
  <si>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</si>
  <si>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</si>
  <si>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</si>
  <si>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</si>
  <si>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</si>
  <si>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</si>
  <si>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</si>
  <si>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</si>
  <si>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</si>
  <si>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</si>
  <si>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</si>
  <si>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</si>
  <si>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</si>
  <si>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</si>
  <si>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</si>
  <si>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</si>
  <si>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</si>
  <si>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</si>
  <si>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</si>
  <si>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</si>
  <si>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</si>
  <si>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</si>
  <si>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</si>
  <si>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</si>
  <si>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</si>
  <si>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</si>
  <si>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</si>
  <si>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</si>
  <si>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</si>
  <si>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</si>
  <si>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</si>
  <si>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</si>
  <si>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</si>
  <si>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</si>
  <si>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</si>
  <si>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</si>
  <si>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</si>
  <si>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</si>
  <si>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</si>
  <si>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</si>
  <si>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</si>
  <si>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</si>
  <si>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</si>
  <si>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</si>
  <si>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</si>
  <si>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</si>
  <si>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</si>
  <si>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</si>
  <si>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</si>
  <si>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</si>
  <si>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</si>
  <si>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</si>
  <si>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</si>
  <si>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</si>
  <si>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</si>
  <si>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</si>
  <si>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</si>
  <si>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</si>
  <si>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</si>
  <si>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</si>
  <si>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</si>
  <si>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</si>
  <si>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</si>
  <si>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</si>
  <si>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</si>
  <si>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</si>
  <si>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</si>
  <si>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</si>
  <si>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</si>
  <si>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</si>
  <si>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</si>
  <si>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</si>
  <si>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</si>
  <si>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</si>
  <si>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</si>
  <si>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</si>
  <si>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</si>
  <si>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</si>
  <si>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</si>
  <si>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</si>
  <si>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</si>
  <si>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</si>
  <si>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</si>
  <si>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</si>
  <si>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</si>
  <si>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</si>
  <si>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</si>
  <si>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</si>
  <si>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</si>
  <si>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</si>
  <si>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</si>
  <si>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</si>
  <si>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</si>
  <si>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</si>
  <si>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</si>
  <si>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</si>
  <si>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</si>
  <si>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</si>
  <si>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</si>
  <si>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</si>
  <si>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</si>
  <si>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</si>
  <si>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</si>
  <si>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</si>
  <si>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</si>
  <si>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</si>
  <si>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</si>
  <si>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</si>
  <si>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</si>
  <si>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</si>
  <si>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</si>
  <si>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</si>
  <si>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</si>
  <si>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</si>
  <si>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</si>
  <si>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</si>
  <si>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</si>
  <si>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</si>
  <si>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</si>
  <si>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</si>
  <si>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</si>
  <si>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</si>
  <si>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</si>
  <si>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</si>
  <si>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</si>
  <si>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</si>
  <si>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</si>
  <si>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</si>
  <si>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</si>
  <si>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</si>
  <si>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</si>
  <si>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</si>
  <si>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</si>
  <si>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</si>
  <si>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</si>
  <si>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</si>
  <si>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</si>
  <si>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</si>
  <si>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</si>
  <si>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</si>
  <si>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</si>
  <si>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</si>
  <si>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</si>
  <si>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</si>
  <si>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</si>
  <si>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</si>
  <si>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</si>
  <si>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</si>
  <si>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</si>
  <si>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</si>
  <si>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</si>
  <si>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</si>
  <si>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</si>
  <si>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</si>
  <si>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</si>
  <si>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</si>
  <si>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</si>
  <si>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</si>
  <si>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</si>
  <si>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</si>
  <si>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</si>
  <si>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</si>
  <si>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</si>
  <si>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</si>
  <si>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</si>
  <si>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</si>
  <si>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</si>
  <si>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</si>
  <si>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</si>
  <si>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</si>
  <si>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</si>
  <si>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</si>
  <si>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</si>
  <si>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</si>
  <si>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</si>
  <si>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</si>
  <si>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</si>
  <si>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</si>
  <si>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</si>
  <si>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</si>
  <si>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</si>
  <si>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</si>
  <si>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</si>
  <si>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</si>
  <si>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</si>
  <si>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</si>
  <si>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</si>
  <si>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</si>
  <si>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</si>
  <si>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</si>
  <si>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</si>
  <si>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</si>
  <si>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</si>
  <si>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</si>
  <si>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</si>
  <si>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</si>
  <si>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</si>
  <si>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</si>
  <si>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</si>
  <si>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</si>
  <si>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</si>
  <si>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</si>
  <si>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</si>
  <si>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</si>
  <si>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</si>
  <si>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</si>
  <si>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</si>
  <si>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</si>
  <si>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</si>
  <si>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</si>
  <si>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</si>
  <si>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</si>
  <si>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</si>
  <si>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</si>
  <si>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</si>
  <si>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</si>
  <si>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</si>
  <si>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</si>
  <si>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</si>
  <si>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</si>
  <si>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</si>
  <si>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</si>
  <si>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</si>
  <si>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</si>
  <si>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</si>
  <si>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</si>
  <si>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</si>
  <si>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</si>
  <si>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</si>
  <si>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</si>
  <si>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</si>
  <si>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</si>
  <si>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</si>
  <si>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</si>
  <si>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</si>
  <si>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</si>
  <si>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</si>
  <si>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</si>
  <si>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</si>
  <si>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</si>
  <si>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</si>
  <si>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</si>
  <si>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</si>
  <si>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</si>
  <si>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</si>
  <si>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</si>
  <si>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</si>
  <si>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</si>
  <si>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</si>
  <si>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</si>
  <si>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</si>
  <si>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</si>
  <si>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</si>
  <si>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</si>
  <si>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</si>
  <si>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</si>
  <si>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</si>
  <si>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</si>
  <si>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</si>
  <si>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</si>
  <si>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</si>
  <si>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</si>
  <si>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</si>
  <si>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</si>
  <si>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</si>
  <si>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</si>
  <si>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</si>
  <si>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</si>
  <si>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</si>
  <si>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</si>
  <si>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</si>
  <si>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</si>
  <si>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</si>
  <si>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</si>
  <si>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</si>
  <si>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</si>
  <si>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</si>
  <si>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</si>
  <si>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</si>
  <si>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</si>
  <si>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</si>
  <si>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</si>
  <si>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</si>
  <si>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</si>
  <si>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</si>
  <si>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</si>
  <si>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</si>
  <si>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</si>
  <si>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</si>
  <si>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</si>
  <si>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</si>
  <si>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</si>
  <si>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</si>
  <si>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</si>
  <si>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</si>
  <si>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</si>
  <si>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</si>
  <si>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</si>
  <si>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</si>
  <si>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</si>
  <si>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</si>
  <si>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</si>
  <si>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</si>
  <si>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</si>
  <si>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</si>
  <si>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</si>
  <si>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</si>
  <si>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</si>
  <si>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</si>
  <si>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</si>
  <si>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</si>
  <si>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</si>
  <si>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</si>
  <si>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</si>
  <si>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</si>
  <si>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</si>
  <si>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</si>
  <si>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</si>
  <si>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</si>
  <si>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</si>
  <si>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</si>
  <si>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</si>
  <si>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</si>
  <si>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</si>
  <si>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</si>
  <si>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</si>
  <si>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</si>
  <si>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</si>
  <si>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</si>
  <si>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</si>
  <si>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</si>
  <si>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</si>
  <si>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</si>
  <si>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</si>
  <si>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</si>
  <si>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</si>
  <si>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</si>
  <si>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</si>
  <si>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</si>
  <si>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</si>
  <si>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</si>
  <si>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</si>
  <si>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</si>
  <si>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</si>
  <si>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</si>
  <si>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</si>
  <si>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</si>
  <si>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</si>
  <si>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</si>
  <si>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</si>
  <si>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</si>
  <si>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</si>
  <si>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</si>
  <si>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</si>
  <si>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</si>
  <si>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</si>
  <si>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</si>
  <si>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</si>
  <si>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</si>
  <si>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</si>
  <si>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</si>
  <si>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</si>
  <si>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</si>
  <si>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</si>
  <si>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</si>
  <si>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</si>
  <si>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</si>
  <si>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</si>
  <si>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</si>
  <si>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</si>
  <si>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</si>
  <si>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</si>
  <si>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</si>
  <si>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</si>
  <si>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</si>
  <si>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</si>
  <si>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</si>
  <si>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</si>
  <si>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</si>
  <si>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</si>
  <si>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</si>
  <si>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</si>
  <si>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</si>
  <si>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</si>
  <si>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</si>
  <si>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</si>
  <si>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</si>
  <si>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</si>
  <si>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</si>
  <si>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</si>
  <si>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</si>
  <si>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</si>
  <si>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</si>
  <si>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</si>
  <si>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</si>
  <si>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</si>
  <si>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</si>
  <si>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</si>
  <si>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</si>
  <si>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</si>
  <si>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</si>
  <si>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</si>
  <si>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</si>
  <si>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</si>
  <si>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</si>
  <si>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</si>
  <si>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</si>
  <si>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</si>
  <si>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</si>
  <si>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</si>
  <si>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</si>
  <si>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</si>
  <si>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</si>
  <si>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</si>
  <si>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</si>
  <si>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</si>
  <si>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</si>
  <si>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</si>
  <si>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</si>
  <si>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</si>
  <si>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</si>
  <si>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</si>
  <si>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</si>
  <si>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</si>
  <si>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</si>
  <si>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</si>
  <si>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</si>
  <si>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</si>
  <si>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</si>
  <si>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</si>
  <si>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</si>
  <si>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</si>
  <si>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</si>
  <si>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</si>
  <si>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</si>
  <si>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</si>
  <si>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</si>
  <si>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</si>
  <si>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</si>
  <si>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</si>
  <si>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</si>
  <si>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</si>
  <si>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水・大気環境局</t>
  </si>
  <si>
    <t>水環境課長　筒井　誠二</t>
  </si>
  <si>
    <t>平成27年度</t>
  </si>
  <si>
    <t>終了予定なし</t>
  </si>
  <si>
    <t>水環境課</t>
  </si>
  <si>
    <t xml:space="preserve">①公共用水域の中で水の滞留期間の長い湖沼において、気候変動に伴う水温、水質等の変化を再現可能なモデルを構築した上で、将来の気候変動の影響を評価し、具体的な適応策を検討する。
②健全な水循環の維持又は回復のため、民間の主体的・自発的取組の促進と官民連携の機会の場を創出する官民連携事業（ウォータープロジェクト）を促進するとともに、国民に向けて水環境等の重要性等を訴求し意識の醸成を図る取組を官民連携にて実施する。
</t>
  </si>
  <si>
    <t>-</t>
  </si>
  <si>
    <t>環境保全調査費</t>
  </si>
  <si>
    <t>件</t>
  </si>
  <si>
    <t>②水環境等に関する意識醸成の状況（官民連携事業(ウォータープロジェクト)に参加登録いただいた企業・団体数）</t>
  </si>
  <si>
    <t>団体</t>
  </si>
  <si>
    <t>ウォータープロジェクト活動状況（環境省HP）
(http://www.env.go.jp/water/project/)</t>
  </si>
  <si>
    <t>●●</t>
    <phoneticPr fontId="5"/>
  </si>
  <si>
    <t>①専門家が構成員となっている検討会の開催回数</t>
  </si>
  <si>
    <t>回</t>
  </si>
  <si>
    <t>団体取組数</t>
  </si>
  <si>
    <t>①事業費／専門家が構成員となっている検討会の開催回数</t>
    <phoneticPr fontId="5"/>
  </si>
  <si>
    <t>百万円</t>
  </si>
  <si>
    <t>右記のとおり</t>
    <phoneticPr fontId="5"/>
  </si>
  <si>
    <t>17/3</t>
  </si>
  <si>
    <t>18/2</t>
  </si>
  <si>
    <t>6.7/168</t>
  </si>
  <si>
    <t>3.8/221</t>
  </si>
  <si>
    <t>／　　　　　　　　　　　　　　</t>
    <phoneticPr fontId="5"/>
  </si>
  <si>
    <t>　　/</t>
    <phoneticPr fontId="5"/>
  </si>
  <si>
    <t>　　/</t>
    <phoneticPr fontId="5"/>
  </si>
  <si>
    <t>３．大気・水・土壌環境等の保全</t>
  </si>
  <si>
    <t>水循環推進経費</t>
  </si>
  <si>
    <t>069,070</t>
  </si>
  <si>
    <t>068,069</t>
  </si>
  <si>
    <t>115,新20-028,114</t>
  </si>
  <si>
    <t>120,129,新27-016</t>
  </si>
  <si>
    <t>新27-014</t>
  </si>
  <si>
    <t>132</t>
  </si>
  <si>
    <t>146</t>
  </si>
  <si>
    <t>0143</t>
  </si>
  <si>
    <t>○</t>
  </si>
  <si>
    <t>-</t>
    <phoneticPr fontId="5"/>
  </si>
  <si>
    <t>-</t>
    <phoneticPr fontId="5"/>
  </si>
  <si>
    <t>16/3</t>
    <phoneticPr fontId="5"/>
  </si>
  <si>
    <t>公共用水域における水質環境基準の達成率
（生活環境項目ＢＯＤ／ＣＯＤ）
※R２年度実績値は集計中</t>
    <phoneticPr fontId="5"/>
  </si>
  <si>
    <t>A.パシフィックコンサルタンツ株式会社</t>
    <phoneticPr fontId="5"/>
  </si>
  <si>
    <t>人件費</t>
    <rPh sb="0" eb="3">
      <t>ジンケンヒ</t>
    </rPh>
    <phoneticPr fontId="5"/>
  </si>
  <si>
    <t>調査、解析、検討会資料作成</t>
    <rPh sb="0" eb="2">
      <t>チョウサ</t>
    </rPh>
    <rPh sb="3" eb="5">
      <t>カイセキ</t>
    </rPh>
    <rPh sb="6" eb="9">
      <t>ケントウカイ</t>
    </rPh>
    <rPh sb="9" eb="11">
      <t>シリョウ</t>
    </rPh>
    <rPh sb="11" eb="13">
      <t>サクセイ</t>
    </rPh>
    <phoneticPr fontId="5"/>
  </si>
  <si>
    <t>謝金、雑費</t>
    <rPh sb="0" eb="2">
      <t>シャキン</t>
    </rPh>
    <rPh sb="3" eb="5">
      <t>ザッピ</t>
    </rPh>
    <phoneticPr fontId="5"/>
  </si>
  <si>
    <t>検討会委員謝金、旅費、会議質料</t>
    <rPh sb="0" eb="3">
      <t>ケントウカイ</t>
    </rPh>
    <rPh sb="3" eb="5">
      <t>イイン</t>
    </rPh>
    <rPh sb="5" eb="7">
      <t>シャキン</t>
    </rPh>
    <rPh sb="8" eb="10">
      <t>リョヒ</t>
    </rPh>
    <rPh sb="11" eb="13">
      <t>カイギ</t>
    </rPh>
    <rPh sb="13" eb="15">
      <t>シツリョウ</t>
    </rPh>
    <phoneticPr fontId="5"/>
  </si>
  <si>
    <t>印刷製本費</t>
    <rPh sb="0" eb="2">
      <t>インサツ</t>
    </rPh>
    <rPh sb="2" eb="4">
      <t>セイホン</t>
    </rPh>
    <rPh sb="4" eb="5">
      <t>ヒ</t>
    </rPh>
    <phoneticPr fontId="5"/>
  </si>
  <si>
    <t>検討会資料、報告書</t>
    <rPh sb="0" eb="3">
      <t>ケントウカイ</t>
    </rPh>
    <rPh sb="3" eb="5">
      <t>シリョウ</t>
    </rPh>
    <rPh sb="6" eb="9">
      <t>ホウコクショ</t>
    </rPh>
    <phoneticPr fontId="5"/>
  </si>
  <si>
    <t>その他</t>
    <rPh sb="2" eb="3">
      <t>ホカ</t>
    </rPh>
    <phoneticPr fontId="5"/>
  </si>
  <si>
    <t>一般管理費</t>
    <rPh sb="0" eb="2">
      <t>イッパン</t>
    </rPh>
    <rPh sb="2" eb="5">
      <t>カンリヒ</t>
    </rPh>
    <phoneticPr fontId="5"/>
  </si>
  <si>
    <t>気候変動による水循環への影響評価・適応策検討</t>
    <rPh sb="0" eb="2">
      <t>キコウ</t>
    </rPh>
    <rPh sb="2" eb="4">
      <t>ヘンドウ</t>
    </rPh>
    <rPh sb="7" eb="8">
      <t>ミズ</t>
    </rPh>
    <rPh sb="8" eb="10">
      <t>ジュンカン</t>
    </rPh>
    <rPh sb="12" eb="14">
      <t>エイキョウ</t>
    </rPh>
    <rPh sb="14" eb="16">
      <t>ヒョウカ</t>
    </rPh>
    <rPh sb="17" eb="20">
      <t>テキオウサク</t>
    </rPh>
    <rPh sb="20" eb="22">
      <t>ケントウ</t>
    </rPh>
    <phoneticPr fontId="5"/>
  </si>
  <si>
    <t>水循環基本法において、官民連携による取組の促進が求められていること、また民間団体等の主体的活動への支援や普及啓発を含む人材の育成が国の責務とされている。また、気候変動により想定される影響への適応策の検討は政府全体で行っている。</t>
    <phoneticPr fontId="5"/>
  </si>
  <si>
    <t>水循環基本法において、健全な水循環の維持又は回復のために最も重要な企業及び国民の理解や取組の促進、並びに同法に定められた水の日への対応を図ること、また、気候変動により想定される影響への適応策についての検討を行うことが求められている。</t>
    <phoneticPr fontId="5"/>
  </si>
  <si>
    <t>気候変動の影響予測モデルは既往の解析モデルの知見を活用するなどコストを抑えるよう努めている。</t>
    <rPh sb="0" eb="2">
      <t>キコウ</t>
    </rPh>
    <rPh sb="2" eb="4">
      <t>ヘンドウ</t>
    </rPh>
    <rPh sb="5" eb="7">
      <t>エイキョウ</t>
    </rPh>
    <rPh sb="7" eb="9">
      <t>ヨソク</t>
    </rPh>
    <rPh sb="13" eb="15">
      <t>キオウ</t>
    </rPh>
    <rPh sb="16" eb="18">
      <t>カイセキ</t>
    </rPh>
    <rPh sb="22" eb="24">
      <t>チケン</t>
    </rPh>
    <rPh sb="25" eb="27">
      <t>カツヨウ</t>
    </rPh>
    <phoneticPr fontId="5"/>
  </si>
  <si>
    <t>専門家を構成員とする検討会における指導・助言により、事業目的の達成に向けた、より効果的・低コストな手法を選択し、実施している。</t>
    <rPh sb="0" eb="3">
      <t>センモンカ</t>
    </rPh>
    <rPh sb="4" eb="7">
      <t>コウセイイン</t>
    </rPh>
    <rPh sb="17" eb="19">
      <t>シドウ</t>
    </rPh>
    <rPh sb="20" eb="22">
      <t>ジョゲン</t>
    </rPh>
    <rPh sb="26" eb="28">
      <t>ジギョウ</t>
    </rPh>
    <rPh sb="28" eb="30">
      <t>モクテキ</t>
    </rPh>
    <rPh sb="31" eb="33">
      <t>タッセイ</t>
    </rPh>
    <rPh sb="34" eb="35">
      <t>ム</t>
    </rPh>
    <rPh sb="49" eb="51">
      <t>シュホウ</t>
    </rPh>
    <phoneticPr fontId="5"/>
  </si>
  <si>
    <t>①湖沼における気候変動影響に対する適応策について、地方自治体向けの手引き資料を令和２年度までに作成する。</t>
    <phoneticPr fontId="5"/>
  </si>
  <si>
    <t>気候変動による湖沼の水環境への影響評価・適応策検討に係る手引き（令和３年３月　環境省　水・大気環境局）
http://www.env.go.jp/water/kosyou/post_88.html</t>
    <phoneticPr fontId="5"/>
  </si>
  <si>
    <t>気候変動による水循環への影響評価・適応策検討事業は、目的を達成したことから事業を終了する。
官民連携事業（ウォータープロジェクト）は、引き続き、競争性の高い調達を図り、効果的かつ効率的に事業を推進する。</t>
    <rPh sb="26" eb="28">
      <t>モクテキ</t>
    </rPh>
    <rPh sb="29" eb="31">
      <t>タッセイ</t>
    </rPh>
    <rPh sb="37" eb="39">
      <t>ジギョウ</t>
    </rPh>
    <rPh sb="40" eb="42">
      <t>シュウリョウ</t>
    </rPh>
    <rPh sb="67" eb="68">
      <t>ヒ</t>
    </rPh>
    <rPh sb="69" eb="70">
      <t>ツヅ</t>
    </rPh>
    <rPh sb="72" eb="75">
      <t>キョウソウセイ</t>
    </rPh>
    <rPh sb="76" eb="77">
      <t>タカ</t>
    </rPh>
    <rPh sb="78" eb="80">
      <t>チョウタツ</t>
    </rPh>
    <rPh sb="81" eb="82">
      <t>ハカ</t>
    </rPh>
    <rPh sb="93" eb="95">
      <t>ジギョウ</t>
    </rPh>
    <rPh sb="96" eb="98">
      <t>スイシン</t>
    </rPh>
    <phoneticPr fontId="5"/>
  </si>
  <si>
    <t>気候変動による湖沼の水環境への影響評価・適応策検討に係る手引きを作成し、地方自治体へ周知しており、成果目標に見合った実績となっている。
官民連携事業による参加登録企業・団体数等は着実に増加しており、成果目標に見合った実績となっている。</t>
    <rPh sb="32" eb="34">
      <t>サクセイ</t>
    </rPh>
    <rPh sb="42" eb="44">
      <t>シュウチ</t>
    </rPh>
    <rPh sb="49" eb="51">
      <t>セイカ</t>
    </rPh>
    <rPh sb="51" eb="53">
      <t>モクヒョウ</t>
    </rPh>
    <rPh sb="54" eb="56">
      <t>ミア</t>
    </rPh>
    <rPh sb="58" eb="60">
      <t>ジッセキ</t>
    </rPh>
    <rPh sb="68" eb="70">
      <t>カンミン</t>
    </rPh>
    <rPh sb="70" eb="72">
      <t>レンケイ</t>
    </rPh>
    <rPh sb="72" eb="74">
      <t>ジギョウ</t>
    </rPh>
    <rPh sb="77" eb="79">
      <t>サンカ</t>
    </rPh>
    <rPh sb="79" eb="81">
      <t>トウロク</t>
    </rPh>
    <rPh sb="81" eb="83">
      <t>キギョウ</t>
    </rPh>
    <rPh sb="84" eb="87">
      <t>ダンタイスウ</t>
    </rPh>
    <rPh sb="87" eb="88">
      <t>ナド</t>
    </rPh>
    <rPh sb="89" eb="91">
      <t>チャクジツ</t>
    </rPh>
    <rPh sb="92" eb="94">
      <t>ゾウカ</t>
    </rPh>
    <rPh sb="99" eb="101">
      <t>セイカ</t>
    </rPh>
    <rPh sb="101" eb="103">
      <t>モクヒョウ</t>
    </rPh>
    <rPh sb="104" eb="106">
      <t>ミア</t>
    </rPh>
    <rPh sb="108" eb="110">
      <t>ジッセキ</t>
    </rPh>
    <phoneticPr fontId="5"/>
  </si>
  <si>
    <t>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
内閣官房の事業は、様々な水循環施策を総合的、計画的に推進するための調査等を実施するものであり、適切な役割分担となっている。</t>
    <phoneticPr fontId="5"/>
  </si>
  <si>
    <t>これまでの成果をとりまとめた手引きを作成し、地方自治体が気候変動適応の検討に活用できるよう周知した。
また、官民連携事業の成果については、水循環に関する企業のCSR活動等に活用されている。</t>
    <rPh sb="5" eb="7">
      <t>セイカ</t>
    </rPh>
    <rPh sb="14" eb="16">
      <t>テビ</t>
    </rPh>
    <rPh sb="18" eb="20">
      <t>サクセイ</t>
    </rPh>
    <rPh sb="22" eb="24">
      <t>チホウ</t>
    </rPh>
    <rPh sb="24" eb="27">
      <t>ジチタイ</t>
    </rPh>
    <rPh sb="28" eb="30">
      <t>キコウ</t>
    </rPh>
    <rPh sb="30" eb="32">
      <t>ヘンドウ</t>
    </rPh>
    <rPh sb="32" eb="34">
      <t>テキオウ</t>
    </rPh>
    <rPh sb="35" eb="37">
      <t>ケントウ</t>
    </rPh>
    <rPh sb="38" eb="40">
      <t>カツヨウ</t>
    </rPh>
    <rPh sb="45" eb="47">
      <t>シュウチ</t>
    </rPh>
    <rPh sb="54" eb="56">
      <t>カンミン</t>
    </rPh>
    <rPh sb="56" eb="58">
      <t>レンケイ</t>
    </rPh>
    <rPh sb="58" eb="60">
      <t>ジギョウ</t>
    </rPh>
    <rPh sb="61" eb="63">
      <t>セイカ</t>
    </rPh>
    <rPh sb="69" eb="70">
      <t>ミズ</t>
    </rPh>
    <rPh sb="70" eb="72">
      <t>ジュンカン</t>
    </rPh>
    <rPh sb="73" eb="74">
      <t>カン</t>
    </rPh>
    <rPh sb="76" eb="78">
      <t>キギョウ</t>
    </rPh>
    <rPh sb="82" eb="84">
      <t>カツドウ</t>
    </rPh>
    <rPh sb="84" eb="85">
      <t>トウ</t>
    </rPh>
    <rPh sb="86" eb="88">
      <t>カツヨウ</t>
    </rPh>
    <phoneticPr fontId="5"/>
  </si>
  <si>
    <t>気候変動による水循環への影響評価・適応策検討事業は、これまでの成果をとりまとめ、地方自治体へ周知することで目的を達成した。
官民連携事業の参加登録企業・団体数等は成果目標を上回っており、水環境等に関する意識醸成の取組は着実に進められている。
事業の効率的･効果的な実施に当たっては、競争性の高い調達に努めている。</t>
    <rPh sb="22" eb="24">
      <t>ジギョウ</t>
    </rPh>
    <rPh sb="31" eb="33">
      <t>セイカ</t>
    </rPh>
    <rPh sb="40" eb="42">
      <t>チホウ</t>
    </rPh>
    <rPh sb="42" eb="45">
      <t>ジチタイ</t>
    </rPh>
    <rPh sb="46" eb="48">
      <t>シュウチ</t>
    </rPh>
    <rPh sb="53" eb="55">
      <t>モクテキ</t>
    </rPh>
    <rPh sb="56" eb="58">
      <t>タッセイ</t>
    </rPh>
    <rPh sb="121" eb="123">
      <t>ジギョウ</t>
    </rPh>
    <rPh sb="132" eb="134">
      <t>ジッシ</t>
    </rPh>
    <rPh sb="135" eb="136">
      <t>ア</t>
    </rPh>
    <rPh sb="141" eb="144">
      <t>キョウソウセイ</t>
    </rPh>
    <rPh sb="145" eb="146">
      <t>タカ</t>
    </rPh>
    <rPh sb="147" eb="149">
      <t>チョウタツ</t>
    </rPh>
    <rPh sb="150" eb="151">
      <t>ツト</t>
    </rPh>
    <phoneticPr fontId="5"/>
  </si>
  <si>
    <t>B.株式会社エム・シー・アンド・ピー</t>
    <rPh sb="2" eb="6">
      <t>カブシキガイシャ</t>
    </rPh>
    <phoneticPr fontId="5"/>
  </si>
  <si>
    <t>C.八千代エンジニヤリング株式会社</t>
    <rPh sb="2" eb="5">
      <t>ヤチヨ</t>
    </rPh>
    <rPh sb="13" eb="17">
      <t>カブシキガイシャ</t>
    </rPh>
    <phoneticPr fontId="5"/>
  </si>
  <si>
    <t>D.リトルスタジオインク株式会社</t>
    <rPh sb="12" eb="16">
      <t>カブシキガイシャ</t>
    </rPh>
    <phoneticPr fontId="5"/>
  </si>
  <si>
    <t>百万円未満のため非掲載</t>
    <rPh sb="0" eb="5">
      <t>ヒャクマンエンミマン</t>
    </rPh>
    <rPh sb="8" eb="9">
      <t>ヒ</t>
    </rPh>
    <rPh sb="9" eb="11">
      <t>ケイサイ</t>
    </rPh>
    <phoneticPr fontId="5"/>
  </si>
  <si>
    <t>人件費</t>
    <rPh sb="0" eb="3">
      <t>ジンケンヒ</t>
    </rPh>
    <phoneticPr fontId="5"/>
  </si>
  <si>
    <t>借料及び損料</t>
    <rPh sb="0" eb="2">
      <t>シャクリョウ</t>
    </rPh>
    <rPh sb="2" eb="3">
      <t>オヨ</t>
    </rPh>
    <rPh sb="4" eb="6">
      <t>ソンリョウ</t>
    </rPh>
    <phoneticPr fontId="5"/>
  </si>
  <si>
    <t>その他</t>
    <rPh sb="2" eb="3">
      <t>タ</t>
    </rPh>
    <phoneticPr fontId="5"/>
  </si>
  <si>
    <t>コンテンツ企画・制作、編集　等</t>
    <rPh sb="5" eb="7">
      <t>キカク</t>
    </rPh>
    <rPh sb="8" eb="10">
      <t>セイサク</t>
    </rPh>
    <rPh sb="11" eb="13">
      <t>ヘンシュウ</t>
    </rPh>
    <rPh sb="14" eb="15">
      <t>トウ</t>
    </rPh>
    <phoneticPr fontId="5"/>
  </si>
  <si>
    <t>スタジオ費　等</t>
    <rPh sb="4" eb="5">
      <t>ヒ</t>
    </rPh>
    <rPh sb="6" eb="7">
      <t>トウ</t>
    </rPh>
    <phoneticPr fontId="5"/>
  </si>
  <si>
    <t>一般管理費、消費税等</t>
    <rPh sb="0" eb="2">
      <t>イッパン</t>
    </rPh>
    <rPh sb="2" eb="5">
      <t>カンリヒ</t>
    </rPh>
    <rPh sb="6" eb="9">
      <t>ショウヒゼイ</t>
    </rPh>
    <rPh sb="9" eb="10">
      <t>トウ</t>
    </rPh>
    <phoneticPr fontId="5"/>
  </si>
  <si>
    <t>-</t>
    <phoneticPr fontId="5"/>
  </si>
  <si>
    <t>-</t>
    <phoneticPr fontId="5"/>
  </si>
  <si>
    <t>9.7/271</t>
    <phoneticPr fontId="5"/>
  </si>
  <si>
    <t>-</t>
    <phoneticPr fontId="5"/>
  </si>
  <si>
    <t>水循環基本法に基づく普及啓発業務</t>
    <phoneticPr fontId="5"/>
  </si>
  <si>
    <t>-</t>
    <phoneticPr fontId="5"/>
  </si>
  <si>
    <t>水循環基本法に基づく普及啓発事業支援</t>
    <phoneticPr fontId="5"/>
  </si>
  <si>
    <t>-</t>
    <phoneticPr fontId="5"/>
  </si>
  <si>
    <t>官民連携事業サイト更新用データ作成</t>
    <phoneticPr fontId="5"/>
  </si>
  <si>
    <t>水循環普及啓発ホームページ更新</t>
    <phoneticPr fontId="5"/>
  </si>
  <si>
    <t>-</t>
    <phoneticPr fontId="5"/>
  </si>
  <si>
    <t>-</t>
    <phoneticPr fontId="5"/>
  </si>
  <si>
    <t>百万円未満のため非掲載（少額2件）</t>
    <rPh sb="0" eb="3">
      <t>ヒャクマンエン</t>
    </rPh>
    <rPh sb="3" eb="5">
      <t>ミマン</t>
    </rPh>
    <rPh sb="8" eb="9">
      <t>ヒ</t>
    </rPh>
    <rPh sb="9" eb="11">
      <t>ケイサイ</t>
    </rPh>
    <rPh sb="12" eb="14">
      <t>ショウガク</t>
    </rPh>
    <rPh sb="15" eb="16">
      <t>ケン</t>
    </rPh>
    <phoneticPr fontId="5"/>
  </si>
  <si>
    <t>気候変動により引き起こされる湖沼への影響を予測し、必要となる適応策の検討を推進する。また、平成26年7月に施行された「水循環基本法」に基づき、健全な水循環の維持・回復のため、広く国民に対して健全な水循環の重要性の理解や関心を深める。</t>
    <phoneticPr fontId="5"/>
  </si>
  <si>
    <t>気候変動により想定される湖沼への影響に対して適切な適応策を講じるとともに、健全な水循環について広く国民の理解を深め、適切に保全する機会を増進することにより、環境基準の達成に寄与する。</t>
    <phoneticPr fontId="5"/>
  </si>
  <si>
    <t>水循環基本法及び気候変動適応法に基づく施策であることから、優先度は高い。</t>
    <rPh sb="6" eb="7">
      <t>オヨ</t>
    </rPh>
    <rPh sb="8" eb="10">
      <t>キコウ</t>
    </rPh>
    <rPh sb="10" eb="12">
      <t>ヘンドウ</t>
    </rPh>
    <rPh sb="12" eb="14">
      <t>テキオウ</t>
    </rPh>
    <rPh sb="14" eb="15">
      <t>ホウ</t>
    </rPh>
    <phoneticPr fontId="5"/>
  </si>
  <si>
    <t>無</t>
  </si>
  <si>
    <t>有</t>
  </si>
  <si>
    <t>実施事業の提案内容及び入札額について評価を行っており、妥当である。</t>
    <phoneticPr fontId="5"/>
  </si>
  <si>
    <t>官民連携事業の実施に必要な経費、気候変動による水循環への影響評価・適応策検討に必要な経費に限定されている。</t>
    <rPh sb="39" eb="41">
      <t>ヒツヨウ</t>
    </rPh>
    <phoneticPr fontId="5"/>
  </si>
  <si>
    <t>‐</t>
  </si>
  <si>
    <t>-</t>
    <phoneticPr fontId="5"/>
  </si>
  <si>
    <t>-</t>
    <phoneticPr fontId="5"/>
  </si>
  <si>
    <t>-</t>
    <phoneticPr fontId="5"/>
  </si>
  <si>
    <t>健全な水循環に係る総合対策推進費</t>
    <phoneticPr fontId="5"/>
  </si>
  <si>
    <t>②-2ウォータープロジェクトにおけるセミナー、ワークショップ等の開催回数</t>
    <rPh sb="30" eb="31">
      <t>トウ</t>
    </rPh>
    <rPh sb="32" eb="34">
      <t>カイサイ</t>
    </rPh>
    <rPh sb="34" eb="36">
      <t>カイスウ</t>
    </rPh>
    <phoneticPr fontId="5"/>
  </si>
  <si>
    <t>-</t>
    <phoneticPr fontId="5"/>
  </si>
  <si>
    <t>-</t>
    <phoneticPr fontId="5"/>
  </si>
  <si>
    <t>回</t>
    <rPh sb="0" eb="1">
      <t>カイ</t>
    </rPh>
    <phoneticPr fontId="5"/>
  </si>
  <si>
    <t>百万円</t>
    <rPh sb="0" eb="2">
      <t>ヒャクマン</t>
    </rPh>
    <rPh sb="2" eb="3">
      <t>エン</t>
    </rPh>
    <phoneticPr fontId="5"/>
  </si>
  <si>
    <t>18.1/300</t>
    <phoneticPr fontId="5"/>
  </si>
  <si>
    <t>②-1全体事業費／プロジェクト参加団体及び主な取組数</t>
    <rPh sb="3" eb="5">
      <t>ゼンタイ</t>
    </rPh>
    <phoneticPr fontId="5"/>
  </si>
  <si>
    <t>②-2事業費（開催費用）／ウォータープロジェクトにおけるセミナー、ワークショップ等の開催回数　　　　　　　　　　　　　　</t>
    <rPh sb="3" eb="6">
      <t>ジギョウヒ</t>
    </rPh>
    <rPh sb="7" eb="9">
      <t>カイサイ</t>
    </rPh>
    <rPh sb="9" eb="11">
      <t>ヒヨウ</t>
    </rPh>
    <phoneticPr fontId="5"/>
  </si>
  <si>
    <t>1/2</t>
    <phoneticPr fontId="5"/>
  </si>
  <si>
    <t>2.1/4</t>
    <phoneticPr fontId="5"/>
  </si>
  <si>
    <t>3.2/1</t>
    <phoneticPr fontId="5"/>
  </si>
  <si>
    <t>8.2/6</t>
    <phoneticPr fontId="5"/>
  </si>
  <si>
    <t>新型コロナウイルスの影響により、セミナー等について活動実績が少なかったが、その他については当初見込みを上回る活動実績が得られている。</t>
    <phoneticPr fontId="5"/>
  </si>
  <si>
    <t>少額随意契約を除き、前年度一者応札であったものは履行期間を延長する等の改善を図り一般競争入札により競争性を確保した。また、支出先は応札者からの提案内容及び入札額の評価を行い決定しており妥当である。</t>
    <phoneticPr fontId="5"/>
  </si>
  <si>
    <t>「水循環基本計画」（令和2年6月）、
「環境基本計画」（平成30年4月）、
「気候変動適応計画」（平成30年11月）</t>
    <rPh sb="39" eb="41">
      <t>キコウ</t>
    </rPh>
    <rPh sb="41" eb="43">
      <t>ヘンドウ</t>
    </rPh>
    <rPh sb="43" eb="45">
      <t>テキオウ</t>
    </rPh>
    <rPh sb="45" eb="47">
      <t>ケイカク</t>
    </rPh>
    <rPh sb="49" eb="51">
      <t>ヘイセイ</t>
    </rPh>
    <rPh sb="53" eb="54">
      <t>ネン</t>
    </rPh>
    <rPh sb="56" eb="57">
      <t>ガツ</t>
    </rPh>
    <phoneticPr fontId="5"/>
  </si>
  <si>
    <t>パシフィックコンサルタンツ株式会社</t>
    <rPh sb="13" eb="17">
      <t>カブシキガイシャ</t>
    </rPh>
    <phoneticPr fontId="5"/>
  </si>
  <si>
    <t>株式会社エム・シー・アンド・ピー</t>
    <rPh sb="0" eb="4">
      <t>カブシキガイシャ</t>
    </rPh>
    <phoneticPr fontId="5"/>
  </si>
  <si>
    <t>八千代エンジニヤリング株式会社</t>
    <rPh sb="0" eb="3">
      <t>ヤチヨ</t>
    </rPh>
    <rPh sb="11" eb="15">
      <t>カブシキガイシャ</t>
    </rPh>
    <phoneticPr fontId="5"/>
  </si>
  <si>
    <t>リトルスタジオインク株式会社</t>
    <rPh sb="10" eb="14">
      <t>カブシキガイシャ</t>
    </rPh>
    <phoneticPr fontId="5"/>
  </si>
  <si>
    <t>①地方自治体向けの手引き資料を作成し、具体的な適応策を周知する。</t>
    <phoneticPr fontId="5"/>
  </si>
  <si>
    <t>水循環基本法（平成26年法律第16号）第4、10、13、15条、17、18、19条
環境基本法（平成５年法律第91号）第16条、第28条
気候変動適応法（平成30年法律第50号）第3条、第16、19条</t>
    <rPh sb="69" eb="71">
      <t>キコウ</t>
    </rPh>
    <rPh sb="71" eb="73">
      <t>ヘンドウ</t>
    </rPh>
    <rPh sb="73" eb="75">
      <t>テキオウ</t>
    </rPh>
    <rPh sb="75" eb="76">
      <t>ホウ</t>
    </rPh>
    <rPh sb="89" eb="90">
      <t>ダイ</t>
    </rPh>
    <rPh sb="91" eb="92">
      <t>ジョウ</t>
    </rPh>
    <rPh sb="93" eb="94">
      <t>ダイ</t>
    </rPh>
    <rPh sb="99" eb="100">
      <t>ジョウ</t>
    </rPh>
    <phoneticPr fontId="5"/>
  </si>
  <si>
    <t>-</t>
    <phoneticPr fontId="5"/>
  </si>
  <si>
    <t>②水環境等に係る民間企業等の取組及び国民の意識の定着を目指し、官民連携事業の登録企業・団体数を増加させる。</t>
    <rPh sb="27" eb="29">
      <t>メザ</t>
    </rPh>
    <rPh sb="31" eb="33">
      <t>カンミン</t>
    </rPh>
    <rPh sb="33" eb="35">
      <t>レンケイ</t>
    </rPh>
    <rPh sb="35" eb="37">
      <t>ジギョウ</t>
    </rPh>
    <rPh sb="38" eb="40">
      <t>トウロク</t>
    </rPh>
    <rPh sb="40" eb="42">
      <t>キギョウ</t>
    </rPh>
    <rPh sb="43" eb="46">
      <t>ダンタイスウ</t>
    </rPh>
    <rPh sb="47" eb="49">
      <t>ゾウカ</t>
    </rPh>
    <phoneticPr fontId="5"/>
  </si>
  <si>
    <t>②-1ウォータープロジェクト参加団体の主な取組数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</si>
</sst>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65498</xdr:colOff>
      <xdr:row>750</xdr:row>
      <xdr:rowOff>330200</xdr:rowOff>
    </xdr:from>
    <xdr:to>
      <xdr:col>31</xdr:col>
      <xdr:colOff>9524</xdr:colOff>
      <xdr:row>753</xdr:row>
      <xdr:rowOff>114300</xdr:rowOff>
    </xdr:to>
    <xdr:sp macro="" textlink="">
      <xdr:nvSpPr>
        <xdr:cNvPr id="9" name="テキスト ボックス 8"/>
        <xdr:cNvSpPr txBox="1"/>
      </xdr:nvSpPr>
      <xdr:spPr>
        <a:xfrm>
          <a:off x="3519898" y="49364900"/>
          <a:ext cx="2788826" cy="85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．パシフィックコンサルタンツ株式会社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15.6</a:t>
          </a:r>
          <a:r>
            <a:rPr kumimoji="1" lang="ja-JP" altLang="en-US" sz="1100">
              <a:solidFill>
                <a:sysClr val="windowText" lastClr="000000"/>
              </a:solidFill>
            </a:rPr>
            <a:t>　百万円   </a:t>
          </a:r>
        </a:p>
      </xdr:txBody>
    </xdr:sp>
    <xdr:clientData/>
  </xdr:twoCellAnchor>
  <xdr:twoCellAnchor>
    <xdr:from>
      <xdr:col>10</xdr:col>
      <xdr:colOff>180975</xdr:colOff>
      <xdr:row>749</xdr:row>
      <xdr:rowOff>24467</xdr:rowOff>
    </xdr:from>
    <xdr:to>
      <xdr:col>16</xdr:col>
      <xdr:colOff>179575</xdr:colOff>
      <xdr:row>751</xdr:row>
      <xdr:rowOff>10554</xdr:rowOff>
    </xdr:to>
    <xdr:sp macro="" textlink="">
      <xdr:nvSpPr>
        <xdr:cNvPr id="10" name="テキスト ボックス 9"/>
        <xdr:cNvSpPr txBox="1"/>
      </xdr:nvSpPr>
      <xdr:spPr>
        <a:xfrm>
          <a:off x="2181225" y="235777742"/>
          <a:ext cx="1198750" cy="690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100">
              <a:solidFill>
                <a:sysClr val="windowText" lastClr="000000"/>
              </a:solidFill>
              <a:effectLst/>
              <a:latin typeface="+mn-lt"/>
              <a:ea typeface="+mn-ea"/>
              <a:cs typeface="+mn-cs"/>
            </a:rPr>
            <a:t>26.8</a:t>
          </a:r>
          <a:r>
            <a:rPr kumimoji="1" lang="ja-JP" altLang="ja-JP" sz="1100">
              <a:solidFill>
                <a:sysClr val="windowText" lastClr="000000"/>
              </a:solidFill>
              <a:effectLst/>
              <a:latin typeface="+mn-lt"/>
              <a:ea typeface="+mn-ea"/>
              <a:cs typeface="+mn-cs"/>
            </a:rPr>
            <a:t>　</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135406</xdr:colOff>
      <xdr:row>751</xdr:row>
      <xdr:rowOff>16998</xdr:rowOff>
    </xdr:from>
    <xdr:to>
      <xdr:col>14</xdr:col>
      <xdr:colOff>135406</xdr:colOff>
      <xdr:row>765</xdr:row>
      <xdr:rowOff>470647</xdr:rowOff>
    </xdr:to>
    <xdr:cxnSp macro="">
      <xdr:nvCxnSpPr>
        <xdr:cNvPr id="11" name="直線コネクタ 10"/>
        <xdr:cNvCxnSpPr/>
      </xdr:nvCxnSpPr>
      <xdr:spPr>
        <a:xfrm>
          <a:off x="2959288" y="238657469"/>
          <a:ext cx="0" cy="564197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141754</xdr:colOff>
      <xdr:row>752</xdr:row>
      <xdr:rowOff>7473</xdr:rowOff>
    </xdr:from>
    <xdr:to>
      <xdr:col>17</xdr:col>
      <xdr:colOff>37229</xdr:colOff>
      <xdr:row>752</xdr:row>
      <xdr:rowOff>7473</xdr:rowOff>
    </xdr:to>
    <xdr:cxnSp macro="">
      <xdr:nvCxnSpPr>
        <xdr:cNvPr id="12" name="直線矢印コネクタ 11"/>
        <xdr:cNvCxnSpPr/>
      </xdr:nvCxnSpPr>
      <xdr:spPr>
        <a:xfrm>
          <a:off x="2942104" y="236818023"/>
          <a:ext cx="49555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67235</xdr:colOff>
      <xdr:row>753</xdr:row>
      <xdr:rowOff>31939</xdr:rowOff>
    </xdr:from>
    <xdr:to>
      <xdr:col>35</xdr:col>
      <xdr:colOff>93133</xdr:colOff>
      <xdr:row>754</xdr:row>
      <xdr:rowOff>275906</xdr:rowOff>
    </xdr:to>
    <xdr:sp macro="" textlink="">
      <xdr:nvSpPr>
        <xdr:cNvPr id="13" name="大かっこ 12"/>
        <xdr:cNvSpPr/>
      </xdr:nvSpPr>
      <xdr:spPr>
        <a:xfrm>
          <a:off x="3467660" y="237194914"/>
          <a:ext cx="3626348" cy="596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r>
            <a:rPr kumimoji="1" lang="ja-JP" altLang="en-US" sz="1100">
              <a:solidFill>
                <a:sysClr val="windowText" lastClr="000000"/>
              </a:solidFill>
            </a:rPr>
            <a:t>　　気候変動による水循環への影響評価・適応策検討</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32</xdr:col>
      <xdr:colOff>196851</xdr:colOff>
      <xdr:row>749</xdr:row>
      <xdr:rowOff>0</xdr:rowOff>
    </xdr:from>
    <xdr:to>
      <xdr:col>45</xdr:col>
      <xdr:colOff>196850</xdr:colOff>
      <xdr:row>751</xdr:row>
      <xdr:rowOff>25215</xdr:rowOff>
    </xdr:to>
    <xdr:sp macro="" textlink="">
      <xdr:nvSpPr>
        <xdr:cNvPr id="14" name="大かっこ 13"/>
        <xdr:cNvSpPr/>
      </xdr:nvSpPr>
      <xdr:spPr>
        <a:xfrm>
          <a:off x="6597651" y="235753275"/>
          <a:ext cx="2600324" cy="730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1.4</a:t>
          </a:r>
          <a:r>
            <a:rPr kumimoji="1" lang="ja-JP" altLang="ja-JP" sz="1100">
              <a:solidFill>
                <a:schemeClr val="tx1"/>
              </a:solidFill>
              <a:effectLst/>
              <a:latin typeface="+mn-lt"/>
              <a:ea typeface="+mn-ea"/>
              <a:cs typeface="+mn-cs"/>
            </a:rPr>
            <a:t>　</a:t>
          </a:r>
          <a:r>
            <a:rPr kumimoji="1" lang="ja-JP" altLang="en-US" sz="1100">
              <a:solidFill>
                <a:sysClr val="windowText" lastClr="000000"/>
              </a:solidFill>
            </a:rPr>
            <a:t>百万円</a:t>
          </a:r>
        </a:p>
      </xdr:txBody>
    </xdr:sp>
    <xdr:clientData/>
  </xdr:twoCellAnchor>
  <xdr:twoCellAnchor>
    <xdr:from>
      <xdr:col>16</xdr:col>
      <xdr:colOff>178173</xdr:colOff>
      <xdr:row>750</xdr:row>
      <xdr:rowOff>64062</xdr:rowOff>
    </xdr:from>
    <xdr:to>
      <xdr:col>27</xdr:col>
      <xdr:colOff>37353</xdr:colOff>
      <xdr:row>751</xdr:row>
      <xdr:rowOff>141704</xdr:rowOff>
    </xdr:to>
    <xdr:sp macro="" textlink="">
      <xdr:nvSpPr>
        <xdr:cNvPr id="15" name="大かっこ 14"/>
        <xdr:cNvSpPr/>
      </xdr:nvSpPr>
      <xdr:spPr>
        <a:xfrm>
          <a:off x="3378573" y="236169762"/>
          <a:ext cx="2059455" cy="4300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a:t>
          </a:r>
          <a:r>
            <a:rPr kumimoji="1" lang="en-US" altLang="ja-JP" sz="1100"/>
            <a:t>】       </a:t>
          </a:r>
          <a:endParaRPr kumimoji="1" lang="ja-JP" altLang="en-US" sz="1100"/>
        </a:p>
      </xdr:txBody>
    </xdr:sp>
    <xdr:clientData/>
  </xdr:twoCellAnchor>
  <xdr:twoCellAnchor>
    <xdr:from>
      <xdr:col>17</xdr:col>
      <xdr:colOff>81096</xdr:colOff>
      <xdr:row>756</xdr:row>
      <xdr:rowOff>337108</xdr:rowOff>
    </xdr:from>
    <xdr:to>
      <xdr:col>30</xdr:col>
      <xdr:colOff>167121</xdr:colOff>
      <xdr:row>758</xdr:row>
      <xdr:rowOff>303031</xdr:rowOff>
    </xdr:to>
    <xdr:sp macro="" textlink="">
      <xdr:nvSpPr>
        <xdr:cNvPr id="17" name="テキスト ボックス 16"/>
        <xdr:cNvSpPr txBox="1"/>
      </xdr:nvSpPr>
      <xdr:spPr>
        <a:xfrm>
          <a:off x="3510096" y="240714490"/>
          <a:ext cx="2708201" cy="660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．株式会社エム・シー・アンド・ピー</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a:t>
          </a:r>
          <a:r>
            <a:rPr kumimoji="1" lang="ja-JP" altLang="en-US" sz="1100">
              <a:solidFill>
                <a:sysClr val="windowText" lastClr="000000"/>
              </a:solidFill>
            </a:rPr>
            <a:t>　百万円   </a:t>
          </a:r>
        </a:p>
      </xdr:txBody>
    </xdr:sp>
    <xdr:clientData/>
  </xdr:twoCellAnchor>
  <xdr:twoCellAnchor>
    <xdr:from>
      <xdr:col>14</xdr:col>
      <xdr:colOff>135968</xdr:colOff>
      <xdr:row>757</xdr:row>
      <xdr:rowOff>296729</xdr:rowOff>
    </xdr:from>
    <xdr:to>
      <xdr:col>17</xdr:col>
      <xdr:colOff>44017</xdr:colOff>
      <xdr:row>757</xdr:row>
      <xdr:rowOff>296729</xdr:rowOff>
    </xdr:to>
    <xdr:cxnSp macro="">
      <xdr:nvCxnSpPr>
        <xdr:cNvPr id="19" name="直線矢印コネクタ 18"/>
        <xdr:cNvCxnSpPr/>
      </xdr:nvCxnSpPr>
      <xdr:spPr>
        <a:xfrm>
          <a:off x="2959850" y="241021494"/>
          <a:ext cx="51316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135968</xdr:colOff>
      <xdr:row>762</xdr:row>
      <xdr:rowOff>171135</xdr:rowOff>
    </xdr:from>
    <xdr:to>
      <xdr:col>17</xdr:col>
      <xdr:colOff>44017</xdr:colOff>
      <xdr:row>762</xdr:row>
      <xdr:rowOff>171135</xdr:rowOff>
    </xdr:to>
    <xdr:cxnSp macro="">
      <xdr:nvCxnSpPr>
        <xdr:cNvPr id="20" name="直線矢印コネクタ 19"/>
        <xdr:cNvCxnSpPr/>
      </xdr:nvCxnSpPr>
      <xdr:spPr>
        <a:xfrm>
          <a:off x="2959850" y="242632811"/>
          <a:ext cx="51316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135968</xdr:colOff>
      <xdr:row>765</xdr:row>
      <xdr:rowOff>475198</xdr:rowOff>
    </xdr:from>
    <xdr:to>
      <xdr:col>17</xdr:col>
      <xdr:colOff>44017</xdr:colOff>
      <xdr:row>765</xdr:row>
      <xdr:rowOff>475198</xdr:rowOff>
    </xdr:to>
    <xdr:cxnSp macro="">
      <xdr:nvCxnSpPr>
        <xdr:cNvPr id="21" name="直線矢印コネクタ 20"/>
        <xdr:cNvCxnSpPr/>
      </xdr:nvCxnSpPr>
      <xdr:spPr>
        <a:xfrm>
          <a:off x="2959850" y="244303992"/>
          <a:ext cx="51316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82798</xdr:colOff>
      <xdr:row>758</xdr:row>
      <xdr:rowOff>316664</xdr:rowOff>
    </xdr:from>
    <xdr:to>
      <xdr:col>35</xdr:col>
      <xdr:colOff>22925</xdr:colOff>
      <xdr:row>760</xdr:row>
      <xdr:rowOff>202596</xdr:rowOff>
    </xdr:to>
    <xdr:sp macro="" textlink="">
      <xdr:nvSpPr>
        <xdr:cNvPr id="22" name="大かっこ 21"/>
        <xdr:cNvSpPr/>
      </xdr:nvSpPr>
      <xdr:spPr>
        <a:xfrm>
          <a:off x="3511798" y="241388811"/>
          <a:ext cx="3570833" cy="580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r>
            <a:rPr kumimoji="1" lang="ja-JP" altLang="en-US" sz="1100">
              <a:solidFill>
                <a:sysClr val="windowText" lastClr="000000"/>
              </a:solidFill>
            </a:rPr>
            <a:t>　　水循環基本法に基づく普及啓発業務</a:t>
          </a:r>
          <a:endParaRPr kumimoji="1" lang="en-US" altLang="ja-JP" sz="1100">
            <a:solidFill>
              <a:sysClr val="windowText" lastClr="000000"/>
            </a:solidFill>
          </a:endParaRPr>
        </a:p>
      </xdr:txBody>
    </xdr:sp>
    <xdr:clientData/>
  </xdr:twoCellAnchor>
  <xdr:twoCellAnchor>
    <xdr:from>
      <xdr:col>16</xdr:col>
      <xdr:colOff>187761</xdr:colOff>
      <xdr:row>756</xdr:row>
      <xdr:rowOff>12741</xdr:rowOff>
    </xdr:from>
    <xdr:to>
      <xdr:col>27</xdr:col>
      <xdr:colOff>114395</xdr:colOff>
      <xdr:row>757</xdr:row>
      <xdr:rowOff>84709</xdr:rowOff>
    </xdr:to>
    <xdr:sp macro="" textlink="">
      <xdr:nvSpPr>
        <xdr:cNvPr id="24" name="大かっこ 23"/>
        <xdr:cNvSpPr/>
      </xdr:nvSpPr>
      <xdr:spPr>
        <a:xfrm>
          <a:off x="3415055" y="240390123"/>
          <a:ext cx="2145399" cy="41935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企画競争</a:t>
          </a:r>
          <a:r>
            <a:rPr kumimoji="1" lang="en-US" altLang="ja-JP" sz="1100"/>
            <a:t>】       </a:t>
          </a:r>
          <a:endParaRPr kumimoji="1" lang="ja-JP" altLang="en-US" sz="1100"/>
        </a:p>
      </xdr:txBody>
    </xdr:sp>
    <xdr:clientData/>
  </xdr:twoCellAnchor>
  <xdr:twoCellAnchor>
    <xdr:from>
      <xdr:col>17</xdr:col>
      <xdr:colOff>68141</xdr:colOff>
      <xdr:row>761</xdr:row>
      <xdr:rowOff>223026</xdr:rowOff>
    </xdr:from>
    <xdr:to>
      <xdr:col>30</xdr:col>
      <xdr:colOff>185443</xdr:colOff>
      <xdr:row>763</xdr:row>
      <xdr:rowOff>129477</xdr:rowOff>
    </xdr:to>
    <xdr:sp macro="" textlink="">
      <xdr:nvSpPr>
        <xdr:cNvPr id="25" name="テキスト ボックス 24"/>
        <xdr:cNvSpPr txBox="1"/>
      </xdr:nvSpPr>
      <xdr:spPr>
        <a:xfrm>
          <a:off x="3497141" y="242337320"/>
          <a:ext cx="2739478" cy="6012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．八千代エンジニヤリング株式会社</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　百万円</a:t>
          </a:r>
          <a:endParaRPr lang="ja-JP" altLang="ja-JP">
            <a:effectLst/>
          </a:endParaRPr>
        </a:p>
      </xdr:txBody>
    </xdr:sp>
    <xdr:clientData/>
  </xdr:twoCellAnchor>
  <xdr:twoCellAnchor>
    <xdr:from>
      <xdr:col>17</xdr:col>
      <xdr:colOff>78584</xdr:colOff>
      <xdr:row>763</xdr:row>
      <xdr:rowOff>252759</xdr:rowOff>
    </xdr:from>
    <xdr:to>
      <xdr:col>35</xdr:col>
      <xdr:colOff>22926</xdr:colOff>
      <xdr:row>764</xdr:row>
      <xdr:rowOff>486074</xdr:rowOff>
    </xdr:to>
    <xdr:sp macro="" textlink="">
      <xdr:nvSpPr>
        <xdr:cNvPr id="26" name="大かっこ 25"/>
        <xdr:cNvSpPr/>
      </xdr:nvSpPr>
      <xdr:spPr>
        <a:xfrm>
          <a:off x="3507584" y="243061818"/>
          <a:ext cx="3575048" cy="580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a:solidFill>
                <a:schemeClr val="tx1"/>
              </a:solidFill>
              <a:effectLst/>
              <a:latin typeface="+mn-lt"/>
              <a:ea typeface="+mn-ea"/>
              <a:cs typeface="+mn-cs"/>
            </a:rPr>
            <a:t>水循環基本法に基づく普及啓発事業支援</a:t>
          </a:r>
          <a:endParaRPr lang="ja-JP" altLang="ja-JP">
            <a:effectLst/>
          </a:endParaRPr>
        </a:p>
      </xdr:txBody>
    </xdr:sp>
    <xdr:clientData/>
  </xdr:twoCellAnchor>
  <xdr:twoCellAnchor>
    <xdr:from>
      <xdr:col>17</xdr:col>
      <xdr:colOff>48354</xdr:colOff>
      <xdr:row>765</xdr:row>
      <xdr:rowOff>201760</xdr:rowOff>
    </xdr:from>
    <xdr:to>
      <xdr:col>30</xdr:col>
      <xdr:colOff>165656</xdr:colOff>
      <xdr:row>766</xdr:row>
      <xdr:rowOff>126189</xdr:rowOff>
    </xdr:to>
    <xdr:sp macro="" textlink="">
      <xdr:nvSpPr>
        <xdr:cNvPr id="27" name="テキスト ボックス 26"/>
        <xdr:cNvSpPr txBox="1"/>
      </xdr:nvSpPr>
      <xdr:spPr>
        <a:xfrm>
          <a:off x="3477354" y="244030554"/>
          <a:ext cx="2739478" cy="596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D</a:t>
          </a:r>
          <a:r>
            <a:rPr kumimoji="1" lang="ja-JP" altLang="en-US" sz="1100"/>
            <a:t>．リトルスタジオインク</a:t>
          </a:r>
          <a:r>
            <a:rPr kumimoji="1" lang="ja-JP" altLang="ja-JP" sz="1100">
              <a:solidFill>
                <a:schemeClr val="dk1"/>
              </a:solidFill>
              <a:effectLst/>
              <a:latin typeface="+mn-lt"/>
              <a:ea typeface="+mn-ea"/>
              <a:cs typeface="+mn-cs"/>
            </a:rPr>
            <a:t>株式会社</a:t>
          </a:r>
          <a:endParaRPr kumimoji="1" lang="en-US" altLang="ja-JP" sz="1100"/>
        </a:p>
        <a:p>
          <a:r>
            <a:rPr kumimoji="1" lang="ja-JP" altLang="en-US" sz="1100"/>
            <a:t>　  　</a:t>
          </a:r>
          <a:r>
            <a:rPr kumimoji="1" lang="en-US" altLang="ja-JP" sz="1100"/>
            <a:t>1.8</a:t>
          </a:r>
          <a:r>
            <a:rPr kumimoji="1" lang="ja-JP" altLang="en-US" sz="1100"/>
            <a:t>　百万円</a:t>
          </a:r>
        </a:p>
      </xdr:txBody>
    </xdr:sp>
    <xdr:clientData/>
  </xdr:twoCellAnchor>
  <xdr:twoCellAnchor>
    <xdr:from>
      <xdr:col>17</xdr:col>
      <xdr:colOff>83533</xdr:colOff>
      <xdr:row>766</xdr:row>
      <xdr:rowOff>232237</xdr:rowOff>
    </xdr:from>
    <xdr:to>
      <xdr:col>35</xdr:col>
      <xdr:colOff>22926</xdr:colOff>
      <xdr:row>767</xdr:row>
      <xdr:rowOff>325529</xdr:rowOff>
    </xdr:to>
    <xdr:sp macro="" textlink="">
      <xdr:nvSpPr>
        <xdr:cNvPr id="28" name="大かっこ 27"/>
        <xdr:cNvSpPr/>
      </xdr:nvSpPr>
      <xdr:spPr>
        <a:xfrm>
          <a:off x="3512533" y="244733384"/>
          <a:ext cx="3570099" cy="76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内容</a:t>
          </a:r>
          <a:r>
            <a:rPr kumimoji="1" lang="en-US" altLang="ja-JP" sz="1100"/>
            <a:t>】</a:t>
          </a:r>
        </a:p>
        <a:p>
          <a:pPr algn="l"/>
          <a:r>
            <a:rPr kumimoji="1" lang="ja-JP" altLang="en-US" sz="1100"/>
            <a:t>　　官民連携事業サイト更新用データ作成</a:t>
          </a:r>
          <a:endParaRPr kumimoji="1" lang="en-US" altLang="ja-JP" sz="1100"/>
        </a:p>
        <a:p>
          <a:pPr algn="l"/>
          <a:r>
            <a:rPr kumimoji="1" lang="ja-JP" altLang="en-US" sz="1100"/>
            <a:t>　　水循環普及啓発ホームページ更新</a:t>
          </a:r>
        </a:p>
      </xdr:txBody>
    </xdr:sp>
    <xdr:clientData/>
  </xdr:twoCellAnchor>
  <xdr:twoCellAnchor>
    <xdr:from>
      <xdr:col>16</xdr:col>
      <xdr:colOff>189233</xdr:colOff>
      <xdr:row>760</xdr:row>
      <xdr:rowOff>264784</xdr:rowOff>
    </xdr:from>
    <xdr:to>
      <xdr:col>36</xdr:col>
      <xdr:colOff>145163</xdr:colOff>
      <xdr:row>761</xdr:row>
      <xdr:rowOff>344063</xdr:rowOff>
    </xdr:to>
    <xdr:sp macro="" textlink="">
      <xdr:nvSpPr>
        <xdr:cNvPr id="29" name="大かっこ 28"/>
        <xdr:cNvSpPr/>
      </xdr:nvSpPr>
      <xdr:spPr>
        <a:xfrm>
          <a:off x="3416527" y="242031696"/>
          <a:ext cx="3990048" cy="42666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16</xdr:col>
      <xdr:colOff>197289</xdr:colOff>
      <xdr:row>764</xdr:row>
      <xdr:rowOff>574599</xdr:rowOff>
    </xdr:from>
    <xdr:to>
      <xdr:col>38</xdr:col>
      <xdr:colOff>137853</xdr:colOff>
      <xdr:row>765</xdr:row>
      <xdr:rowOff>319823</xdr:rowOff>
    </xdr:to>
    <xdr:sp macro="" textlink="">
      <xdr:nvSpPr>
        <xdr:cNvPr id="30" name="大かっこ 29"/>
        <xdr:cNvSpPr/>
      </xdr:nvSpPr>
      <xdr:spPr>
        <a:xfrm>
          <a:off x="3424583" y="243731040"/>
          <a:ext cx="4378094" cy="41757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400</v>
      </c>
      <c r="AJ2" s="207" t="s">
        <v>704</v>
      </c>
      <c r="AK2" s="207"/>
      <c r="AL2" s="207"/>
      <c r="AM2" s="207"/>
      <c r="AN2" s="98" t="s">
        <v>400</v>
      </c>
      <c r="AO2" s="207">
        <v>20</v>
      </c>
      <c r="AP2" s="207"/>
      <c r="AQ2" s="207"/>
      <c r="AR2" s="99" t="s">
        <v>703</v>
      </c>
      <c r="AS2" s="208">
        <v>144</v>
      </c>
      <c r="AT2" s="208"/>
      <c r="AU2" s="208"/>
      <c r="AV2" s="98" t="str">
        <f>IF(AW2="","","-")</f>
        <v/>
      </c>
      <c r="AW2" s="395"/>
      <c r="AX2" s="395"/>
    </row>
    <row r="3" spans="1:50" ht="21" customHeight="1" thickBot="1" x14ac:dyDescent="0.2">
      <c r="A3" s="524" t="s">
        <v>696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707</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804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710</v>
      </c>
      <c r="H5" s="560"/>
      <c r="I5" s="560"/>
      <c r="J5" s="560"/>
      <c r="K5" s="560"/>
      <c r="L5" s="560"/>
      <c r="M5" s="561" t="s">
        <v>66</v>
      </c>
      <c r="N5" s="562"/>
      <c r="O5" s="562"/>
      <c r="P5" s="562"/>
      <c r="Q5" s="562"/>
      <c r="R5" s="563"/>
      <c r="S5" s="564" t="s">
        <v>711</v>
      </c>
      <c r="T5" s="560"/>
      <c r="U5" s="560"/>
      <c r="V5" s="560"/>
      <c r="W5" s="560"/>
      <c r="X5" s="565"/>
      <c r="Y5" s="716" t="s">
        <v>3</v>
      </c>
      <c r="Z5" s="717"/>
      <c r="AA5" s="717"/>
      <c r="AB5" s="717"/>
      <c r="AC5" s="717"/>
      <c r="AD5" s="718"/>
      <c r="AE5" s="719" t="s">
        <v>712</v>
      </c>
      <c r="AF5" s="719"/>
      <c r="AG5" s="719"/>
      <c r="AH5" s="719"/>
      <c r="AI5" s="719"/>
      <c r="AJ5" s="719"/>
      <c r="AK5" s="719"/>
      <c r="AL5" s="719"/>
      <c r="AM5" s="719"/>
      <c r="AN5" s="719"/>
      <c r="AO5" s="719"/>
      <c r="AP5" s="720"/>
      <c r="AQ5" s="721" t="s">
        <v>709</v>
      </c>
      <c r="AR5" s="722"/>
      <c r="AS5" s="722"/>
      <c r="AT5" s="722"/>
      <c r="AU5" s="722"/>
      <c r="AV5" s="722"/>
      <c r="AW5" s="722"/>
      <c r="AX5" s="723"/>
    </row>
    <row r="6" spans="1:50" ht="4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81.75" customHeight="1" x14ac:dyDescent="0.15">
      <c r="A7" s="823" t="s">
        <v>22</v>
      </c>
      <c r="B7" s="824"/>
      <c r="C7" s="824"/>
      <c r="D7" s="824"/>
      <c r="E7" s="824"/>
      <c r="F7" s="825"/>
      <c r="G7" s="826" t="s">
        <v>825</v>
      </c>
      <c r="H7" s="827"/>
      <c r="I7" s="827"/>
      <c r="J7" s="827"/>
      <c r="K7" s="827"/>
      <c r="L7" s="827"/>
      <c r="M7" s="827"/>
      <c r="N7" s="827"/>
      <c r="O7" s="827"/>
      <c r="P7" s="827"/>
      <c r="Q7" s="827"/>
      <c r="R7" s="827"/>
      <c r="S7" s="827"/>
      <c r="T7" s="827"/>
      <c r="U7" s="827"/>
      <c r="V7" s="827"/>
      <c r="W7" s="827"/>
      <c r="X7" s="828"/>
      <c r="Y7" s="393" t="s">
        <v>383</v>
      </c>
      <c r="Z7" s="297"/>
      <c r="AA7" s="297"/>
      <c r="AB7" s="297"/>
      <c r="AC7" s="297"/>
      <c r="AD7" s="394"/>
      <c r="AE7" s="380" t="s">
        <v>819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256</v>
      </c>
      <c r="B8" s="824"/>
      <c r="C8" s="824"/>
      <c r="D8" s="824"/>
      <c r="E8" s="824"/>
      <c r="F8" s="825"/>
      <c r="G8" s="219" t="str">
        <f>入力規則等!A27</f>
        <v>-</v>
      </c>
      <c r="H8" s="220"/>
      <c r="I8" s="220"/>
      <c r="J8" s="220"/>
      <c r="K8" s="220"/>
      <c r="L8" s="220"/>
      <c r="M8" s="220"/>
      <c r="N8" s="220"/>
      <c r="O8" s="220"/>
      <c r="P8" s="220"/>
      <c r="Q8" s="220"/>
      <c r="R8" s="220"/>
      <c r="S8" s="220"/>
      <c r="T8" s="220"/>
      <c r="U8" s="220"/>
      <c r="V8" s="220"/>
      <c r="W8" s="220"/>
      <c r="X8" s="221"/>
      <c r="Y8" s="570" t="s">
        <v>257</v>
      </c>
      <c r="Z8" s="571"/>
      <c r="AA8" s="571"/>
      <c r="AB8" s="571"/>
      <c r="AC8" s="571"/>
      <c r="AD8" s="572"/>
      <c r="AE8" s="739"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0"/>
    </row>
    <row r="9" spans="1:50" ht="58.5" customHeight="1" x14ac:dyDescent="0.15">
      <c r="A9" s="124" t="s">
        <v>23</v>
      </c>
      <c r="B9" s="125"/>
      <c r="C9" s="125"/>
      <c r="D9" s="125"/>
      <c r="E9" s="125"/>
      <c r="F9" s="125"/>
      <c r="G9" s="573" t="s">
        <v>793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4.5" customHeight="1" x14ac:dyDescent="0.15">
      <c r="A10" s="741" t="s">
        <v>30</v>
      </c>
      <c r="B10" s="742"/>
      <c r="C10" s="742"/>
      <c r="D10" s="742"/>
      <c r="E10" s="742"/>
      <c r="F10" s="742"/>
      <c r="G10" s="674" t="s">
        <v>713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8" t="s">
        <v>24</v>
      </c>
      <c r="B12" s="119"/>
      <c r="C12" s="119"/>
      <c r="D12" s="119"/>
      <c r="E12" s="119"/>
      <c r="F12" s="120"/>
      <c r="G12" s="680"/>
      <c r="H12" s="681"/>
      <c r="I12" s="681"/>
      <c r="J12" s="681"/>
      <c r="K12" s="681"/>
      <c r="L12" s="681"/>
      <c r="M12" s="681"/>
      <c r="N12" s="681"/>
      <c r="O12" s="681"/>
      <c r="P12" s="304" t="s">
        <v>384</v>
      </c>
      <c r="Q12" s="299"/>
      <c r="R12" s="299"/>
      <c r="S12" s="299"/>
      <c r="T12" s="299"/>
      <c r="U12" s="299"/>
      <c r="V12" s="300"/>
      <c r="W12" s="304" t="s">
        <v>406</v>
      </c>
      <c r="X12" s="299"/>
      <c r="Y12" s="299"/>
      <c r="Z12" s="299"/>
      <c r="AA12" s="299"/>
      <c r="AB12" s="299"/>
      <c r="AC12" s="300"/>
      <c r="AD12" s="304" t="s">
        <v>693</v>
      </c>
      <c r="AE12" s="299"/>
      <c r="AF12" s="299"/>
      <c r="AG12" s="299"/>
      <c r="AH12" s="299"/>
      <c r="AI12" s="299"/>
      <c r="AJ12" s="300"/>
      <c r="AK12" s="304" t="s">
        <v>697</v>
      </c>
      <c r="AL12" s="299"/>
      <c r="AM12" s="299"/>
      <c r="AN12" s="299"/>
      <c r="AO12" s="299"/>
      <c r="AP12" s="299"/>
      <c r="AQ12" s="300"/>
      <c r="AR12" s="304" t="s">
        <v>698</v>
      </c>
      <c r="AS12" s="299"/>
      <c r="AT12" s="299"/>
      <c r="AU12" s="299"/>
      <c r="AV12" s="299"/>
      <c r="AW12" s="299"/>
      <c r="AX12" s="743"/>
    </row>
    <row r="13" spans="1:50" ht="21" customHeight="1" x14ac:dyDescent="0.15">
      <c r="A13" s="121"/>
      <c r="B13" s="122"/>
      <c r="C13" s="122"/>
      <c r="D13" s="122"/>
      <c r="E13" s="122"/>
      <c r="F13" s="123"/>
      <c r="G13" s="744" t="s">
        <v>6</v>
      </c>
      <c r="H13" s="745"/>
      <c r="I13" s="640" t="s">
        <v>7</v>
      </c>
      <c r="J13" s="641"/>
      <c r="K13" s="641"/>
      <c r="L13" s="641"/>
      <c r="M13" s="641"/>
      <c r="N13" s="641"/>
      <c r="O13" s="642"/>
      <c r="P13" s="164">
        <v>51</v>
      </c>
      <c r="Q13" s="165"/>
      <c r="R13" s="165"/>
      <c r="S13" s="165"/>
      <c r="T13" s="165"/>
      <c r="U13" s="165"/>
      <c r="V13" s="166"/>
      <c r="W13" s="164">
        <v>46</v>
      </c>
      <c r="X13" s="165"/>
      <c r="Y13" s="165"/>
      <c r="Z13" s="165"/>
      <c r="AA13" s="165"/>
      <c r="AB13" s="165"/>
      <c r="AC13" s="166"/>
      <c r="AD13" s="164">
        <v>28</v>
      </c>
      <c r="AE13" s="165"/>
      <c r="AF13" s="165"/>
      <c r="AG13" s="165"/>
      <c r="AH13" s="165"/>
      <c r="AI13" s="165"/>
      <c r="AJ13" s="166"/>
      <c r="AK13" s="164">
        <v>17</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6"/>
      <c r="H14" s="747"/>
      <c r="I14" s="576" t="s">
        <v>8</v>
      </c>
      <c r="J14" s="631"/>
      <c r="K14" s="631"/>
      <c r="L14" s="631"/>
      <c r="M14" s="631"/>
      <c r="N14" s="631"/>
      <c r="O14" s="632"/>
      <c r="P14" s="164" t="s">
        <v>714</v>
      </c>
      <c r="Q14" s="165"/>
      <c r="R14" s="165"/>
      <c r="S14" s="165"/>
      <c r="T14" s="165"/>
      <c r="U14" s="165"/>
      <c r="V14" s="166"/>
      <c r="W14" s="164" t="s">
        <v>714</v>
      </c>
      <c r="X14" s="165"/>
      <c r="Y14" s="165"/>
      <c r="Z14" s="165"/>
      <c r="AA14" s="165"/>
      <c r="AB14" s="165"/>
      <c r="AC14" s="166"/>
      <c r="AD14" s="164" t="s">
        <v>781</v>
      </c>
      <c r="AE14" s="165"/>
      <c r="AF14" s="165"/>
      <c r="AG14" s="165"/>
      <c r="AH14" s="165"/>
      <c r="AI14" s="165"/>
      <c r="AJ14" s="166"/>
      <c r="AK14" s="164" t="s">
        <v>783</v>
      </c>
      <c r="AL14" s="165"/>
      <c r="AM14" s="165"/>
      <c r="AN14" s="165"/>
      <c r="AO14" s="165"/>
      <c r="AP14" s="165"/>
      <c r="AQ14" s="166"/>
      <c r="AR14" s="667"/>
      <c r="AS14" s="667"/>
      <c r="AT14" s="667"/>
      <c r="AU14" s="667"/>
      <c r="AV14" s="667"/>
      <c r="AW14" s="667"/>
      <c r="AX14" s="668"/>
    </row>
    <row r="15" spans="1:50" ht="21" customHeight="1" x14ac:dyDescent="0.15">
      <c r="A15" s="121"/>
      <c r="B15" s="122"/>
      <c r="C15" s="122"/>
      <c r="D15" s="122"/>
      <c r="E15" s="122"/>
      <c r="F15" s="123"/>
      <c r="G15" s="746"/>
      <c r="H15" s="747"/>
      <c r="I15" s="576" t="s">
        <v>51</v>
      </c>
      <c r="J15" s="577"/>
      <c r="K15" s="577"/>
      <c r="L15" s="577"/>
      <c r="M15" s="577"/>
      <c r="N15" s="577"/>
      <c r="O15" s="578"/>
      <c r="P15" s="164" t="s">
        <v>714</v>
      </c>
      <c r="Q15" s="165"/>
      <c r="R15" s="165"/>
      <c r="S15" s="165"/>
      <c r="T15" s="165"/>
      <c r="U15" s="165"/>
      <c r="V15" s="166"/>
      <c r="W15" s="164" t="s">
        <v>714</v>
      </c>
      <c r="X15" s="165"/>
      <c r="Y15" s="165"/>
      <c r="Z15" s="165"/>
      <c r="AA15" s="165"/>
      <c r="AB15" s="165"/>
      <c r="AC15" s="166"/>
      <c r="AD15" s="164" t="s">
        <v>714</v>
      </c>
      <c r="AE15" s="165"/>
      <c r="AF15" s="165"/>
      <c r="AG15" s="165"/>
      <c r="AH15" s="165"/>
      <c r="AI15" s="165"/>
      <c r="AJ15" s="166"/>
      <c r="AK15" s="164" t="s">
        <v>780</v>
      </c>
      <c r="AL15" s="165"/>
      <c r="AM15" s="165"/>
      <c r="AN15" s="165"/>
      <c r="AO15" s="165"/>
      <c r="AP15" s="165"/>
      <c r="AQ15" s="166"/>
      <c r="AR15" s="164"/>
      <c r="AS15" s="165"/>
      <c r="AT15" s="165"/>
      <c r="AU15" s="165"/>
      <c r="AV15" s="165"/>
      <c r="AW15" s="165"/>
      <c r="AX15" s="630"/>
    </row>
    <row r="16" spans="1:50" ht="21" customHeight="1" x14ac:dyDescent="0.15">
      <c r="A16" s="121"/>
      <c r="B16" s="122"/>
      <c r="C16" s="122"/>
      <c r="D16" s="122"/>
      <c r="E16" s="122"/>
      <c r="F16" s="123"/>
      <c r="G16" s="746"/>
      <c r="H16" s="747"/>
      <c r="I16" s="576" t="s">
        <v>52</v>
      </c>
      <c r="J16" s="577"/>
      <c r="K16" s="577"/>
      <c r="L16" s="577"/>
      <c r="M16" s="577"/>
      <c r="N16" s="577"/>
      <c r="O16" s="578"/>
      <c r="P16" s="164" t="s">
        <v>714</v>
      </c>
      <c r="Q16" s="165"/>
      <c r="R16" s="165"/>
      <c r="S16" s="165"/>
      <c r="T16" s="165"/>
      <c r="U16" s="165"/>
      <c r="V16" s="166"/>
      <c r="W16" s="164" t="s">
        <v>714</v>
      </c>
      <c r="X16" s="165"/>
      <c r="Y16" s="165"/>
      <c r="Z16" s="165"/>
      <c r="AA16" s="165"/>
      <c r="AB16" s="165"/>
      <c r="AC16" s="166"/>
      <c r="AD16" s="164" t="s">
        <v>781</v>
      </c>
      <c r="AE16" s="165"/>
      <c r="AF16" s="165"/>
      <c r="AG16" s="165"/>
      <c r="AH16" s="165"/>
      <c r="AI16" s="165"/>
      <c r="AJ16" s="166"/>
      <c r="AK16" s="164" t="s">
        <v>781</v>
      </c>
      <c r="AL16" s="165"/>
      <c r="AM16" s="165"/>
      <c r="AN16" s="165"/>
      <c r="AO16" s="165"/>
      <c r="AP16" s="165"/>
      <c r="AQ16" s="166"/>
      <c r="AR16" s="677"/>
      <c r="AS16" s="678"/>
      <c r="AT16" s="678"/>
      <c r="AU16" s="678"/>
      <c r="AV16" s="678"/>
      <c r="AW16" s="678"/>
      <c r="AX16" s="679"/>
    </row>
    <row r="17" spans="1:50" ht="24.75" customHeight="1" x14ac:dyDescent="0.15">
      <c r="A17" s="121"/>
      <c r="B17" s="122"/>
      <c r="C17" s="122"/>
      <c r="D17" s="122"/>
      <c r="E17" s="122"/>
      <c r="F17" s="123"/>
      <c r="G17" s="746"/>
      <c r="H17" s="747"/>
      <c r="I17" s="576" t="s">
        <v>50</v>
      </c>
      <c r="J17" s="631"/>
      <c r="K17" s="631"/>
      <c r="L17" s="631"/>
      <c r="M17" s="631"/>
      <c r="N17" s="631"/>
      <c r="O17" s="632"/>
      <c r="P17" s="164" t="s">
        <v>714</v>
      </c>
      <c r="Q17" s="165"/>
      <c r="R17" s="165"/>
      <c r="S17" s="165"/>
      <c r="T17" s="165"/>
      <c r="U17" s="165"/>
      <c r="V17" s="166"/>
      <c r="W17" s="164" t="s">
        <v>714</v>
      </c>
      <c r="X17" s="165"/>
      <c r="Y17" s="165"/>
      <c r="Z17" s="165"/>
      <c r="AA17" s="165"/>
      <c r="AB17" s="165"/>
      <c r="AC17" s="166"/>
      <c r="AD17" s="164" t="s">
        <v>781</v>
      </c>
      <c r="AE17" s="165"/>
      <c r="AF17" s="165"/>
      <c r="AG17" s="165"/>
      <c r="AH17" s="165"/>
      <c r="AI17" s="165"/>
      <c r="AJ17" s="166"/>
      <c r="AK17" s="164" t="s">
        <v>781</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8"/>
      <c r="H18" s="749"/>
      <c r="I18" s="736" t="s">
        <v>20</v>
      </c>
      <c r="J18" s="737"/>
      <c r="K18" s="737"/>
      <c r="L18" s="737"/>
      <c r="M18" s="737"/>
      <c r="N18" s="737"/>
      <c r="O18" s="738"/>
      <c r="P18" s="170">
        <f>SUM(P13:V17)</f>
        <v>51</v>
      </c>
      <c r="Q18" s="171"/>
      <c r="R18" s="171"/>
      <c r="S18" s="171"/>
      <c r="T18" s="171"/>
      <c r="U18" s="171"/>
      <c r="V18" s="172"/>
      <c r="W18" s="170">
        <f>SUM(W13:AC17)</f>
        <v>46</v>
      </c>
      <c r="X18" s="171"/>
      <c r="Y18" s="171"/>
      <c r="Z18" s="171"/>
      <c r="AA18" s="171"/>
      <c r="AB18" s="171"/>
      <c r="AC18" s="172"/>
      <c r="AD18" s="170">
        <f>SUM(AD13:AJ17)</f>
        <v>28</v>
      </c>
      <c r="AE18" s="171"/>
      <c r="AF18" s="171"/>
      <c r="AG18" s="171"/>
      <c r="AH18" s="171"/>
      <c r="AI18" s="171"/>
      <c r="AJ18" s="172"/>
      <c r="AK18" s="170">
        <f>SUM(AK13:AQ17)</f>
        <v>17</v>
      </c>
      <c r="AL18" s="171"/>
      <c r="AM18" s="171"/>
      <c r="AN18" s="171"/>
      <c r="AO18" s="171"/>
      <c r="AP18" s="171"/>
      <c r="AQ18" s="172"/>
      <c r="AR18" s="170">
        <f>SUM(AR13:AX17)</f>
        <v>0</v>
      </c>
      <c r="AS18" s="171"/>
      <c r="AT18" s="171"/>
      <c r="AU18" s="171"/>
      <c r="AV18" s="171"/>
      <c r="AW18" s="171"/>
      <c r="AX18" s="538"/>
    </row>
    <row r="19" spans="1:50" ht="24.75" customHeight="1" x14ac:dyDescent="0.15">
      <c r="A19" s="121"/>
      <c r="B19" s="122"/>
      <c r="C19" s="122"/>
      <c r="D19" s="122"/>
      <c r="E19" s="122"/>
      <c r="F19" s="123"/>
      <c r="G19" s="536" t="s">
        <v>9</v>
      </c>
      <c r="H19" s="537"/>
      <c r="I19" s="537"/>
      <c r="J19" s="537"/>
      <c r="K19" s="537"/>
      <c r="L19" s="537"/>
      <c r="M19" s="537"/>
      <c r="N19" s="537"/>
      <c r="O19" s="537"/>
      <c r="P19" s="164">
        <v>27</v>
      </c>
      <c r="Q19" s="165"/>
      <c r="R19" s="165"/>
      <c r="S19" s="165"/>
      <c r="T19" s="165"/>
      <c r="U19" s="165"/>
      <c r="V19" s="166"/>
      <c r="W19" s="164">
        <v>21</v>
      </c>
      <c r="X19" s="165"/>
      <c r="Y19" s="165"/>
      <c r="Z19" s="165"/>
      <c r="AA19" s="165"/>
      <c r="AB19" s="165"/>
      <c r="AC19" s="166"/>
      <c r="AD19" s="164">
        <v>27</v>
      </c>
      <c r="AE19" s="165"/>
      <c r="AF19" s="165"/>
      <c r="AG19" s="165"/>
      <c r="AH19" s="165"/>
      <c r="AI19" s="165"/>
      <c r="AJ19" s="166"/>
      <c r="AK19" s="487"/>
      <c r="AL19" s="487"/>
      <c r="AM19" s="487"/>
      <c r="AN19" s="487"/>
      <c r="AO19" s="487"/>
      <c r="AP19" s="487"/>
      <c r="AQ19" s="487"/>
      <c r="AR19" s="487"/>
      <c r="AS19" s="487"/>
      <c r="AT19" s="487"/>
      <c r="AU19" s="487"/>
      <c r="AV19" s="487"/>
      <c r="AW19" s="487"/>
      <c r="AX19" s="539"/>
    </row>
    <row r="20" spans="1:50" ht="24.75" customHeight="1" x14ac:dyDescent="0.15">
      <c r="A20" s="121"/>
      <c r="B20" s="122"/>
      <c r="C20" s="122"/>
      <c r="D20" s="122"/>
      <c r="E20" s="122"/>
      <c r="F20" s="123"/>
      <c r="G20" s="536" t="s">
        <v>10</v>
      </c>
      <c r="H20" s="537"/>
      <c r="I20" s="537"/>
      <c r="J20" s="537"/>
      <c r="K20" s="537"/>
      <c r="L20" s="537"/>
      <c r="M20" s="537"/>
      <c r="N20" s="537"/>
      <c r="O20" s="537"/>
      <c r="P20" s="540">
        <f>IF(P18=0, "-", SUM(P19)/P18)</f>
        <v>0.52941176470588236</v>
      </c>
      <c r="Q20" s="540"/>
      <c r="R20" s="540"/>
      <c r="S20" s="540"/>
      <c r="T20" s="540"/>
      <c r="U20" s="540"/>
      <c r="V20" s="540"/>
      <c r="W20" s="540">
        <f t="shared" ref="W20" si="0">IF(W18=0, "-", SUM(W19)/W18)</f>
        <v>0.45652173913043476</v>
      </c>
      <c r="X20" s="540"/>
      <c r="Y20" s="540"/>
      <c r="Z20" s="540"/>
      <c r="AA20" s="540"/>
      <c r="AB20" s="540"/>
      <c r="AC20" s="540"/>
      <c r="AD20" s="540">
        <f t="shared" ref="AD20" si="1">IF(AD18=0, "-", SUM(AD19)/AD18)</f>
        <v>0.9642857142857143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4"/>
      <c r="B21" s="125"/>
      <c r="C21" s="125"/>
      <c r="D21" s="125"/>
      <c r="E21" s="125"/>
      <c r="F21" s="126"/>
      <c r="G21" s="921" t="s">
        <v>352</v>
      </c>
      <c r="H21" s="922"/>
      <c r="I21" s="922"/>
      <c r="J21" s="922"/>
      <c r="K21" s="922"/>
      <c r="L21" s="922"/>
      <c r="M21" s="922"/>
      <c r="N21" s="922"/>
      <c r="O21" s="922"/>
      <c r="P21" s="540">
        <f>IF(P19=0, "-", SUM(P19)/SUM(P13,P14))</f>
        <v>0.52941176470588236</v>
      </c>
      <c r="Q21" s="540"/>
      <c r="R21" s="540"/>
      <c r="S21" s="540"/>
      <c r="T21" s="540"/>
      <c r="U21" s="540"/>
      <c r="V21" s="540"/>
      <c r="W21" s="540">
        <f t="shared" ref="W21" si="2">IF(W19=0, "-", SUM(W19)/SUM(W13,W14))</f>
        <v>0.45652173913043476</v>
      </c>
      <c r="X21" s="540"/>
      <c r="Y21" s="540"/>
      <c r="Z21" s="540"/>
      <c r="AA21" s="540"/>
      <c r="AB21" s="540"/>
      <c r="AC21" s="540"/>
      <c r="AD21" s="540">
        <f t="shared" ref="AD21" si="3">IF(AD19=0, "-", SUM(AD19)/SUM(AD13,AD14))</f>
        <v>0.9642857142857143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9" t="s">
        <v>701</v>
      </c>
      <c r="B22" s="140"/>
      <c r="C22" s="140"/>
      <c r="D22" s="140"/>
      <c r="E22" s="140"/>
      <c r="F22" s="141"/>
      <c r="G22" s="130" t="s">
        <v>331</v>
      </c>
      <c r="H22" s="131"/>
      <c r="I22" s="131"/>
      <c r="J22" s="131"/>
      <c r="K22" s="131"/>
      <c r="L22" s="131"/>
      <c r="M22" s="131"/>
      <c r="N22" s="131"/>
      <c r="O22" s="132"/>
      <c r="P22" s="148" t="s">
        <v>699</v>
      </c>
      <c r="Q22" s="131"/>
      <c r="R22" s="131"/>
      <c r="S22" s="131"/>
      <c r="T22" s="131"/>
      <c r="U22" s="131"/>
      <c r="V22" s="132"/>
      <c r="W22" s="148" t="s">
        <v>700</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715</v>
      </c>
      <c r="H23" s="134"/>
      <c r="I23" s="134"/>
      <c r="J23" s="134"/>
      <c r="K23" s="134"/>
      <c r="L23" s="134"/>
      <c r="M23" s="134"/>
      <c r="N23" s="134"/>
      <c r="O23" s="135"/>
      <c r="P23" s="161">
        <v>17</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17</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0" t="s">
        <v>347</v>
      </c>
      <c r="B30" s="511"/>
      <c r="C30" s="511"/>
      <c r="D30" s="511"/>
      <c r="E30" s="511"/>
      <c r="F30" s="512"/>
      <c r="G30" s="652" t="s">
        <v>146</v>
      </c>
      <c r="H30" s="388"/>
      <c r="I30" s="388"/>
      <c r="J30" s="388"/>
      <c r="K30" s="388"/>
      <c r="L30" s="388"/>
      <c r="M30" s="388"/>
      <c r="N30" s="388"/>
      <c r="O30" s="580"/>
      <c r="P30" s="579" t="s">
        <v>59</v>
      </c>
      <c r="Q30" s="388"/>
      <c r="R30" s="388"/>
      <c r="S30" s="388"/>
      <c r="T30" s="388"/>
      <c r="U30" s="388"/>
      <c r="V30" s="388"/>
      <c r="W30" s="388"/>
      <c r="X30" s="580"/>
      <c r="Y30" s="466"/>
      <c r="Z30" s="467"/>
      <c r="AA30" s="468"/>
      <c r="AB30" s="383" t="s">
        <v>11</v>
      </c>
      <c r="AC30" s="384"/>
      <c r="AD30" s="385"/>
      <c r="AE30" s="383" t="s">
        <v>384</v>
      </c>
      <c r="AF30" s="384"/>
      <c r="AG30" s="384"/>
      <c r="AH30" s="385"/>
      <c r="AI30" s="386" t="s">
        <v>406</v>
      </c>
      <c r="AJ30" s="386"/>
      <c r="AK30" s="386"/>
      <c r="AL30" s="383"/>
      <c r="AM30" s="386" t="s">
        <v>503</v>
      </c>
      <c r="AN30" s="386"/>
      <c r="AO30" s="386"/>
      <c r="AP30" s="383"/>
      <c r="AQ30" s="643" t="s">
        <v>232</v>
      </c>
      <c r="AR30" s="644"/>
      <c r="AS30" s="644"/>
      <c r="AT30" s="645"/>
      <c r="AU30" s="388" t="s">
        <v>134</v>
      </c>
      <c r="AV30" s="388"/>
      <c r="AW30" s="388"/>
      <c r="AX30" s="389"/>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33"/>
      <c r="AC31" s="334"/>
      <c r="AD31" s="335"/>
      <c r="AE31" s="333"/>
      <c r="AF31" s="334"/>
      <c r="AG31" s="334"/>
      <c r="AH31" s="335"/>
      <c r="AI31" s="387"/>
      <c r="AJ31" s="387"/>
      <c r="AK31" s="387"/>
      <c r="AL31" s="333"/>
      <c r="AM31" s="387"/>
      <c r="AN31" s="387"/>
      <c r="AO31" s="387"/>
      <c r="AP31" s="333"/>
      <c r="AQ31" s="232" t="s">
        <v>714</v>
      </c>
      <c r="AR31" s="179"/>
      <c r="AS31" s="180" t="s">
        <v>233</v>
      </c>
      <c r="AT31" s="203"/>
      <c r="AU31" s="272">
        <v>2</v>
      </c>
      <c r="AV31" s="272"/>
      <c r="AW31" s="376" t="s">
        <v>179</v>
      </c>
      <c r="AX31" s="377"/>
    </row>
    <row r="32" spans="1:50" ht="27.6" customHeight="1" x14ac:dyDescent="0.15">
      <c r="A32" s="516"/>
      <c r="B32" s="514"/>
      <c r="C32" s="514"/>
      <c r="D32" s="514"/>
      <c r="E32" s="514"/>
      <c r="F32" s="515"/>
      <c r="G32" s="541" t="s">
        <v>763</v>
      </c>
      <c r="H32" s="542"/>
      <c r="I32" s="542"/>
      <c r="J32" s="542"/>
      <c r="K32" s="542"/>
      <c r="L32" s="542"/>
      <c r="M32" s="542"/>
      <c r="N32" s="542"/>
      <c r="O32" s="543"/>
      <c r="P32" s="192" t="s">
        <v>824</v>
      </c>
      <c r="Q32" s="192"/>
      <c r="R32" s="192"/>
      <c r="S32" s="192"/>
      <c r="T32" s="192"/>
      <c r="U32" s="192"/>
      <c r="V32" s="192"/>
      <c r="W32" s="192"/>
      <c r="X32" s="234"/>
      <c r="Y32" s="340" t="s">
        <v>12</v>
      </c>
      <c r="Z32" s="550"/>
      <c r="AA32" s="551"/>
      <c r="AB32" s="552" t="s">
        <v>716</v>
      </c>
      <c r="AC32" s="552"/>
      <c r="AD32" s="552"/>
      <c r="AE32" s="364" t="s">
        <v>714</v>
      </c>
      <c r="AF32" s="365"/>
      <c r="AG32" s="365"/>
      <c r="AH32" s="365"/>
      <c r="AI32" s="364" t="s">
        <v>714</v>
      </c>
      <c r="AJ32" s="365"/>
      <c r="AK32" s="365"/>
      <c r="AL32" s="365"/>
      <c r="AM32" s="364">
        <v>1</v>
      </c>
      <c r="AN32" s="365"/>
      <c r="AO32" s="365"/>
      <c r="AP32" s="365"/>
      <c r="AQ32" s="167" t="s">
        <v>714</v>
      </c>
      <c r="AR32" s="168"/>
      <c r="AS32" s="168"/>
      <c r="AT32" s="169"/>
      <c r="AU32" s="365" t="s">
        <v>714</v>
      </c>
      <c r="AV32" s="365"/>
      <c r="AW32" s="365"/>
      <c r="AX32" s="366"/>
    </row>
    <row r="33" spans="1:51" ht="27.6"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304" t="s">
        <v>54</v>
      </c>
      <c r="Z33" s="299"/>
      <c r="AA33" s="300"/>
      <c r="AB33" s="523" t="s">
        <v>716</v>
      </c>
      <c r="AC33" s="523"/>
      <c r="AD33" s="523"/>
      <c r="AE33" s="364" t="s">
        <v>714</v>
      </c>
      <c r="AF33" s="365"/>
      <c r="AG33" s="365"/>
      <c r="AH33" s="365"/>
      <c r="AI33" s="364" t="s">
        <v>714</v>
      </c>
      <c r="AJ33" s="365"/>
      <c r="AK33" s="365"/>
      <c r="AL33" s="365"/>
      <c r="AM33" s="364">
        <v>1</v>
      </c>
      <c r="AN33" s="365"/>
      <c r="AO33" s="365"/>
      <c r="AP33" s="365"/>
      <c r="AQ33" s="167" t="s">
        <v>714</v>
      </c>
      <c r="AR33" s="168"/>
      <c r="AS33" s="168"/>
      <c r="AT33" s="169"/>
      <c r="AU33" s="365">
        <v>1</v>
      </c>
      <c r="AV33" s="365"/>
      <c r="AW33" s="365"/>
      <c r="AX33" s="366"/>
    </row>
    <row r="34" spans="1:51" ht="27.6" customHeight="1" x14ac:dyDescent="0.15">
      <c r="A34" s="516"/>
      <c r="B34" s="514"/>
      <c r="C34" s="514"/>
      <c r="D34" s="514"/>
      <c r="E34" s="514"/>
      <c r="F34" s="515"/>
      <c r="G34" s="547"/>
      <c r="H34" s="548"/>
      <c r="I34" s="548"/>
      <c r="J34" s="548"/>
      <c r="K34" s="548"/>
      <c r="L34" s="548"/>
      <c r="M34" s="548"/>
      <c r="N34" s="548"/>
      <c r="O34" s="549"/>
      <c r="P34" s="195"/>
      <c r="Q34" s="195"/>
      <c r="R34" s="195"/>
      <c r="S34" s="195"/>
      <c r="T34" s="195"/>
      <c r="U34" s="195"/>
      <c r="V34" s="195"/>
      <c r="W34" s="195"/>
      <c r="X34" s="239"/>
      <c r="Y34" s="304" t="s">
        <v>13</v>
      </c>
      <c r="Z34" s="299"/>
      <c r="AA34" s="300"/>
      <c r="AB34" s="498" t="s">
        <v>180</v>
      </c>
      <c r="AC34" s="498"/>
      <c r="AD34" s="498"/>
      <c r="AE34" s="364" t="s">
        <v>714</v>
      </c>
      <c r="AF34" s="365"/>
      <c r="AG34" s="365"/>
      <c r="AH34" s="365"/>
      <c r="AI34" s="364" t="s">
        <v>714</v>
      </c>
      <c r="AJ34" s="365"/>
      <c r="AK34" s="365"/>
      <c r="AL34" s="365"/>
      <c r="AM34" s="364">
        <v>100</v>
      </c>
      <c r="AN34" s="365"/>
      <c r="AO34" s="365"/>
      <c r="AP34" s="365"/>
      <c r="AQ34" s="167" t="s">
        <v>714</v>
      </c>
      <c r="AR34" s="168"/>
      <c r="AS34" s="168"/>
      <c r="AT34" s="169"/>
      <c r="AU34" s="365" t="s">
        <v>714</v>
      </c>
      <c r="AV34" s="365"/>
      <c r="AW34" s="365"/>
      <c r="AX34" s="366"/>
    </row>
    <row r="35" spans="1:51" ht="23.25" customHeight="1" x14ac:dyDescent="0.15">
      <c r="A35" s="894" t="s">
        <v>375</v>
      </c>
      <c r="B35" s="895"/>
      <c r="C35" s="895"/>
      <c r="D35" s="895"/>
      <c r="E35" s="895"/>
      <c r="F35" s="896"/>
      <c r="G35" s="900" t="s">
        <v>764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46" t="s">
        <v>347</v>
      </c>
      <c r="B37" s="647"/>
      <c r="C37" s="647"/>
      <c r="D37" s="647"/>
      <c r="E37" s="647"/>
      <c r="F37" s="648"/>
      <c r="G37" s="566" t="s">
        <v>146</v>
      </c>
      <c r="H37" s="378"/>
      <c r="I37" s="378"/>
      <c r="J37" s="378"/>
      <c r="K37" s="378"/>
      <c r="L37" s="378"/>
      <c r="M37" s="378"/>
      <c r="N37" s="378"/>
      <c r="O37" s="567"/>
      <c r="P37" s="633" t="s">
        <v>59</v>
      </c>
      <c r="Q37" s="378"/>
      <c r="R37" s="378"/>
      <c r="S37" s="378"/>
      <c r="T37" s="378"/>
      <c r="U37" s="378"/>
      <c r="V37" s="378"/>
      <c r="W37" s="378"/>
      <c r="X37" s="567"/>
      <c r="Y37" s="634"/>
      <c r="Z37" s="635"/>
      <c r="AA37" s="636"/>
      <c r="AB37" s="637" t="s">
        <v>11</v>
      </c>
      <c r="AC37" s="638"/>
      <c r="AD37" s="639"/>
      <c r="AE37" s="336" t="s">
        <v>384</v>
      </c>
      <c r="AF37" s="336"/>
      <c r="AG37" s="336"/>
      <c r="AH37" s="336"/>
      <c r="AI37" s="336" t="s">
        <v>406</v>
      </c>
      <c r="AJ37" s="336"/>
      <c r="AK37" s="336"/>
      <c r="AL37" s="336"/>
      <c r="AM37" s="336" t="s">
        <v>503</v>
      </c>
      <c r="AN37" s="336"/>
      <c r="AO37" s="336"/>
      <c r="AP37" s="336"/>
      <c r="AQ37" s="268" t="s">
        <v>232</v>
      </c>
      <c r="AR37" s="269"/>
      <c r="AS37" s="269"/>
      <c r="AT37" s="270"/>
      <c r="AU37" s="378" t="s">
        <v>134</v>
      </c>
      <c r="AV37" s="378"/>
      <c r="AW37" s="378"/>
      <c r="AX37" s="379"/>
      <c r="AY37">
        <f>COUNTA($G$39)</f>
        <v>1</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33"/>
      <c r="AC38" s="334"/>
      <c r="AD38" s="335"/>
      <c r="AE38" s="336"/>
      <c r="AF38" s="336"/>
      <c r="AG38" s="336"/>
      <c r="AH38" s="336"/>
      <c r="AI38" s="336"/>
      <c r="AJ38" s="336"/>
      <c r="AK38" s="336"/>
      <c r="AL38" s="336"/>
      <c r="AM38" s="336"/>
      <c r="AN38" s="336"/>
      <c r="AO38" s="336"/>
      <c r="AP38" s="336"/>
      <c r="AQ38" s="232">
        <v>3</v>
      </c>
      <c r="AR38" s="179"/>
      <c r="AS38" s="180" t="s">
        <v>233</v>
      </c>
      <c r="AT38" s="203"/>
      <c r="AU38" s="272" t="s">
        <v>714</v>
      </c>
      <c r="AV38" s="272"/>
      <c r="AW38" s="376" t="s">
        <v>179</v>
      </c>
      <c r="AX38" s="377"/>
      <c r="AY38">
        <f>$AY$37</f>
        <v>1</v>
      </c>
    </row>
    <row r="39" spans="1:51" ht="26.45" customHeight="1" x14ac:dyDescent="0.15">
      <c r="A39" s="516"/>
      <c r="B39" s="514"/>
      <c r="C39" s="514"/>
      <c r="D39" s="514"/>
      <c r="E39" s="514"/>
      <c r="F39" s="515"/>
      <c r="G39" s="541" t="s">
        <v>827</v>
      </c>
      <c r="H39" s="542"/>
      <c r="I39" s="542"/>
      <c r="J39" s="542"/>
      <c r="K39" s="542"/>
      <c r="L39" s="542"/>
      <c r="M39" s="542"/>
      <c r="N39" s="542"/>
      <c r="O39" s="543"/>
      <c r="P39" s="192" t="s">
        <v>717</v>
      </c>
      <c r="Q39" s="192"/>
      <c r="R39" s="192"/>
      <c r="S39" s="192"/>
      <c r="T39" s="192"/>
      <c r="U39" s="192"/>
      <c r="V39" s="192"/>
      <c r="W39" s="192"/>
      <c r="X39" s="234"/>
      <c r="Y39" s="340" t="s">
        <v>12</v>
      </c>
      <c r="Z39" s="550"/>
      <c r="AA39" s="551"/>
      <c r="AB39" s="552" t="s">
        <v>718</v>
      </c>
      <c r="AC39" s="552"/>
      <c r="AD39" s="552"/>
      <c r="AE39" s="364">
        <v>166</v>
      </c>
      <c r="AF39" s="365"/>
      <c r="AG39" s="365"/>
      <c r="AH39" s="365"/>
      <c r="AI39" s="364">
        <v>221</v>
      </c>
      <c r="AJ39" s="365"/>
      <c r="AK39" s="365"/>
      <c r="AL39" s="365"/>
      <c r="AM39" s="364">
        <v>271</v>
      </c>
      <c r="AN39" s="365"/>
      <c r="AO39" s="365"/>
      <c r="AP39" s="365"/>
      <c r="AQ39" s="167" t="s">
        <v>714</v>
      </c>
      <c r="AR39" s="168"/>
      <c r="AS39" s="168"/>
      <c r="AT39" s="169"/>
      <c r="AU39" s="365" t="s">
        <v>714</v>
      </c>
      <c r="AV39" s="365"/>
      <c r="AW39" s="365"/>
      <c r="AX39" s="366"/>
      <c r="AY39">
        <f t="shared" ref="AY39:AY43" si="4">$AY$37</f>
        <v>1</v>
      </c>
    </row>
    <row r="40" spans="1:51" ht="26.45"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304" t="s">
        <v>54</v>
      </c>
      <c r="Z40" s="299"/>
      <c r="AA40" s="300"/>
      <c r="AB40" s="523" t="s">
        <v>718</v>
      </c>
      <c r="AC40" s="523"/>
      <c r="AD40" s="523"/>
      <c r="AE40" s="364">
        <v>160</v>
      </c>
      <c r="AF40" s="365"/>
      <c r="AG40" s="365"/>
      <c r="AH40" s="365"/>
      <c r="AI40" s="364">
        <v>173</v>
      </c>
      <c r="AJ40" s="365"/>
      <c r="AK40" s="365"/>
      <c r="AL40" s="365"/>
      <c r="AM40" s="364">
        <v>240</v>
      </c>
      <c r="AN40" s="365"/>
      <c r="AO40" s="365"/>
      <c r="AP40" s="365"/>
      <c r="AQ40" s="167">
        <v>300</v>
      </c>
      <c r="AR40" s="168"/>
      <c r="AS40" s="168"/>
      <c r="AT40" s="169"/>
      <c r="AU40" s="365" t="s">
        <v>714</v>
      </c>
      <c r="AV40" s="365"/>
      <c r="AW40" s="365"/>
      <c r="AX40" s="366"/>
      <c r="AY40">
        <f t="shared" si="4"/>
        <v>1</v>
      </c>
    </row>
    <row r="41" spans="1:51" ht="26.45" customHeight="1" x14ac:dyDescent="0.15">
      <c r="A41" s="649"/>
      <c r="B41" s="650"/>
      <c r="C41" s="650"/>
      <c r="D41" s="650"/>
      <c r="E41" s="650"/>
      <c r="F41" s="651"/>
      <c r="G41" s="547"/>
      <c r="H41" s="548"/>
      <c r="I41" s="548"/>
      <c r="J41" s="548"/>
      <c r="K41" s="548"/>
      <c r="L41" s="548"/>
      <c r="M41" s="548"/>
      <c r="N41" s="548"/>
      <c r="O41" s="549"/>
      <c r="P41" s="195"/>
      <c r="Q41" s="195"/>
      <c r="R41" s="195"/>
      <c r="S41" s="195"/>
      <c r="T41" s="195"/>
      <c r="U41" s="195"/>
      <c r="V41" s="195"/>
      <c r="W41" s="195"/>
      <c r="X41" s="239"/>
      <c r="Y41" s="304" t="s">
        <v>13</v>
      </c>
      <c r="Z41" s="299"/>
      <c r="AA41" s="300"/>
      <c r="AB41" s="498" t="s">
        <v>180</v>
      </c>
      <c r="AC41" s="498"/>
      <c r="AD41" s="498"/>
      <c r="AE41" s="364">
        <v>104</v>
      </c>
      <c r="AF41" s="365"/>
      <c r="AG41" s="365"/>
      <c r="AH41" s="365"/>
      <c r="AI41" s="364">
        <v>128</v>
      </c>
      <c r="AJ41" s="365"/>
      <c r="AK41" s="365"/>
      <c r="AL41" s="365"/>
      <c r="AM41" s="364">
        <v>113</v>
      </c>
      <c r="AN41" s="365"/>
      <c r="AO41" s="365"/>
      <c r="AP41" s="365"/>
      <c r="AQ41" s="167" t="s">
        <v>714</v>
      </c>
      <c r="AR41" s="168"/>
      <c r="AS41" s="168"/>
      <c r="AT41" s="169"/>
      <c r="AU41" s="365" t="s">
        <v>714</v>
      </c>
      <c r="AV41" s="365"/>
      <c r="AW41" s="365"/>
      <c r="AX41" s="366"/>
      <c r="AY41">
        <f t="shared" si="4"/>
        <v>1</v>
      </c>
    </row>
    <row r="42" spans="1:51" ht="23.25" customHeight="1" x14ac:dyDescent="0.15">
      <c r="A42" s="894" t="s">
        <v>375</v>
      </c>
      <c r="B42" s="895"/>
      <c r="C42" s="895"/>
      <c r="D42" s="895"/>
      <c r="E42" s="895"/>
      <c r="F42" s="896"/>
      <c r="G42" s="900" t="s">
        <v>719</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1</v>
      </c>
    </row>
    <row r="43" spans="1:51" ht="23.25"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1</v>
      </c>
    </row>
    <row r="44" spans="1:51" ht="18.75" hidden="1" customHeight="1" x14ac:dyDescent="0.15">
      <c r="A44" s="646" t="s">
        <v>347</v>
      </c>
      <c r="B44" s="647"/>
      <c r="C44" s="647"/>
      <c r="D44" s="647"/>
      <c r="E44" s="647"/>
      <c r="F44" s="648"/>
      <c r="G44" s="566" t="s">
        <v>146</v>
      </c>
      <c r="H44" s="378"/>
      <c r="I44" s="378"/>
      <c r="J44" s="378"/>
      <c r="K44" s="378"/>
      <c r="L44" s="378"/>
      <c r="M44" s="378"/>
      <c r="N44" s="378"/>
      <c r="O44" s="567"/>
      <c r="P44" s="633" t="s">
        <v>59</v>
      </c>
      <c r="Q44" s="378"/>
      <c r="R44" s="378"/>
      <c r="S44" s="378"/>
      <c r="T44" s="378"/>
      <c r="U44" s="378"/>
      <c r="V44" s="378"/>
      <c r="W44" s="378"/>
      <c r="X44" s="567"/>
      <c r="Y44" s="634"/>
      <c r="Z44" s="635"/>
      <c r="AA44" s="636"/>
      <c r="AB44" s="637" t="s">
        <v>11</v>
      </c>
      <c r="AC44" s="638"/>
      <c r="AD44" s="639"/>
      <c r="AE44" s="336" t="s">
        <v>384</v>
      </c>
      <c r="AF44" s="336"/>
      <c r="AG44" s="336"/>
      <c r="AH44" s="336"/>
      <c r="AI44" s="336" t="s">
        <v>406</v>
      </c>
      <c r="AJ44" s="336"/>
      <c r="AK44" s="336"/>
      <c r="AL44" s="336"/>
      <c r="AM44" s="336" t="s">
        <v>503</v>
      </c>
      <c r="AN44" s="336"/>
      <c r="AO44" s="336"/>
      <c r="AP44" s="336"/>
      <c r="AQ44" s="268" t="s">
        <v>232</v>
      </c>
      <c r="AR44" s="269"/>
      <c r="AS44" s="269"/>
      <c r="AT44" s="270"/>
      <c r="AU44" s="378" t="s">
        <v>134</v>
      </c>
      <c r="AV44" s="378"/>
      <c r="AW44" s="378"/>
      <c r="AX44" s="379"/>
      <c r="AY44">
        <f>COUNTA($G$46)</f>
        <v>0</v>
      </c>
    </row>
    <row r="45" spans="1:51"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2"/>
      <c r="Q46" s="192"/>
      <c r="R46" s="192"/>
      <c r="S46" s="192"/>
      <c r="T46" s="192"/>
      <c r="U46" s="192"/>
      <c r="V46" s="192"/>
      <c r="W46" s="192"/>
      <c r="X46" s="234"/>
      <c r="Y46" s="340" t="s">
        <v>12</v>
      </c>
      <c r="Z46" s="550"/>
      <c r="AA46" s="551"/>
      <c r="AB46" s="552"/>
      <c r="AC46" s="552"/>
      <c r="AD46" s="552"/>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304" t="s">
        <v>54</v>
      </c>
      <c r="Z47" s="299"/>
      <c r="AA47" s="300"/>
      <c r="AB47" s="523"/>
      <c r="AC47" s="523"/>
      <c r="AD47" s="523"/>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9"/>
      <c r="B48" s="650"/>
      <c r="C48" s="650"/>
      <c r="D48" s="650"/>
      <c r="E48" s="650"/>
      <c r="F48" s="651"/>
      <c r="G48" s="547"/>
      <c r="H48" s="548"/>
      <c r="I48" s="548"/>
      <c r="J48" s="548"/>
      <c r="K48" s="548"/>
      <c r="L48" s="548"/>
      <c r="M48" s="548"/>
      <c r="N48" s="548"/>
      <c r="O48" s="549"/>
      <c r="P48" s="195"/>
      <c r="Q48" s="195"/>
      <c r="R48" s="195"/>
      <c r="S48" s="195"/>
      <c r="T48" s="195"/>
      <c r="U48" s="195"/>
      <c r="V48" s="195"/>
      <c r="W48" s="195"/>
      <c r="X48" s="239"/>
      <c r="Y48" s="304" t="s">
        <v>13</v>
      </c>
      <c r="Z48" s="299"/>
      <c r="AA48" s="300"/>
      <c r="AB48" s="498" t="s">
        <v>180</v>
      </c>
      <c r="AC48" s="498"/>
      <c r="AD48" s="498"/>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4" t="s">
        <v>375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3" t="s">
        <v>347</v>
      </c>
      <c r="B51" s="514"/>
      <c r="C51" s="514"/>
      <c r="D51" s="514"/>
      <c r="E51" s="514"/>
      <c r="F51" s="515"/>
      <c r="G51" s="566" t="s">
        <v>146</v>
      </c>
      <c r="H51" s="378"/>
      <c r="I51" s="378"/>
      <c r="J51" s="378"/>
      <c r="K51" s="378"/>
      <c r="L51" s="378"/>
      <c r="M51" s="378"/>
      <c r="N51" s="378"/>
      <c r="O51" s="567"/>
      <c r="P51" s="633" t="s">
        <v>59</v>
      </c>
      <c r="Q51" s="378"/>
      <c r="R51" s="378"/>
      <c r="S51" s="378"/>
      <c r="T51" s="378"/>
      <c r="U51" s="378"/>
      <c r="V51" s="378"/>
      <c r="W51" s="378"/>
      <c r="X51" s="567"/>
      <c r="Y51" s="634"/>
      <c r="Z51" s="635"/>
      <c r="AA51" s="636"/>
      <c r="AB51" s="637" t="s">
        <v>11</v>
      </c>
      <c r="AC51" s="638"/>
      <c r="AD51" s="639"/>
      <c r="AE51" s="336" t="s">
        <v>384</v>
      </c>
      <c r="AF51" s="336"/>
      <c r="AG51" s="336"/>
      <c r="AH51" s="336"/>
      <c r="AI51" s="336" t="s">
        <v>406</v>
      </c>
      <c r="AJ51" s="336"/>
      <c r="AK51" s="336"/>
      <c r="AL51" s="336"/>
      <c r="AM51" s="336" t="s">
        <v>503</v>
      </c>
      <c r="AN51" s="336"/>
      <c r="AO51" s="336"/>
      <c r="AP51" s="336"/>
      <c r="AQ51" s="268" t="s">
        <v>232</v>
      </c>
      <c r="AR51" s="269"/>
      <c r="AS51" s="269"/>
      <c r="AT51" s="270"/>
      <c r="AU51" s="374" t="s">
        <v>134</v>
      </c>
      <c r="AV51" s="374"/>
      <c r="AW51" s="374"/>
      <c r="AX51" s="375"/>
      <c r="AY51">
        <f>COUNTA($G$53)</f>
        <v>0</v>
      </c>
    </row>
    <row r="52" spans="1:51"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2"/>
      <c r="Q53" s="192"/>
      <c r="R53" s="192"/>
      <c r="S53" s="192"/>
      <c r="T53" s="192"/>
      <c r="U53" s="192"/>
      <c r="V53" s="192"/>
      <c r="W53" s="192"/>
      <c r="X53" s="234"/>
      <c r="Y53" s="340" t="s">
        <v>12</v>
      </c>
      <c r="Z53" s="550"/>
      <c r="AA53" s="551"/>
      <c r="AB53" s="552"/>
      <c r="AC53" s="552"/>
      <c r="AD53" s="552"/>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304" t="s">
        <v>54</v>
      </c>
      <c r="Z54" s="299"/>
      <c r="AA54" s="300"/>
      <c r="AB54" s="523"/>
      <c r="AC54" s="523"/>
      <c r="AD54" s="523"/>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9"/>
      <c r="B55" s="650"/>
      <c r="C55" s="650"/>
      <c r="D55" s="650"/>
      <c r="E55" s="650"/>
      <c r="F55" s="651"/>
      <c r="G55" s="547"/>
      <c r="H55" s="548"/>
      <c r="I55" s="548"/>
      <c r="J55" s="548"/>
      <c r="K55" s="548"/>
      <c r="L55" s="548"/>
      <c r="M55" s="548"/>
      <c r="N55" s="548"/>
      <c r="O55" s="549"/>
      <c r="P55" s="195"/>
      <c r="Q55" s="195"/>
      <c r="R55" s="195"/>
      <c r="S55" s="195"/>
      <c r="T55" s="195"/>
      <c r="U55" s="195"/>
      <c r="V55" s="195"/>
      <c r="W55" s="195"/>
      <c r="X55" s="239"/>
      <c r="Y55" s="304" t="s">
        <v>13</v>
      </c>
      <c r="Z55" s="299"/>
      <c r="AA55" s="300"/>
      <c r="AB55" s="462" t="s">
        <v>14</v>
      </c>
      <c r="AC55" s="462"/>
      <c r="AD55" s="462"/>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4" t="s">
        <v>375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3" t="s">
        <v>347</v>
      </c>
      <c r="B58" s="514"/>
      <c r="C58" s="514"/>
      <c r="D58" s="514"/>
      <c r="E58" s="514"/>
      <c r="F58" s="515"/>
      <c r="G58" s="566" t="s">
        <v>146</v>
      </c>
      <c r="H58" s="378"/>
      <c r="I58" s="378"/>
      <c r="J58" s="378"/>
      <c r="K58" s="378"/>
      <c r="L58" s="378"/>
      <c r="M58" s="378"/>
      <c r="N58" s="378"/>
      <c r="O58" s="567"/>
      <c r="P58" s="633" t="s">
        <v>59</v>
      </c>
      <c r="Q58" s="378"/>
      <c r="R58" s="378"/>
      <c r="S58" s="378"/>
      <c r="T58" s="378"/>
      <c r="U58" s="378"/>
      <c r="V58" s="378"/>
      <c r="W58" s="378"/>
      <c r="X58" s="567"/>
      <c r="Y58" s="634"/>
      <c r="Z58" s="635"/>
      <c r="AA58" s="636"/>
      <c r="AB58" s="637" t="s">
        <v>11</v>
      </c>
      <c r="AC58" s="638"/>
      <c r="AD58" s="639"/>
      <c r="AE58" s="336" t="s">
        <v>384</v>
      </c>
      <c r="AF58" s="336"/>
      <c r="AG58" s="336"/>
      <c r="AH58" s="336"/>
      <c r="AI58" s="336" t="s">
        <v>406</v>
      </c>
      <c r="AJ58" s="336"/>
      <c r="AK58" s="336"/>
      <c r="AL58" s="336"/>
      <c r="AM58" s="336" t="s">
        <v>503</v>
      </c>
      <c r="AN58" s="336"/>
      <c r="AO58" s="336"/>
      <c r="AP58" s="336"/>
      <c r="AQ58" s="268" t="s">
        <v>232</v>
      </c>
      <c r="AR58" s="269"/>
      <c r="AS58" s="269"/>
      <c r="AT58" s="270"/>
      <c r="AU58" s="374" t="s">
        <v>134</v>
      </c>
      <c r="AV58" s="374"/>
      <c r="AW58" s="374"/>
      <c r="AX58" s="375"/>
      <c r="AY58">
        <f>COUNTA($G$60)</f>
        <v>0</v>
      </c>
    </row>
    <row r="59" spans="1:51"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2"/>
      <c r="Q60" s="192"/>
      <c r="R60" s="192"/>
      <c r="S60" s="192"/>
      <c r="T60" s="192"/>
      <c r="U60" s="192"/>
      <c r="V60" s="192"/>
      <c r="W60" s="192"/>
      <c r="X60" s="234"/>
      <c r="Y60" s="340" t="s">
        <v>12</v>
      </c>
      <c r="Z60" s="550"/>
      <c r="AA60" s="551"/>
      <c r="AB60" s="552"/>
      <c r="AC60" s="552"/>
      <c r="AD60" s="552"/>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304" t="s">
        <v>54</v>
      </c>
      <c r="Z61" s="299"/>
      <c r="AA61" s="300"/>
      <c r="AB61" s="523"/>
      <c r="AC61" s="523"/>
      <c r="AD61" s="523"/>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5"/>
      <c r="Q62" s="195"/>
      <c r="R62" s="195"/>
      <c r="S62" s="195"/>
      <c r="T62" s="195"/>
      <c r="U62" s="195"/>
      <c r="V62" s="195"/>
      <c r="W62" s="195"/>
      <c r="X62" s="239"/>
      <c r="Y62" s="304" t="s">
        <v>13</v>
      </c>
      <c r="Z62" s="299"/>
      <c r="AA62" s="300"/>
      <c r="AB62" s="498" t="s">
        <v>14</v>
      </c>
      <c r="AC62" s="498"/>
      <c r="AD62" s="498"/>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4" t="s">
        <v>375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348</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343</v>
      </c>
      <c r="X65" s="867"/>
      <c r="Y65" s="870"/>
      <c r="Z65" s="870"/>
      <c r="AA65" s="871"/>
      <c r="AB65" s="864" t="s">
        <v>11</v>
      </c>
      <c r="AC65" s="860"/>
      <c r="AD65" s="861"/>
      <c r="AE65" s="336" t="s">
        <v>384</v>
      </c>
      <c r="AF65" s="336"/>
      <c r="AG65" s="336"/>
      <c r="AH65" s="336"/>
      <c r="AI65" s="336" t="s">
        <v>406</v>
      </c>
      <c r="AJ65" s="336"/>
      <c r="AK65" s="336"/>
      <c r="AL65" s="336"/>
      <c r="AM65" s="336" t="s">
        <v>503</v>
      </c>
      <c r="AN65" s="336"/>
      <c r="AO65" s="336"/>
      <c r="AP65" s="336"/>
      <c r="AQ65" s="216" t="s">
        <v>232</v>
      </c>
      <c r="AR65" s="200"/>
      <c r="AS65" s="200"/>
      <c r="AT65" s="201"/>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6"/>
      <c r="AG66" s="336"/>
      <c r="AH66" s="336"/>
      <c r="AI66" s="336"/>
      <c r="AJ66" s="336"/>
      <c r="AK66" s="336"/>
      <c r="AL66" s="336"/>
      <c r="AM66" s="336"/>
      <c r="AN66" s="336"/>
      <c r="AO66" s="336"/>
      <c r="AP66" s="336"/>
      <c r="AQ66" s="232"/>
      <c r="AR66" s="179"/>
      <c r="AS66" s="180" t="s">
        <v>233</v>
      </c>
      <c r="AT66" s="203"/>
      <c r="AU66" s="272"/>
      <c r="AV66" s="272"/>
      <c r="AW66" s="862" t="s">
        <v>346</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365</v>
      </c>
      <c r="AC67" s="948"/>
      <c r="AD67" s="948"/>
      <c r="AE67" s="364"/>
      <c r="AF67" s="365"/>
      <c r="AG67" s="365"/>
      <c r="AH67" s="365"/>
      <c r="AI67" s="364"/>
      <c r="AJ67" s="365"/>
      <c r="AK67" s="365"/>
      <c r="AL67" s="365"/>
      <c r="AM67" s="364"/>
      <c r="AN67" s="365"/>
      <c r="AO67" s="365"/>
      <c r="AP67" s="365"/>
      <c r="AQ67" s="364"/>
      <c r="AR67" s="365"/>
      <c r="AS67" s="365"/>
      <c r="AT67" s="813"/>
      <c r="AU67" s="365"/>
      <c r="AV67" s="365"/>
      <c r="AW67" s="365"/>
      <c r="AX67" s="366"/>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1" t="s">
        <v>54</v>
      </c>
      <c r="Z68" s="131"/>
      <c r="AA68" s="132"/>
      <c r="AB68" s="971" t="s">
        <v>365</v>
      </c>
      <c r="AC68" s="971"/>
      <c r="AD68" s="971"/>
      <c r="AE68" s="364"/>
      <c r="AF68" s="365"/>
      <c r="AG68" s="365"/>
      <c r="AH68" s="365"/>
      <c r="AI68" s="364"/>
      <c r="AJ68" s="365"/>
      <c r="AK68" s="365"/>
      <c r="AL68" s="365"/>
      <c r="AM68" s="364"/>
      <c r="AN68" s="365"/>
      <c r="AO68" s="365"/>
      <c r="AP68" s="365"/>
      <c r="AQ68" s="364"/>
      <c r="AR68" s="365"/>
      <c r="AS68" s="365"/>
      <c r="AT68" s="813"/>
      <c r="AU68" s="365"/>
      <c r="AV68" s="365"/>
      <c r="AW68" s="365"/>
      <c r="AX68" s="366"/>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1" t="s">
        <v>13</v>
      </c>
      <c r="Z69" s="131"/>
      <c r="AA69" s="132"/>
      <c r="AB69" s="972" t="s">
        <v>366</v>
      </c>
      <c r="AC69" s="972"/>
      <c r="AD69" s="972"/>
      <c r="AE69" s="372"/>
      <c r="AF69" s="373"/>
      <c r="AG69" s="373"/>
      <c r="AH69" s="373"/>
      <c r="AI69" s="372"/>
      <c r="AJ69" s="373"/>
      <c r="AK69" s="373"/>
      <c r="AL69" s="373"/>
      <c r="AM69" s="372"/>
      <c r="AN69" s="373"/>
      <c r="AO69" s="373"/>
      <c r="AP69" s="373"/>
      <c r="AQ69" s="364"/>
      <c r="AR69" s="365"/>
      <c r="AS69" s="365"/>
      <c r="AT69" s="813"/>
      <c r="AU69" s="365"/>
      <c r="AV69" s="365"/>
      <c r="AW69" s="365"/>
      <c r="AX69" s="366"/>
      <c r="AY69">
        <f t="shared" si="8"/>
        <v>0</v>
      </c>
    </row>
    <row r="70" spans="1:51" ht="23.25" hidden="1" customHeight="1" x14ac:dyDescent="0.15">
      <c r="A70" s="848" t="s">
        <v>353</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364</v>
      </c>
      <c r="X70" s="941"/>
      <c r="Y70" s="946" t="s">
        <v>12</v>
      </c>
      <c r="Z70" s="946"/>
      <c r="AA70" s="947"/>
      <c r="AB70" s="948" t="s">
        <v>365</v>
      </c>
      <c r="AC70" s="948"/>
      <c r="AD70" s="948"/>
      <c r="AE70" s="364"/>
      <c r="AF70" s="365"/>
      <c r="AG70" s="365"/>
      <c r="AH70" s="365"/>
      <c r="AI70" s="364"/>
      <c r="AJ70" s="365"/>
      <c r="AK70" s="365"/>
      <c r="AL70" s="365"/>
      <c r="AM70" s="364"/>
      <c r="AN70" s="365"/>
      <c r="AO70" s="365"/>
      <c r="AP70" s="365"/>
      <c r="AQ70" s="364"/>
      <c r="AR70" s="365"/>
      <c r="AS70" s="365"/>
      <c r="AT70" s="813"/>
      <c r="AU70" s="365"/>
      <c r="AV70" s="365"/>
      <c r="AW70" s="365"/>
      <c r="AX70" s="366"/>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1" t="s">
        <v>54</v>
      </c>
      <c r="Z71" s="131"/>
      <c r="AA71" s="132"/>
      <c r="AB71" s="971" t="s">
        <v>365</v>
      </c>
      <c r="AC71" s="971"/>
      <c r="AD71" s="971"/>
      <c r="AE71" s="364"/>
      <c r="AF71" s="365"/>
      <c r="AG71" s="365"/>
      <c r="AH71" s="365"/>
      <c r="AI71" s="364"/>
      <c r="AJ71" s="365"/>
      <c r="AK71" s="365"/>
      <c r="AL71" s="365"/>
      <c r="AM71" s="364"/>
      <c r="AN71" s="365"/>
      <c r="AO71" s="365"/>
      <c r="AP71" s="365"/>
      <c r="AQ71" s="364"/>
      <c r="AR71" s="365"/>
      <c r="AS71" s="365"/>
      <c r="AT71" s="813"/>
      <c r="AU71" s="365"/>
      <c r="AV71" s="365"/>
      <c r="AW71" s="365"/>
      <c r="AX71" s="366"/>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1" t="s">
        <v>13</v>
      </c>
      <c r="Z72" s="131"/>
      <c r="AA72" s="132"/>
      <c r="AB72" s="972" t="s">
        <v>366</v>
      </c>
      <c r="AC72" s="972"/>
      <c r="AD72" s="972"/>
      <c r="AE72" s="372"/>
      <c r="AF72" s="373"/>
      <c r="AG72" s="373"/>
      <c r="AH72" s="373"/>
      <c r="AI72" s="372"/>
      <c r="AJ72" s="373"/>
      <c r="AK72" s="373"/>
      <c r="AL72" s="373"/>
      <c r="AM72" s="372"/>
      <c r="AN72" s="373"/>
      <c r="AO72" s="373"/>
      <c r="AP72" s="935"/>
      <c r="AQ72" s="364"/>
      <c r="AR72" s="365"/>
      <c r="AS72" s="365"/>
      <c r="AT72" s="813"/>
      <c r="AU72" s="365"/>
      <c r="AV72" s="365"/>
      <c r="AW72" s="365"/>
      <c r="AX72" s="366"/>
      <c r="AY72">
        <f t="shared" si="8"/>
        <v>0</v>
      </c>
    </row>
    <row r="73" spans="1:51" ht="18.75" hidden="1" customHeight="1" x14ac:dyDescent="0.15">
      <c r="A73" s="834" t="s">
        <v>348</v>
      </c>
      <c r="B73" s="835"/>
      <c r="C73" s="835"/>
      <c r="D73" s="835"/>
      <c r="E73" s="835"/>
      <c r="F73" s="836"/>
      <c r="G73" s="805"/>
      <c r="H73" s="200" t="s">
        <v>146</v>
      </c>
      <c r="I73" s="200"/>
      <c r="J73" s="200"/>
      <c r="K73" s="200"/>
      <c r="L73" s="200"/>
      <c r="M73" s="200"/>
      <c r="N73" s="200"/>
      <c r="O73" s="201"/>
      <c r="P73" s="216" t="s">
        <v>59</v>
      </c>
      <c r="Q73" s="200"/>
      <c r="R73" s="200"/>
      <c r="S73" s="200"/>
      <c r="T73" s="200"/>
      <c r="U73" s="200"/>
      <c r="V73" s="200"/>
      <c r="W73" s="200"/>
      <c r="X73" s="201"/>
      <c r="Y73" s="807"/>
      <c r="Z73" s="808"/>
      <c r="AA73" s="809"/>
      <c r="AB73" s="216" t="s">
        <v>11</v>
      </c>
      <c r="AC73" s="200"/>
      <c r="AD73" s="201"/>
      <c r="AE73" s="336" t="s">
        <v>384</v>
      </c>
      <c r="AF73" s="336"/>
      <c r="AG73" s="336"/>
      <c r="AH73" s="336"/>
      <c r="AI73" s="336" t="s">
        <v>406</v>
      </c>
      <c r="AJ73" s="336"/>
      <c r="AK73" s="336"/>
      <c r="AL73" s="336"/>
      <c r="AM73" s="336" t="s">
        <v>503</v>
      </c>
      <c r="AN73" s="336"/>
      <c r="AO73" s="336"/>
      <c r="AP73" s="336"/>
      <c r="AQ73" s="216" t="s">
        <v>232</v>
      </c>
      <c r="AR73" s="200"/>
      <c r="AS73" s="200"/>
      <c r="AT73" s="201"/>
      <c r="AU73" s="274" t="s">
        <v>134</v>
      </c>
      <c r="AV73" s="177"/>
      <c r="AW73" s="177"/>
      <c r="AX73" s="178"/>
      <c r="AY73">
        <f>COUNTA($H$75)</f>
        <v>0</v>
      </c>
    </row>
    <row r="74" spans="1:51" ht="18.75" hidden="1" customHeight="1" x14ac:dyDescent="0.15">
      <c r="A74" s="837"/>
      <c r="B74" s="838"/>
      <c r="C74" s="838"/>
      <c r="D74" s="838"/>
      <c r="E74" s="838"/>
      <c r="F74" s="839"/>
      <c r="G74" s="80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7"/>
      <c r="B75" s="838"/>
      <c r="C75" s="838"/>
      <c r="D75" s="838"/>
      <c r="E75" s="838"/>
      <c r="F75" s="839"/>
      <c r="G75" s="780"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7"/>
      <c r="B76" s="838"/>
      <c r="C76" s="838"/>
      <c r="D76" s="838"/>
      <c r="E76" s="838"/>
      <c r="F76" s="839"/>
      <c r="G76" s="78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7"/>
      <c r="B77" s="838"/>
      <c r="C77" s="838"/>
      <c r="D77" s="838"/>
      <c r="E77" s="838"/>
      <c r="F77" s="839"/>
      <c r="G77" s="78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9" t="s">
        <v>720</v>
      </c>
      <c r="B78" s="910"/>
      <c r="C78" s="910"/>
      <c r="D78" s="910"/>
      <c r="E78" s="907" t="s">
        <v>326</v>
      </c>
      <c r="F78" s="908"/>
      <c r="G78" s="54" t="s">
        <v>235</v>
      </c>
      <c r="H78" s="791"/>
      <c r="I78" s="246"/>
      <c r="J78" s="246"/>
      <c r="K78" s="246"/>
      <c r="L78" s="246"/>
      <c r="M78" s="246"/>
      <c r="N78" s="246"/>
      <c r="O78" s="792"/>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7" t="s">
        <v>342</v>
      </c>
      <c r="AP79" s="128"/>
      <c r="AQ79" s="128"/>
      <c r="AR79" s="76" t="s">
        <v>340</v>
      </c>
      <c r="AS79" s="127"/>
      <c r="AT79" s="128"/>
      <c r="AU79" s="128"/>
      <c r="AV79" s="128"/>
      <c r="AW79" s="128"/>
      <c r="AX79" s="129"/>
      <c r="AY79">
        <f>COUNTIF($AR$79,"☑")</f>
        <v>0</v>
      </c>
    </row>
    <row r="80" spans="1:51" ht="18.75" hidden="1" customHeight="1" x14ac:dyDescent="0.15">
      <c r="A80" s="520" t="s">
        <v>147</v>
      </c>
      <c r="B80" s="843" t="s">
        <v>339</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21"/>
      <c r="B81" s="846"/>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1"/>
      <c r="B82" s="84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3"/>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3" t="s">
        <v>61</v>
      </c>
      <c r="H85" s="778"/>
      <c r="I85" s="778"/>
      <c r="J85" s="778"/>
      <c r="K85" s="778"/>
      <c r="L85" s="778"/>
      <c r="M85" s="778"/>
      <c r="N85" s="778"/>
      <c r="O85" s="779"/>
      <c r="P85" s="777" t="s">
        <v>63</v>
      </c>
      <c r="Q85" s="778"/>
      <c r="R85" s="778"/>
      <c r="S85" s="778"/>
      <c r="T85" s="778"/>
      <c r="U85" s="778"/>
      <c r="V85" s="778"/>
      <c r="W85" s="778"/>
      <c r="X85" s="779"/>
      <c r="Y85" s="204"/>
      <c r="Z85" s="205"/>
      <c r="AA85" s="206"/>
      <c r="AB85" s="459" t="s">
        <v>11</v>
      </c>
      <c r="AC85" s="460"/>
      <c r="AD85" s="461"/>
      <c r="AE85" s="336" t="s">
        <v>384</v>
      </c>
      <c r="AF85" s="336"/>
      <c r="AG85" s="336"/>
      <c r="AH85" s="336"/>
      <c r="AI85" s="336" t="s">
        <v>406</v>
      </c>
      <c r="AJ85" s="336"/>
      <c r="AK85" s="336"/>
      <c r="AL85" s="336"/>
      <c r="AM85" s="336" t="s">
        <v>503</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3"/>
      <c r="H87" s="192"/>
      <c r="I87" s="192"/>
      <c r="J87" s="192"/>
      <c r="K87" s="192"/>
      <c r="L87" s="192"/>
      <c r="M87" s="192"/>
      <c r="N87" s="192"/>
      <c r="O87" s="234"/>
      <c r="P87" s="192"/>
      <c r="Q87" s="798"/>
      <c r="R87" s="798"/>
      <c r="S87" s="798"/>
      <c r="T87" s="798"/>
      <c r="U87" s="798"/>
      <c r="V87" s="798"/>
      <c r="W87" s="798"/>
      <c r="X87" s="799"/>
      <c r="Y87" s="754" t="s">
        <v>62</v>
      </c>
      <c r="Z87" s="755"/>
      <c r="AA87" s="756"/>
      <c r="AB87" s="552"/>
      <c r="AC87" s="552"/>
      <c r="AD87" s="552"/>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21"/>
      <c r="B88" s="553"/>
      <c r="C88" s="553"/>
      <c r="D88" s="553"/>
      <c r="E88" s="553"/>
      <c r="F88" s="554"/>
      <c r="G88" s="235"/>
      <c r="H88" s="236"/>
      <c r="I88" s="236"/>
      <c r="J88" s="236"/>
      <c r="K88" s="236"/>
      <c r="L88" s="236"/>
      <c r="M88" s="236"/>
      <c r="N88" s="236"/>
      <c r="O88" s="237"/>
      <c r="P88" s="800"/>
      <c r="Q88" s="800"/>
      <c r="R88" s="800"/>
      <c r="S88" s="800"/>
      <c r="T88" s="800"/>
      <c r="U88" s="800"/>
      <c r="V88" s="800"/>
      <c r="W88" s="800"/>
      <c r="X88" s="801"/>
      <c r="Y88" s="731" t="s">
        <v>54</v>
      </c>
      <c r="Z88" s="732"/>
      <c r="AA88" s="733"/>
      <c r="AB88" s="523"/>
      <c r="AC88" s="523"/>
      <c r="AD88" s="523"/>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21"/>
      <c r="B89" s="555"/>
      <c r="C89" s="555"/>
      <c r="D89" s="555"/>
      <c r="E89" s="555"/>
      <c r="F89" s="556"/>
      <c r="G89" s="238"/>
      <c r="H89" s="195"/>
      <c r="I89" s="195"/>
      <c r="J89" s="195"/>
      <c r="K89" s="195"/>
      <c r="L89" s="195"/>
      <c r="M89" s="195"/>
      <c r="N89" s="195"/>
      <c r="O89" s="239"/>
      <c r="P89" s="305"/>
      <c r="Q89" s="305"/>
      <c r="R89" s="305"/>
      <c r="S89" s="305"/>
      <c r="T89" s="305"/>
      <c r="U89" s="305"/>
      <c r="V89" s="305"/>
      <c r="W89" s="305"/>
      <c r="X89" s="802"/>
      <c r="Y89" s="731" t="s">
        <v>13</v>
      </c>
      <c r="Z89" s="732"/>
      <c r="AA89" s="733"/>
      <c r="AB89" s="462" t="s">
        <v>14</v>
      </c>
      <c r="AC89" s="462"/>
      <c r="AD89" s="462"/>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3" t="s">
        <v>61</v>
      </c>
      <c r="H90" s="778"/>
      <c r="I90" s="778"/>
      <c r="J90" s="778"/>
      <c r="K90" s="778"/>
      <c r="L90" s="778"/>
      <c r="M90" s="778"/>
      <c r="N90" s="778"/>
      <c r="O90" s="779"/>
      <c r="P90" s="777" t="s">
        <v>63</v>
      </c>
      <c r="Q90" s="778"/>
      <c r="R90" s="778"/>
      <c r="S90" s="778"/>
      <c r="T90" s="778"/>
      <c r="U90" s="778"/>
      <c r="V90" s="778"/>
      <c r="W90" s="778"/>
      <c r="X90" s="779"/>
      <c r="Y90" s="204"/>
      <c r="Z90" s="205"/>
      <c r="AA90" s="206"/>
      <c r="AB90" s="459" t="s">
        <v>11</v>
      </c>
      <c r="AC90" s="460"/>
      <c r="AD90" s="461"/>
      <c r="AE90" s="336" t="s">
        <v>384</v>
      </c>
      <c r="AF90" s="336"/>
      <c r="AG90" s="336"/>
      <c r="AH90" s="336"/>
      <c r="AI90" s="336" t="s">
        <v>406</v>
      </c>
      <c r="AJ90" s="336"/>
      <c r="AK90" s="336"/>
      <c r="AL90" s="336"/>
      <c r="AM90" s="336" t="s">
        <v>503</v>
      </c>
      <c r="AN90" s="336"/>
      <c r="AO90" s="336"/>
      <c r="AP90" s="336"/>
      <c r="AQ90" s="216" t="s">
        <v>232</v>
      </c>
      <c r="AR90" s="200"/>
      <c r="AS90" s="200"/>
      <c r="AT90" s="201"/>
      <c r="AU90" s="370" t="s">
        <v>134</v>
      </c>
      <c r="AV90" s="370"/>
      <c r="AW90" s="370"/>
      <c r="AX90" s="371"/>
      <c r="AY90">
        <f>COUNTA($G$92)</f>
        <v>0</v>
      </c>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1"/>
      <c r="B92" s="553"/>
      <c r="C92" s="553"/>
      <c r="D92" s="553"/>
      <c r="E92" s="553"/>
      <c r="F92" s="554"/>
      <c r="G92" s="233"/>
      <c r="H92" s="192"/>
      <c r="I92" s="192"/>
      <c r="J92" s="192"/>
      <c r="K92" s="192"/>
      <c r="L92" s="192"/>
      <c r="M92" s="192"/>
      <c r="N92" s="192"/>
      <c r="O92" s="234"/>
      <c r="P92" s="192"/>
      <c r="Q92" s="798"/>
      <c r="R92" s="798"/>
      <c r="S92" s="798"/>
      <c r="T92" s="798"/>
      <c r="U92" s="798"/>
      <c r="V92" s="798"/>
      <c r="W92" s="798"/>
      <c r="X92" s="799"/>
      <c r="Y92" s="754" t="s">
        <v>62</v>
      </c>
      <c r="Z92" s="755"/>
      <c r="AA92" s="756"/>
      <c r="AB92" s="552"/>
      <c r="AC92" s="552"/>
      <c r="AD92" s="552"/>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5"/>
      <c r="H93" s="236"/>
      <c r="I93" s="236"/>
      <c r="J93" s="236"/>
      <c r="K93" s="236"/>
      <c r="L93" s="236"/>
      <c r="M93" s="236"/>
      <c r="N93" s="236"/>
      <c r="O93" s="237"/>
      <c r="P93" s="800"/>
      <c r="Q93" s="800"/>
      <c r="R93" s="800"/>
      <c r="S93" s="800"/>
      <c r="T93" s="800"/>
      <c r="U93" s="800"/>
      <c r="V93" s="800"/>
      <c r="W93" s="800"/>
      <c r="X93" s="801"/>
      <c r="Y93" s="731" t="s">
        <v>54</v>
      </c>
      <c r="Z93" s="732"/>
      <c r="AA93" s="733"/>
      <c r="AB93" s="523"/>
      <c r="AC93" s="523"/>
      <c r="AD93" s="523"/>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1"/>
      <c r="B94" s="555"/>
      <c r="C94" s="555"/>
      <c r="D94" s="555"/>
      <c r="E94" s="555"/>
      <c r="F94" s="556"/>
      <c r="G94" s="238"/>
      <c r="H94" s="195"/>
      <c r="I94" s="195"/>
      <c r="J94" s="195"/>
      <c r="K94" s="195"/>
      <c r="L94" s="195"/>
      <c r="M94" s="195"/>
      <c r="N94" s="195"/>
      <c r="O94" s="239"/>
      <c r="P94" s="305"/>
      <c r="Q94" s="305"/>
      <c r="R94" s="305"/>
      <c r="S94" s="305"/>
      <c r="T94" s="305"/>
      <c r="U94" s="305"/>
      <c r="V94" s="305"/>
      <c r="W94" s="305"/>
      <c r="X94" s="802"/>
      <c r="Y94" s="731" t="s">
        <v>13</v>
      </c>
      <c r="Z94" s="732"/>
      <c r="AA94" s="733"/>
      <c r="AB94" s="462" t="s">
        <v>14</v>
      </c>
      <c r="AC94" s="462"/>
      <c r="AD94" s="462"/>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1"/>
      <c r="B95" s="553" t="s">
        <v>145</v>
      </c>
      <c r="C95" s="553"/>
      <c r="D95" s="553"/>
      <c r="E95" s="553"/>
      <c r="F95" s="554"/>
      <c r="G95" s="793" t="s">
        <v>61</v>
      </c>
      <c r="H95" s="778"/>
      <c r="I95" s="778"/>
      <c r="J95" s="778"/>
      <c r="K95" s="778"/>
      <c r="L95" s="778"/>
      <c r="M95" s="778"/>
      <c r="N95" s="778"/>
      <c r="O95" s="779"/>
      <c r="P95" s="777" t="s">
        <v>63</v>
      </c>
      <c r="Q95" s="778"/>
      <c r="R95" s="778"/>
      <c r="S95" s="778"/>
      <c r="T95" s="778"/>
      <c r="U95" s="778"/>
      <c r="V95" s="778"/>
      <c r="W95" s="778"/>
      <c r="X95" s="779"/>
      <c r="Y95" s="204"/>
      <c r="Z95" s="205"/>
      <c r="AA95" s="206"/>
      <c r="AB95" s="459" t="s">
        <v>11</v>
      </c>
      <c r="AC95" s="460"/>
      <c r="AD95" s="461"/>
      <c r="AE95" s="336" t="s">
        <v>384</v>
      </c>
      <c r="AF95" s="336"/>
      <c r="AG95" s="336"/>
      <c r="AH95" s="336"/>
      <c r="AI95" s="336" t="s">
        <v>406</v>
      </c>
      <c r="AJ95" s="336"/>
      <c r="AK95" s="336"/>
      <c r="AL95" s="336"/>
      <c r="AM95" s="336" t="s">
        <v>503</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1"/>
      <c r="B97" s="553"/>
      <c r="C97" s="553"/>
      <c r="D97" s="553"/>
      <c r="E97" s="553"/>
      <c r="F97" s="554"/>
      <c r="G97" s="233"/>
      <c r="H97" s="192"/>
      <c r="I97" s="192"/>
      <c r="J97" s="192"/>
      <c r="K97" s="192"/>
      <c r="L97" s="192"/>
      <c r="M97" s="192"/>
      <c r="N97" s="192"/>
      <c r="O97" s="234"/>
      <c r="P97" s="192"/>
      <c r="Q97" s="798"/>
      <c r="R97" s="798"/>
      <c r="S97" s="798"/>
      <c r="T97" s="798"/>
      <c r="U97" s="798"/>
      <c r="V97" s="798"/>
      <c r="W97" s="798"/>
      <c r="X97" s="799"/>
      <c r="Y97" s="754" t="s">
        <v>62</v>
      </c>
      <c r="Z97" s="755"/>
      <c r="AA97" s="756"/>
      <c r="AB97" s="404"/>
      <c r="AC97" s="405"/>
      <c r="AD97" s="406"/>
      <c r="AE97" s="364"/>
      <c r="AF97" s="365"/>
      <c r="AG97" s="365"/>
      <c r="AH97" s="813"/>
      <c r="AI97" s="364"/>
      <c r="AJ97" s="365"/>
      <c r="AK97" s="365"/>
      <c r="AL97" s="813"/>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1"/>
      <c r="B98" s="553"/>
      <c r="C98" s="553"/>
      <c r="D98" s="553"/>
      <c r="E98" s="553"/>
      <c r="F98" s="554"/>
      <c r="G98" s="235"/>
      <c r="H98" s="236"/>
      <c r="I98" s="236"/>
      <c r="J98" s="236"/>
      <c r="K98" s="236"/>
      <c r="L98" s="236"/>
      <c r="M98" s="236"/>
      <c r="N98" s="236"/>
      <c r="O98" s="237"/>
      <c r="P98" s="800"/>
      <c r="Q98" s="800"/>
      <c r="R98" s="800"/>
      <c r="S98" s="800"/>
      <c r="T98" s="800"/>
      <c r="U98" s="800"/>
      <c r="V98" s="800"/>
      <c r="W98" s="800"/>
      <c r="X98" s="801"/>
      <c r="Y98" s="731" t="s">
        <v>54</v>
      </c>
      <c r="Z98" s="732"/>
      <c r="AA98" s="733"/>
      <c r="AB98" s="301"/>
      <c r="AC98" s="302"/>
      <c r="AD98" s="303"/>
      <c r="AE98" s="364"/>
      <c r="AF98" s="365"/>
      <c r="AG98" s="365"/>
      <c r="AH98" s="813"/>
      <c r="AI98" s="364"/>
      <c r="AJ98" s="365"/>
      <c r="AK98" s="365"/>
      <c r="AL98" s="813"/>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2"/>
      <c r="B99" s="877"/>
      <c r="C99" s="877"/>
      <c r="D99" s="877"/>
      <c r="E99" s="877"/>
      <c r="F99" s="878"/>
      <c r="G99" s="803"/>
      <c r="H99" s="249"/>
      <c r="I99" s="249"/>
      <c r="J99" s="249"/>
      <c r="K99" s="249"/>
      <c r="L99" s="249"/>
      <c r="M99" s="249"/>
      <c r="N99" s="249"/>
      <c r="O99" s="804"/>
      <c r="P99" s="840"/>
      <c r="Q99" s="840"/>
      <c r="R99" s="840"/>
      <c r="S99" s="840"/>
      <c r="T99" s="840"/>
      <c r="U99" s="840"/>
      <c r="V99" s="840"/>
      <c r="W99" s="840"/>
      <c r="X99" s="841"/>
      <c r="Y99" s="481" t="s">
        <v>13</v>
      </c>
      <c r="Z99" s="482"/>
      <c r="AA99" s="483"/>
      <c r="AB99" s="463" t="s">
        <v>14</v>
      </c>
      <c r="AC99" s="464"/>
      <c r="AD99" s="465"/>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349</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6"/>
      <c r="Z100" s="467"/>
      <c r="AA100" s="468"/>
      <c r="AB100" s="854" t="s">
        <v>11</v>
      </c>
      <c r="AC100" s="854"/>
      <c r="AD100" s="854"/>
      <c r="AE100" s="820" t="s">
        <v>384</v>
      </c>
      <c r="AF100" s="821"/>
      <c r="AG100" s="821"/>
      <c r="AH100" s="822"/>
      <c r="AI100" s="820" t="s">
        <v>406</v>
      </c>
      <c r="AJ100" s="821"/>
      <c r="AK100" s="821"/>
      <c r="AL100" s="822"/>
      <c r="AM100" s="820" t="s">
        <v>503</v>
      </c>
      <c r="AN100" s="821"/>
      <c r="AO100" s="821"/>
      <c r="AP100" s="822"/>
      <c r="AQ100" s="923" t="s">
        <v>411</v>
      </c>
      <c r="AR100" s="924"/>
      <c r="AS100" s="924"/>
      <c r="AT100" s="925"/>
      <c r="AU100" s="923" t="s">
        <v>535</v>
      </c>
      <c r="AV100" s="924"/>
      <c r="AW100" s="924"/>
      <c r="AX100" s="926"/>
    </row>
    <row r="101" spans="1:60" ht="23.25" customHeight="1" x14ac:dyDescent="0.15">
      <c r="A101" s="492"/>
      <c r="B101" s="493"/>
      <c r="C101" s="493"/>
      <c r="D101" s="493"/>
      <c r="E101" s="493"/>
      <c r="F101" s="494"/>
      <c r="G101" s="192" t="s">
        <v>721</v>
      </c>
      <c r="H101" s="192"/>
      <c r="I101" s="192"/>
      <c r="J101" s="192"/>
      <c r="K101" s="192"/>
      <c r="L101" s="192"/>
      <c r="M101" s="192"/>
      <c r="N101" s="192"/>
      <c r="O101" s="192"/>
      <c r="P101" s="192"/>
      <c r="Q101" s="192"/>
      <c r="R101" s="192"/>
      <c r="S101" s="192"/>
      <c r="T101" s="192"/>
      <c r="U101" s="192"/>
      <c r="V101" s="192"/>
      <c r="W101" s="192"/>
      <c r="X101" s="234"/>
      <c r="Y101" s="812" t="s">
        <v>55</v>
      </c>
      <c r="Z101" s="717"/>
      <c r="AA101" s="718"/>
      <c r="AB101" s="552" t="s">
        <v>722</v>
      </c>
      <c r="AC101" s="552"/>
      <c r="AD101" s="552"/>
      <c r="AE101" s="359">
        <v>3</v>
      </c>
      <c r="AF101" s="359"/>
      <c r="AG101" s="359"/>
      <c r="AH101" s="359"/>
      <c r="AI101" s="359">
        <v>2</v>
      </c>
      <c r="AJ101" s="359"/>
      <c r="AK101" s="359"/>
      <c r="AL101" s="359"/>
      <c r="AM101" s="359">
        <v>3</v>
      </c>
      <c r="AN101" s="359"/>
      <c r="AO101" s="359"/>
      <c r="AP101" s="359"/>
      <c r="AQ101" s="359" t="s">
        <v>745</v>
      </c>
      <c r="AR101" s="359"/>
      <c r="AS101" s="359"/>
      <c r="AT101" s="359"/>
      <c r="AU101" s="364" t="s">
        <v>746</v>
      </c>
      <c r="AV101" s="365"/>
      <c r="AW101" s="365"/>
      <c r="AX101" s="366"/>
    </row>
    <row r="102" spans="1:60" ht="23.2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5" t="s">
        <v>56</v>
      </c>
      <c r="Z102" s="341"/>
      <c r="AA102" s="342"/>
      <c r="AB102" s="552" t="s">
        <v>722</v>
      </c>
      <c r="AC102" s="552"/>
      <c r="AD102" s="552"/>
      <c r="AE102" s="359">
        <v>3</v>
      </c>
      <c r="AF102" s="359"/>
      <c r="AG102" s="359"/>
      <c r="AH102" s="359"/>
      <c r="AI102" s="359">
        <v>3</v>
      </c>
      <c r="AJ102" s="359"/>
      <c r="AK102" s="359"/>
      <c r="AL102" s="359"/>
      <c r="AM102" s="359">
        <v>3</v>
      </c>
      <c r="AN102" s="359"/>
      <c r="AO102" s="359"/>
      <c r="AP102" s="359"/>
      <c r="AQ102" s="359" t="s">
        <v>745</v>
      </c>
      <c r="AR102" s="359"/>
      <c r="AS102" s="359"/>
      <c r="AT102" s="359"/>
      <c r="AU102" s="372" t="s">
        <v>745</v>
      </c>
      <c r="AV102" s="373"/>
      <c r="AW102" s="373"/>
      <c r="AX102" s="927"/>
    </row>
    <row r="103" spans="1:60" ht="31.5" customHeight="1" x14ac:dyDescent="0.15">
      <c r="A103" s="489" t="s">
        <v>349</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4" t="s">
        <v>11</v>
      </c>
      <c r="AC103" s="299"/>
      <c r="AD103" s="300"/>
      <c r="AE103" s="336" t="s">
        <v>384</v>
      </c>
      <c r="AF103" s="336"/>
      <c r="AG103" s="336"/>
      <c r="AH103" s="336"/>
      <c r="AI103" s="336" t="s">
        <v>406</v>
      </c>
      <c r="AJ103" s="336"/>
      <c r="AK103" s="336"/>
      <c r="AL103" s="336"/>
      <c r="AM103" s="336" t="s">
        <v>503</v>
      </c>
      <c r="AN103" s="336"/>
      <c r="AO103" s="336"/>
      <c r="AP103" s="336"/>
      <c r="AQ103" s="361" t="s">
        <v>411</v>
      </c>
      <c r="AR103" s="362"/>
      <c r="AS103" s="362"/>
      <c r="AT103" s="362"/>
      <c r="AU103" s="361" t="s">
        <v>535</v>
      </c>
      <c r="AV103" s="362"/>
      <c r="AW103" s="362"/>
      <c r="AX103" s="363"/>
      <c r="AY103">
        <f>COUNTA($G$104)</f>
        <v>1</v>
      </c>
    </row>
    <row r="104" spans="1:60" ht="23.25" customHeight="1" x14ac:dyDescent="0.15">
      <c r="A104" s="492"/>
      <c r="B104" s="493"/>
      <c r="C104" s="493"/>
      <c r="D104" s="493"/>
      <c r="E104" s="493"/>
      <c r="F104" s="494"/>
      <c r="G104" s="192" t="s">
        <v>828</v>
      </c>
      <c r="H104" s="192"/>
      <c r="I104" s="192"/>
      <c r="J104" s="192"/>
      <c r="K104" s="192"/>
      <c r="L104" s="192"/>
      <c r="M104" s="192"/>
      <c r="N104" s="192"/>
      <c r="O104" s="192"/>
      <c r="P104" s="192"/>
      <c r="Q104" s="192"/>
      <c r="R104" s="192"/>
      <c r="S104" s="192"/>
      <c r="T104" s="192"/>
      <c r="U104" s="192"/>
      <c r="V104" s="192"/>
      <c r="W104" s="192"/>
      <c r="X104" s="234"/>
      <c r="Y104" s="478" t="s">
        <v>55</v>
      </c>
      <c r="Z104" s="479"/>
      <c r="AA104" s="480"/>
      <c r="AB104" s="472" t="s">
        <v>723</v>
      </c>
      <c r="AC104" s="473"/>
      <c r="AD104" s="474"/>
      <c r="AE104" s="359">
        <v>166</v>
      </c>
      <c r="AF104" s="359"/>
      <c r="AG104" s="359"/>
      <c r="AH104" s="359"/>
      <c r="AI104" s="359">
        <v>221</v>
      </c>
      <c r="AJ104" s="359"/>
      <c r="AK104" s="359"/>
      <c r="AL104" s="359"/>
      <c r="AM104" s="359">
        <v>271</v>
      </c>
      <c r="AN104" s="359"/>
      <c r="AO104" s="359"/>
      <c r="AP104" s="359"/>
      <c r="AQ104" s="359" t="s">
        <v>780</v>
      </c>
      <c r="AR104" s="359"/>
      <c r="AS104" s="359"/>
      <c r="AT104" s="359"/>
      <c r="AU104" s="359" t="s">
        <v>781</v>
      </c>
      <c r="AV104" s="359"/>
      <c r="AW104" s="359"/>
      <c r="AX104" s="360"/>
      <c r="AY104">
        <f>$AY$103</f>
        <v>1</v>
      </c>
    </row>
    <row r="105" spans="1:60" ht="23.25"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5" t="s">
        <v>56</v>
      </c>
      <c r="Z105" s="476"/>
      <c r="AA105" s="477"/>
      <c r="AB105" s="404" t="s">
        <v>723</v>
      </c>
      <c r="AC105" s="405"/>
      <c r="AD105" s="406"/>
      <c r="AE105" s="359">
        <v>160</v>
      </c>
      <c r="AF105" s="359"/>
      <c r="AG105" s="359"/>
      <c r="AH105" s="359"/>
      <c r="AI105" s="359">
        <v>173</v>
      </c>
      <c r="AJ105" s="359"/>
      <c r="AK105" s="359"/>
      <c r="AL105" s="359"/>
      <c r="AM105" s="359">
        <v>240</v>
      </c>
      <c r="AN105" s="359"/>
      <c r="AO105" s="359"/>
      <c r="AP105" s="359"/>
      <c r="AQ105" s="359">
        <v>300</v>
      </c>
      <c r="AR105" s="359"/>
      <c r="AS105" s="359"/>
      <c r="AT105" s="359"/>
      <c r="AU105" s="359" t="s">
        <v>781</v>
      </c>
      <c r="AV105" s="359"/>
      <c r="AW105" s="359"/>
      <c r="AX105" s="360"/>
      <c r="AY105">
        <f>$AY$103</f>
        <v>1</v>
      </c>
    </row>
    <row r="106" spans="1:60" ht="31.5" customHeight="1" x14ac:dyDescent="0.15">
      <c r="A106" s="489" t="s">
        <v>349</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4" t="s">
        <v>11</v>
      </c>
      <c r="AC106" s="299"/>
      <c r="AD106" s="300"/>
      <c r="AE106" s="336" t="s">
        <v>384</v>
      </c>
      <c r="AF106" s="336"/>
      <c r="AG106" s="336"/>
      <c r="AH106" s="336"/>
      <c r="AI106" s="336" t="s">
        <v>406</v>
      </c>
      <c r="AJ106" s="336"/>
      <c r="AK106" s="336"/>
      <c r="AL106" s="336"/>
      <c r="AM106" s="336" t="s">
        <v>503</v>
      </c>
      <c r="AN106" s="336"/>
      <c r="AO106" s="336"/>
      <c r="AP106" s="336"/>
      <c r="AQ106" s="361" t="s">
        <v>411</v>
      </c>
      <c r="AR106" s="362"/>
      <c r="AS106" s="362"/>
      <c r="AT106" s="362"/>
      <c r="AU106" s="361" t="s">
        <v>535</v>
      </c>
      <c r="AV106" s="362"/>
      <c r="AW106" s="362"/>
      <c r="AX106" s="363"/>
      <c r="AY106">
        <f>COUNTA($G$107)</f>
        <v>1</v>
      </c>
    </row>
    <row r="107" spans="1:60" ht="23.25" customHeight="1" x14ac:dyDescent="0.15">
      <c r="A107" s="492"/>
      <c r="B107" s="493"/>
      <c r="C107" s="493"/>
      <c r="D107" s="493"/>
      <c r="E107" s="493"/>
      <c r="F107" s="494"/>
      <c r="G107" s="192" t="s">
        <v>805</v>
      </c>
      <c r="H107" s="192"/>
      <c r="I107" s="192"/>
      <c r="J107" s="192"/>
      <c r="K107" s="192"/>
      <c r="L107" s="192"/>
      <c r="M107" s="192"/>
      <c r="N107" s="192"/>
      <c r="O107" s="192"/>
      <c r="P107" s="192"/>
      <c r="Q107" s="192"/>
      <c r="R107" s="192"/>
      <c r="S107" s="192"/>
      <c r="T107" s="192"/>
      <c r="U107" s="192"/>
      <c r="V107" s="192"/>
      <c r="W107" s="192"/>
      <c r="X107" s="234"/>
      <c r="Y107" s="478" t="s">
        <v>55</v>
      </c>
      <c r="Z107" s="479"/>
      <c r="AA107" s="480"/>
      <c r="AB107" s="472" t="s">
        <v>808</v>
      </c>
      <c r="AC107" s="473"/>
      <c r="AD107" s="474"/>
      <c r="AE107" s="359">
        <v>1</v>
      </c>
      <c r="AF107" s="359"/>
      <c r="AG107" s="359"/>
      <c r="AH107" s="359"/>
      <c r="AI107" s="359">
        <v>4</v>
      </c>
      <c r="AJ107" s="359"/>
      <c r="AK107" s="359"/>
      <c r="AL107" s="359"/>
      <c r="AM107" s="359">
        <v>2</v>
      </c>
      <c r="AN107" s="359"/>
      <c r="AO107" s="359"/>
      <c r="AP107" s="359"/>
      <c r="AQ107" s="359" t="s">
        <v>806</v>
      </c>
      <c r="AR107" s="359"/>
      <c r="AS107" s="359"/>
      <c r="AT107" s="359"/>
      <c r="AU107" s="359" t="s">
        <v>806</v>
      </c>
      <c r="AV107" s="359"/>
      <c r="AW107" s="359"/>
      <c r="AX107" s="360"/>
      <c r="AY107">
        <f>$AY$106</f>
        <v>1</v>
      </c>
    </row>
    <row r="108" spans="1:60" ht="23.25"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5" t="s">
        <v>56</v>
      </c>
      <c r="Z108" s="476"/>
      <c r="AA108" s="477"/>
      <c r="AB108" s="404" t="s">
        <v>808</v>
      </c>
      <c r="AC108" s="405"/>
      <c r="AD108" s="406"/>
      <c r="AE108" s="359">
        <v>1</v>
      </c>
      <c r="AF108" s="359"/>
      <c r="AG108" s="359"/>
      <c r="AH108" s="359"/>
      <c r="AI108" s="359">
        <v>4</v>
      </c>
      <c r="AJ108" s="359"/>
      <c r="AK108" s="359"/>
      <c r="AL108" s="359"/>
      <c r="AM108" s="359">
        <v>5</v>
      </c>
      <c r="AN108" s="359"/>
      <c r="AO108" s="359"/>
      <c r="AP108" s="359"/>
      <c r="AQ108" s="359">
        <v>6</v>
      </c>
      <c r="AR108" s="359"/>
      <c r="AS108" s="359"/>
      <c r="AT108" s="359"/>
      <c r="AU108" s="359" t="s">
        <v>807</v>
      </c>
      <c r="AV108" s="359"/>
      <c r="AW108" s="359"/>
      <c r="AX108" s="360"/>
      <c r="AY108">
        <f>$AY$106</f>
        <v>1</v>
      </c>
    </row>
    <row r="109" spans="1:60" ht="31.5" hidden="1" customHeight="1" x14ac:dyDescent="0.15">
      <c r="A109" s="489" t="s">
        <v>349</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4" t="s">
        <v>11</v>
      </c>
      <c r="AC109" s="299"/>
      <c r="AD109" s="300"/>
      <c r="AE109" s="336" t="s">
        <v>384</v>
      </c>
      <c r="AF109" s="336"/>
      <c r="AG109" s="336"/>
      <c r="AH109" s="336"/>
      <c r="AI109" s="336" t="s">
        <v>406</v>
      </c>
      <c r="AJ109" s="336"/>
      <c r="AK109" s="336"/>
      <c r="AL109" s="336"/>
      <c r="AM109" s="336" t="s">
        <v>503</v>
      </c>
      <c r="AN109" s="336"/>
      <c r="AO109" s="336"/>
      <c r="AP109" s="336"/>
      <c r="AQ109" s="361" t="s">
        <v>411</v>
      </c>
      <c r="AR109" s="362"/>
      <c r="AS109" s="362"/>
      <c r="AT109" s="362"/>
      <c r="AU109" s="361" t="s">
        <v>535</v>
      </c>
      <c r="AV109" s="362"/>
      <c r="AW109" s="362"/>
      <c r="AX109" s="363"/>
      <c r="AY109">
        <f>COUNTA($G$110)</f>
        <v>0</v>
      </c>
    </row>
    <row r="110" spans="1:60" ht="23.2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9" t="s">
        <v>349</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4" t="s">
        <v>11</v>
      </c>
      <c r="AC112" s="299"/>
      <c r="AD112" s="300"/>
      <c r="AE112" s="336" t="s">
        <v>384</v>
      </c>
      <c r="AF112" s="336"/>
      <c r="AG112" s="336"/>
      <c r="AH112" s="336"/>
      <c r="AI112" s="336" t="s">
        <v>406</v>
      </c>
      <c r="AJ112" s="336"/>
      <c r="AK112" s="336"/>
      <c r="AL112" s="336"/>
      <c r="AM112" s="336" t="s">
        <v>503</v>
      </c>
      <c r="AN112" s="336"/>
      <c r="AO112" s="336"/>
      <c r="AP112" s="336"/>
      <c r="AQ112" s="361" t="s">
        <v>411</v>
      </c>
      <c r="AR112" s="362"/>
      <c r="AS112" s="362"/>
      <c r="AT112" s="362"/>
      <c r="AU112" s="361" t="s">
        <v>535</v>
      </c>
      <c r="AV112" s="362"/>
      <c r="AW112" s="362"/>
      <c r="AX112" s="363"/>
      <c r="AY112">
        <f>COUNTA($G$113)</f>
        <v>0</v>
      </c>
    </row>
    <row r="113" spans="1:51" ht="23.2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3"/>
      <c r="AU113" s="359"/>
      <c r="AV113" s="359"/>
      <c r="AW113" s="359"/>
      <c r="AX113" s="360"/>
      <c r="AY113">
        <f>$AY$112</f>
        <v>0</v>
      </c>
    </row>
    <row r="114" spans="1:51" ht="23.2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3"/>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36" t="s">
        <v>384</v>
      </c>
      <c r="AF115" s="336"/>
      <c r="AG115" s="336"/>
      <c r="AH115" s="336"/>
      <c r="AI115" s="336" t="s">
        <v>406</v>
      </c>
      <c r="AJ115" s="336"/>
      <c r="AK115" s="336"/>
      <c r="AL115" s="336"/>
      <c r="AM115" s="336" t="s">
        <v>503</v>
      </c>
      <c r="AN115" s="336"/>
      <c r="AO115" s="336"/>
      <c r="AP115" s="336"/>
      <c r="AQ115" s="337" t="s">
        <v>536</v>
      </c>
      <c r="AR115" s="338"/>
      <c r="AS115" s="338"/>
      <c r="AT115" s="338"/>
      <c r="AU115" s="338"/>
      <c r="AV115" s="338"/>
      <c r="AW115" s="338"/>
      <c r="AX115" s="339"/>
    </row>
    <row r="116" spans="1:51" ht="23.25" customHeight="1" x14ac:dyDescent="0.15">
      <c r="A116" s="293"/>
      <c r="B116" s="294"/>
      <c r="C116" s="294"/>
      <c r="D116" s="294"/>
      <c r="E116" s="294"/>
      <c r="F116" s="295"/>
      <c r="G116" s="352" t="s">
        <v>724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725</v>
      </c>
      <c r="AC116" s="302"/>
      <c r="AD116" s="303"/>
      <c r="AE116" s="359">
        <v>6</v>
      </c>
      <c r="AF116" s="359"/>
      <c r="AG116" s="359"/>
      <c r="AH116" s="359"/>
      <c r="AI116" s="359">
        <v>9</v>
      </c>
      <c r="AJ116" s="359"/>
      <c r="AK116" s="359"/>
      <c r="AL116" s="359"/>
      <c r="AM116" s="359">
        <v>5</v>
      </c>
      <c r="AN116" s="359"/>
      <c r="AO116" s="359"/>
      <c r="AP116" s="359"/>
      <c r="AQ116" s="364" t="s">
        <v>745</v>
      </c>
      <c r="AR116" s="365"/>
      <c r="AS116" s="365"/>
      <c r="AT116" s="365"/>
      <c r="AU116" s="365"/>
      <c r="AV116" s="365"/>
      <c r="AW116" s="365"/>
      <c r="AX116" s="366"/>
    </row>
    <row r="117" spans="1:51"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726</v>
      </c>
      <c r="AC117" s="344"/>
      <c r="AD117" s="345"/>
      <c r="AE117" s="307" t="s">
        <v>727</v>
      </c>
      <c r="AF117" s="307"/>
      <c r="AG117" s="307"/>
      <c r="AH117" s="307"/>
      <c r="AI117" s="307" t="s">
        <v>728</v>
      </c>
      <c r="AJ117" s="307"/>
      <c r="AK117" s="307"/>
      <c r="AL117" s="307"/>
      <c r="AM117" s="307" t="s">
        <v>747</v>
      </c>
      <c r="AN117" s="307"/>
      <c r="AO117" s="307"/>
      <c r="AP117" s="307"/>
      <c r="AQ117" s="307" t="s">
        <v>745</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36" t="s">
        <v>384</v>
      </c>
      <c r="AF118" s="336"/>
      <c r="AG118" s="336"/>
      <c r="AH118" s="336"/>
      <c r="AI118" s="336" t="s">
        <v>406</v>
      </c>
      <c r="AJ118" s="336"/>
      <c r="AK118" s="336"/>
      <c r="AL118" s="336"/>
      <c r="AM118" s="336" t="s">
        <v>503</v>
      </c>
      <c r="AN118" s="336"/>
      <c r="AO118" s="336"/>
      <c r="AP118" s="336"/>
      <c r="AQ118" s="337" t="s">
        <v>536</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811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725</v>
      </c>
      <c r="AC119" s="302"/>
      <c r="AD119" s="303"/>
      <c r="AE119" s="359">
        <v>0</v>
      </c>
      <c r="AF119" s="359"/>
      <c r="AG119" s="359"/>
      <c r="AH119" s="359"/>
      <c r="AI119" s="359">
        <v>0</v>
      </c>
      <c r="AJ119" s="359"/>
      <c r="AK119" s="359"/>
      <c r="AL119" s="359"/>
      <c r="AM119" s="359">
        <v>0</v>
      </c>
      <c r="AN119" s="359"/>
      <c r="AO119" s="359"/>
      <c r="AP119" s="359"/>
      <c r="AQ119" s="359">
        <v>0.1</v>
      </c>
      <c r="AR119" s="359"/>
      <c r="AS119" s="359"/>
      <c r="AT119" s="359"/>
      <c r="AU119" s="359"/>
      <c r="AV119" s="359"/>
      <c r="AW119" s="359"/>
      <c r="AX119" s="360"/>
      <c r="AY119">
        <f>$AY$118</f>
        <v>1</v>
      </c>
    </row>
    <row r="120" spans="1:51"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726</v>
      </c>
      <c r="AC120" s="344"/>
      <c r="AD120" s="345"/>
      <c r="AE120" s="307" t="s">
        <v>729</v>
      </c>
      <c r="AF120" s="307"/>
      <c r="AG120" s="307"/>
      <c r="AH120" s="307"/>
      <c r="AI120" s="307" t="s">
        <v>730</v>
      </c>
      <c r="AJ120" s="307"/>
      <c r="AK120" s="307"/>
      <c r="AL120" s="307"/>
      <c r="AM120" s="307" t="s">
        <v>782</v>
      </c>
      <c r="AN120" s="307"/>
      <c r="AO120" s="307"/>
      <c r="AP120" s="307"/>
      <c r="AQ120" s="307" t="s">
        <v>810</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36" t="s">
        <v>384</v>
      </c>
      <c r="AF121" s="336"/>
      <c r="AG121" s="336"/>
      <c r="AH121" s="336"/>
      <c r="AI121" s="336" t="s">
        <v>406</v>
      </c>
      <c r="AJ121" s="336"/>
      <c r="AK121" s="336"/>
      <c r="AL121" s="336"/>
      <c r="AM121" s="336" t="s">
        <v>503</v>
      </c>
      <c r="AN121" s="336"/>
      <c r="AO121" s="336"/>
      <c r="AP121" s="336"/>
      <c r="AQ121" s="337" t="s">
        <v>536</v>
      </c>
      <c r="AR121" s="338"/>
      <c r="AS121" s="338"/>
      <c r="AT121" s="338"/>
      <c r="AU121" s="338"/>
      <c r="AV121" s="338"/>
      <c r="AW121" s="338"/>
      <c r="AX121" s="339"/>
      <c r="AY121" s="92">
        <f>IF(SUBSTITUTE(SUBSTITUTE($G$122,"／",""),"　","")="",0,1)</f>
        <v>1</v>
      </c>
    </row>
    <row r="122" spans="1:51" ht="23.25" customHeight="1" x14ac:dyDescent="0.15">
      <c r="A122" s="293"/>
      <c r="B122" s="294"/>
      <c r="C122" s="294"/>
      <c r="D122" s="294"/>
      <c r="E122" s="294"/>
      <c r="F122" s="295"/>
      <c r="G122" s="352" t="s">
        <v>812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809</v>
      </c>
      <c r="AC122" s="302"/>
      <c r="AD122" s="303"/>
      <c r="AE122" s="359">
        <v>3.2</v>
      </c>
      <c r="AF122" s="359"/>
      <c r="AG122" s="359"/>
      <c r="AH122" s="359"/>
      <c r="AI122" s="359">
        <v>0.5</v>
      </c>
      <c r="AJ122" s="359"/>
      <c r="AK122" s="359"/>
      <c r="AL122" s="359"/>
      <c r="AM122" s="359">
        <v>0.5</v>
      </c>
      <c r="AN122" s="359"/>
      <c r="AO122" s="359"/>
      <c r="AP122" s="359"/>
      <c r="AQ122" s="359">
        <v>1.36</v>
      </c>
      <c r="AR122" s="359"/>
      <c r="AS122" s="359"/>
      <c r="AT122" s="359"/>
      <c r="AU122" s="359"/>
      <c r="AV122" s="359"/>
      <c r="AW122" s="359"/>
      <c r="AX122" s="360"/>
      <c r="AY122">
        <f>$AY$121</f>
        <v>1</v>
      </c>
    </row>
    <row r="123" spans="1:51"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726</v>
      </c>
      <c r="AC123" s="344"/>
      <c r="AD123" s="345"/>
      <c r="AE123" s="589" t="s">
        <v>815</v>
      </c>
      <c r="AF123" s="307"/>
      <c r="AG123" s="307"/>
      <c r="AH123" s="307"/>
      <c r="AI123" s="307" t="s">
        <v>814</v>
      </c>
      <c r="AJ123" s="307"/>
      <c r="AK123" s="307"/>
      <c r="AL123" s="307"/>
      <c r="AM123" s="307" t="s">
        <v>813</v>
      </c>
      <c r="AN123" s="307"/>
      <c r="AO123" s="307"/>
      <c r="AP123" s="307"/>
      <c r="AQ123" s="307" t="s">
        <v>816</v>
      </c>
      <c r="AR123" s="307"/>
      <c r="AS123" s="307"/>
      <c r="AT123" s="307"/>
      <c r="AU123" s="307"/>
      <c r="AV123" s="307"/>
      <c r="AW123" s="307"/>
      <c r="AX123" s="308"/>
      <c r="AY123">
        <f>$AY$121</f>
        <v>1</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36" t="s">
        <v>384</v>
      </c>
      <c r="AF124" s="336"/>
      <c r="AG124" s="336"/>
      <c r="AH124" s="336"/>
      <c r="AI124" s="336" t="s">
        <v>406</v>
      </c>
      <c r="AJ124" s="336"/>
      <c r="AK124" s="336"/>
      <c r="AL124" s="336"/>
      <c r="AM124" s="336" t="s">
        <v>503</v>
      </c>
      <c r="AN124" s="336"/>
      <c r="AO124" s="336"/>
      <c r="AP124" s="336"/>
      <c r="AQ124" s="337" t="s">
        <v>536</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731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732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384</v>
      </c>
      <c r="AF127" s="336"/>
      <c r="AG127" s="336"/>
      <c r="AH127" s="336"/>
      <c r="AI127" s="336" t="s">
        <v>406</v>
      </c>
      <c r="AJ127" s="336"/>
      <c r="AK127" s="336"/>
      <c r="AL127" s="336"/>
      <c r="AM127" s="336" t="s">
        <v>503</v>
      </c>
      <c r="AN127" s="336"/>
      <c r="AO127" s="336"/>
      <c r="AP127" s="336"/>
      <c r="AQ127" s="337" t="s">
        <v>536</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731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733</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2" customHeight="1" x14ac:dyDescent="0.15">
      <c r="A130" s="990" t="s">
        <v>399</v>
      </c>
      <c r="B130" s="988"/>
      <c r="C130" s="987" t="s">
        <v>236</v>
      </c>
      <c r="D130" s="988"/>
      <c r="E130" s="309" t="s">
        <v>265</v>
      </c>
      <c r="F130" s="310"/>
      <c r="G130" s="311" t="s">
        <v>706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2" customHeight="1" x14ac:dyDescent="0.15">
      <c r="A131" s="991"/>
      <c r="B131" s="254"/>
      <c r="C131" s="253"/>
      <c r="D131" s="254"/>
      <c r="E131" s="240" t="s">
        <v>264</v>
      </c>
      <c r="F131" s="241"/>
      <c r="G131" s="238" t="s">
        <v>734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1"/>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384</v>
      </c>
      <c r="AF132" s="200"/>
      <c r="AG132" s="200"/>
      <c r="AH132" s="201"/>
      <c r="AI132" s="216" t="s">
        <v>406</v>
      </c>
      <c r="AJ132" s="200"/>
      <c r="AK132" s="200"/>
      <c r="AL132" s="201"/>
      <c r="AM132" s="216" t="s">
        <v>693</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1"/>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714</v>
      </c>
      <c r="AR133" s="272"/>
      <c r="AS133" s="180" t="s">
        <v>233</v>
      </c>
      <c r="AT133" s="203"/>
      <c r="AU133" s="179" t="s">
        <v>714</v>
      </c>
      <c r="AV133" s="179"/>
      <c r="AW133" s="180" t="s">
        <v>179</v>
      </c>
      <c r="AX133" s="181"/>
      <c r="AY133">
        <f>$AY$132</f>
        <v>1</v>
      </c>
    </row>
    <row r="134" spans="1:51" ht="39.75" customHeight="1" x14ac:dyDescent="0.15">
      <c r="A134" s="991"/>
      <c r="B134" s="254"/>
      <c r="C134" s="253"/>
      <c r="D134" s="254"/>
      <c r="E134" s="253"/>
      <c r="F134" s="315"/>
      <c r="G134" s="233" t="s">
        <v>748</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366</v>
      </c>
      <c r="AC134" s="225"/>
      <c r="AD134" s="225"/>
      <c r="AE134" s="267">
        <v>89.6</v>
      </c>
      <c r="AF134" s="168"/>
      <c r="AG134" s="168"/>
      <c r="AH134" s="168"/>
      <c r="AI134" s="267">
        <v>89.2</v>
      </c>
      <c r="AJ134" s="168"/>
      <c r="AK134" s="168"/>
      <c r="AL134" s="168"/>
      <c r="AM134" s="267" t="s">
        <v>714</v>
      </c>
      <c r="AN134" s="168"/>
      <c r="AO134" s="168"/>
      <c r="AP134" s="168"/>
      <c r="AQ134" s="267" t="s">
        <v>714</v>
      </c>
      <c r="AR134" s="168"/>
      <c r="AS134" s="168"/>
      <c r="AT134" s="168"/>
      <c r="AU134" s="267" t="s">
        <v>714</v>
      </c>
      <c r="AV134" s="168"/>
      <c r="AW134" s="168"/>
      <c r="AX134" s="209"/>
      <c r="AY134">
        <f t="shared" ref="AY134:AY135" si="13">$AY$132</f>
        <v>1</v>
      </c>
    </row>
    <row r="135" spans="1:51" ht="39.75" customHeight="1" x14ac:dyDescent="0.15">
      <c r="A135" s="991"/>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366</v>
      </c>
      <c r="AC135" s="176"/>
      <c r="AD135" s="176"/>
      <c r="AE135" s="267">
        <v>100</v>
      </c>
      <c r="AF135" s="168"/>
      <c r="AG135" s="168"/>
      <c r="AH135" s="168"/>
      <c r="AI135" s="267">
        <v>100</v>
      </c>
      <c r="AJ135" s="168"/>
      <c r="AK135" s="168"/>
      <c r="AL135" s="168"/>
      <c r="AM135" s="267">
        <v>100</v>
      </c>
      <c r="AN135" s="168"/>
      <c r="AO135" s="168"/>
      <c r="AP135" s="168"/>
      <c r="AQ135" s="267" t="s">
        <v>714</v>
      </c>
      <c r="AR135" s="168"/>
      <c r="AS135" s="168"/>
      <c r="AT135" s="168"/>
      <c r="AU135" s="267">
        <v>100</v>
      </c>
      <c r="AV135" s="168"/>
      <c r="AW135" s="168"/>
      <c r="AX135" s="209"/>
      <c r="AY135">
        <f t="shared" si="13"/>
        <v>1</v>
      </c>
    </row>
    <row r="136" spans="1:51" ht="18.75" hidden="1" customHeight="1" x14ac:dyDescent="0.15">
      <c r="A136" s="991"/>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384</v>
      </c>
      <c r="AF136" s="200"/>
      <c r="AG136" s="200"/>
      <c r="AH136" s="201"/>
      <c r="AI136" s="216" t="s">
        <v>406</v>
      </c>
      <c r="AJ136" s="200"/>
      <c r="AK136" s="200"/>
      <c r="AL136" s="201"/>
      <c r="AM136" s="216" t="s">
        <v>693</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1"/>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1"/>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1"/>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1"/>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384</v>
      </c>
      <c r="AF140" s="200"/>
      <c r="AG140" s="200"/>
      <c r="AH140" s="201"/>
      <c r="AI140" s="216" t="s">
        <v>406</v>
      </c>
      <c r="AJ140" s="200"/>
      <c r="AK140" s="200"/>
      <c r="AL140" s="201"/>
      <c r="AM140" s="216" t="s">
        <v>693</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1"/>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1"/>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1"/>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1"/>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384</v>
      </c>
      <c r="AF144" s="200"/>
      <c r="AG144" s="200"/>
      <c r="AH144" s="201"/>
      <c r="AI144" s="216" t="s">
        <v>406</v>
      </c>
      <c r="AJ144" s="200"/>
      <c r="AK144" s="200"/>
      <c r="AL144" s="201"/>
      <c r="AM144" s="216" t="s">
        <v>693</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1"/>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1"/>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1"/>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1"/>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384</v>
      </c>
      <c r="AF148" s="200"/>
      <c r="AG148" s="200"/>
      <c r="AH148" s="201"/>
      <c r="AI148" s="216" t="s">
        <v>406</v>
      </c>
      <c r="AJ148" s="200"/>
      <c r="AK148" s="200"/>
      <c r="AL148" s="201"/>
      <c r="AM148" s="216" t="s">
        <v>693</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1"/>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1"/>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1"/>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1"/>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8"/>
      <c r="AY152">
        <f>COUNTA($G$154)</f>
        <v>0</v>
      </c>
    </row>
    <row r="153" spans="1:51" ht="22.5" hidden="1" customHeight="1" x14ac:dyDescent="0.15">
      <c r="A153" s="991"/>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1"/>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8"/>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1"/>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1"/>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9"/>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1"/>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9"/>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1"/>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0"/>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1"/>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1"/>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1"/>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1"/>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1"/>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9"/>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1"/>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9"/>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1"/>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0"/>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1"/>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1"/>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1"/>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1"/>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1"/>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9"/>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1"/>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9"/>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1"/>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0"/>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1"/>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1"/>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1"/>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1"/>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1"/>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9"/>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1"/>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9"/>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1"/>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0"/>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1"/>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1"/>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1"/>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1"/>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1"/>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9"/>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1"/>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9"/>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1"/>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0"/>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1"/>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1"/>
      <c r="B188" s="254"/>
      <c r="C188" s="253"/>
      <c r="D188" s="254"/>
      <c r="E188" s="191" t="s">
        <v>794</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1"/>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2" hidden="1" customHeight="1" x14ac:dyDescent="0.15">
      <c r="A190" s="991"/>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2" hidden="1" customHeight="1" x14ac:dyDescent="0.15">
      <c r="A191" s="991"/>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1"/>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384</v>
      </c>
      <c r="AF192" s="200"/>
      <c r="AG192" s="200"/>
      <c r="AH192" s="201"/>
      <c r="AI192" s="216" t="s">
        <v>406</v>
      </c>
      <c r="AJ192" s="200"/>
      <c r="AK192" s="200"/>
      <c r="AL192" s="201"/>
      <c r="AM192" s="216" t="s">
        <v>693</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1"/>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1"/>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1"/>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1"/>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384</v>
      </c>
      <c r="AF196" s="200"/>
      <c r="AG196" s="200"/>
      <c r="AH196" s="201"/>
      <c r="AI196" s="216" t="s">
        <v>406</v>
      </c>
      <c r="AJ196" s="200"/>
      <c r="AK196" s="200"/>
      <c r="AL196" s="201"/>
      <c r="AM196" s="216" t="s">
        <v>693</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1"/>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1"/>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1"/>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1"/>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384</v>
      </c>
      <c r="AF200" s="200"/>
      <c r="AG200" s="200"/>
      <c r="AH200" s="201"/>
      <c r="AI200" s="216" t="s">
        <v>406</v>
      </c>
      <c r="AJ200" s="200"/>
      <c r="AK200" s="200"/>
      <c r="AL200" s="201"/>
      <c r="AM200" s="216" t="s">
        <v>693</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1"/>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1"/>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1"/>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1"/>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384</v>
      </c>
      <c r="AF204" s="200"/>
      <c r="AG204" s="200"/>
      <c r="AH204" s="201"/>
      <c r="AI204" s="216" t="s">
        <v>406</v>
      </c>
      <c r="AJ204" s="200"/>
      <c r="AK204" s="200"/>
      <c r="AL204" s="201"/>
      <c r="AM204" s="216" t="s">
        <v>693</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1"/>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1"/>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1"/>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1"/>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384</v>
      </c>
      <c r="AF208" s="200"/>
      <c r="AG208" s="200"/>
      <c r="AH208" s="201"/>
      <c r="AI208" s="216" t="s">
        <v>406</v>
      </c>
      <c r="AJ208" s="200"/>
      <c r="AK208" s="200"/>
      <c r="AL208" s="201"/>
      <c r="AM208" s="216" t="s">
        <v>693</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1"/>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1"/>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1"/>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1"/>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8"/>
      <c r="AY212">
        <f>COUNTA($G$214)</f>
        <v>0</v>
      </c>
    </row>
    <row r="213" spans="1:51" ht="22.5" hidden="1" customHeight="1" x14ac:dyDescent="0.15">
      <c r="A213" s="991"/>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1"/>
      <c r="B214" s="254"/>
      <c r="C214" s="253"/>
      <c r="D214" s="254"/>
      <c r="E214" s="253"/>
      <c r="F214" s="315"/>
      <c r="G214" s="233"/>
      <c r="H214" s="192"/>
      <c r="I214" s="192"/>
      <c r="J214" s="192"/>
      <c r="K214" s="192"/>
      <c r="L214" s="192"/>
      <c r="M214" s="192"/>
      <c r="N214" s="192"/>
      <c r="O214" s="192"/>
      <c r="P214" s="234"/>
      <c r="Q214" s="978"/>
      <c r="R214" s="979"/>
      <c r="S214" s="979"/>
      <c r="T214" s="979"/>
      <c r="U214" s="979"/>
      <c r="V214" s="979"/>
      <c r="W214" s="979"/>
      <c r="X214" s="979"/>
      <c r="Y214" s="979"/>
      <c r="Z214" s="979"/>
      <c r="AA214" s="98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1"/>
      <c r="B215" s="254"/>
      <c r="C215" s="253"/>
      <c r="D215" s="254"/>
      <c r="E215" s="253"/>
      <c r="F215" s="315"/>
      <c r="G215" s="235"/>
      <c r="H215" s="236"/>
      <c r="I215" s="236"/>
      <c r="J215" s="236"/>
      <c r="K215" s="236"/>
      <c r="L215" s="236"/>
      <c r="M215" s="236"/>
      <c r="N215" s="236"/>
      <c r="O215" s="236"/>
      <c r="P215" s="237"/>
      <c r="Q215" s="981"/>
      <c r="R215" s="982"/>
      <c r="S215" s="982"/>
      <c r="T215" s="982"/>
      <c r="U215" s="982"/>
      <c r="V215" s="982"/>
      <c r="W215" s="982"/>
      <c r="X215" s="982"/>
      <c r="Y215" s="982"/>
      <c r="Z215" s="982"/>
      <c r="AA215" s="98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1"/>
      <c r="B216" s="254"/>
      <c r="C216" s="253"/>
      <c r="D216" s="254"/>
      <c r="E216" s="253"/>
      <c r="F216" s="315"/>
      <c r="G216" s="235"/>
      <c r="H216" s="236"/>
      <c r="I216" s="236"/>
      <c r="J216" s="236"/>
      <c r="K216" s="236"/>
      <c r="L216" s="236"/>
      <c r="M216" s="236"/>
      <c r="N216" s="236"/>
      <c r="O216" s="236"/>
      <c r="P216" s="237"/>
      <c r="Q216" s="981"/>
      <c r="R216" s="982"/>
      <c r="S216" s="982"/>
      <c r="T216" s="982"/>
      <c r="U216" s="982"/>
      <c r="V216" s="982"/>
      <c r="W216" s="982"/>
      <c r="X216" s="982"/>
      <c r="Y216" s="982"/>
      <c r="Z216" s="982"/>
      <c r="AA216" s="983"/>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1"/>
      <c r="B217" s="254"/>
      <c r="C217" s="253"/>
      <c r="D217" s="254"/>
      <c r="E217" s="253"/>
      <c r="F217" s="315"/>
      <c r="G217" s="235"/>
      <c r="H217" s="236"/>
      <c r="I217" s="236"/>
      <c r="J217" s="236"/>
      <c r="K217" s="236"/>
      <c r="L217" s="236"/>
      <c r="M217" s="236"/>
      <c r="N217" s="236"/>
      <c r="O217" s="236"/>
      <c r="P217" s="237"/>
      <c r="Q217" s="981"/>
      <c r="R217" s="982"/>
      <c r="S217" s="982"/>
      <c r="T217" s="982"/>
      <c r="U217" s="982"/>
      <c r="V217" s="982"/>
      <c r="W217" s="982"/>
      <c r="X217" s="982"/>
      <c r="Y217" s="982"/>
      <c r="Z217" s="982"/>
      <c r="AA217" s="983"/>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1"/>
      <c r="B218" s="254"/>
      <c r="C218" s="253"/>
      <c r="D218" s="254"/>
      <c r="E218" s="253"/>
      <c r="F218" s="315"/>
      <c r="G218" s="238"/>
      <c r="H218" s="195"/>
      <c r="I218" s="195"/>
      <c r="J218" s="195"/>
      <c r="K218" s="195"/>
      <c r="L218" s="195"/>
      <c r="M218" s="195"/>
      <c r="N218" s="195"/>
      <c r="O218" s="195"/>
      <c r="P218" s="239"/>
      <c r="Q218" s="984"/>
      <c r="R218" s="985"/>
      <c r="S218" s="985"/>
      <c r="T218" s="985"/>
      <c r="U218" s="985"/>
      <c r="V218" s="985"/>
      <c r="W218" s="985"/>
      <c r="X218" s="985"/>
      <c r="Y218" s="985"/>
      <c r="Z218" s="985"/>
      <c r="AA218" s="986"/>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1"/>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1"/>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1"/>
      <c r="B221" s="254"/>
      <c r="C221" s="253"/>
      <c r="D221" s="254"/>
      <c r="E221" s="253"/>
      <c r="F221" s="315"/>
      <c r="G221" s="233"/>
      <c r="H221" s="192"/>
      <c r="I221" s="192"/>
      <c r="J221" s="192"/>
      <c r="K221" s="192"/>
      <c r="L221" s="192"/>
      <c r="M221" s="192"/>
      <c r="N221" s="192"/>
      <c r="O221" s="192"/>
      <c r="P221" s="234"/>
      <c r="Q221" s="978"/>
      <c r="R221" s="979"/>
      <c r="S221" s="979"/>
      <c r="T221" s="979"/>
      <c r="U221" s="979"/>
      <c r="V221" s="979"/>
      <c r="W221" s="979"/>
      <c r="X221" s="979"/>
      <c r="Y221" s="979"/>
      <c r="Z221" s="979"/>
      <c r="AA221" s="98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1"/>
      <c r="B222" s="254"/>
      <c r="C222" s="253"/>
      <c r="D222" s="254"/>
      <c r="E222" s="253"/>
      <c r="F222" s="315"/>
      <c r="G222" s="235"/>
      <c r="H222" s="236"/>
      <c r="I222" s="236"/>
      <c r="J222" s="236"/>
      <c r="K222" s="236"/>
      <c r="L222" s="236"/>
      <c r="M222" s="236"/>
      <c r="N222" s="236"/>
      <c r="O222" s="236"/>
      <c r="P222" s="237"/>
      <c r="Q222" s="981"/>
      <c r="R222" s="982"/>
      <c r="S222" s="982"/>
      <c r="T222" s="982"/>
      <c r="U222" s="982"/>
      <c r="V222" s="982"/>
      <c r="W222" s="982"/>
      <c r="X222" s="982"/>
      <c r="Y222" s="982"/>
      <c r="Z222" s="982"/>
      <c r="AA222" s="98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1"/>
      <c r="B223" s="254"/>
      <c r="C223" s="253"/>
      <c r="D223" s="254"/>
      <c r="E223" s="253"/>
      <c r="F223" s="315"/>
      <c r="G223" s="235"/>
      <c r="H223" s="236"/>
      <c r="I223" s="236"/>
      <c r="J223" s="236"/>
      <c r="K223" s="236"/>
      <c r="L223" s="236"/>
      <c r="M223" s="236"/>
      <c r="N223" s="236"/>
      <c r="O223" s="236"/>
      <c r="P223" s="237"/>
      <c r="Q223" s="981"/>
      <c r="R223" s="982"/>
      <c r="S223" s="982"/>
      <c r="T223" s="982"/>
      <c r="U223" s="982"/>
      <c r="V223" s="982"/>
      <c r="W223" s="982"/>
      <c r="X223" s="982"/>
      <c r="Y223" s="982"/>
      <c r="Z223" s="982"/>
      <c r="AA223" s="983"/>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1"/>
      <c r="B224" s="254"/>
      <c r="C224" s="253"/>
      <c r="D224" s="254"/>
      <c r="E224" s="253"/>
      <c r="F224" s="315"/>
      <c r="G224" s="235"/>
      <c r="H224" s="236"/>
      <c r="I224" s="236"/>
      <c r="J224" s="236"/>
      <c r="K224" s="236"/>
      <c r="L224" s="236"/>
      <c r="M224" s="236"/>
      <c r="N224" s="236"/>
      <c r="O224" s="236"/>
      <c r="P224" s="237"/>
      <c r="Q224" s="981"/>
      <c r="R224" s="982"/>
      <c r="S224" s="982"/>
      <c r="T224" s="982"/>
      <c r="U224" s="982"/>
      <c r="V224" s="982"/>
      <c r="W224" s="982"/>
      <c r="X224" s="982"/>
      <c r="Y224" s="982"/>
      <c r="Z224" s="982"/>
      <c r="AA224" s="983"/>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1"/>
      <c r="B225" s="254"/>
      <c r="C225" s="253"/>
      <c r="D225" s="254"/>
      <c r="E225" s="253"/>
      <c r="F225" s="315"/>
      <c r="G225" s="238"/>
      <c r="H225" s="195"/>
      <c r="I225" s="195"/>
      <c r="J225" s="195"/>
      <c r="K225" s="195"/>
      <c r="L225" s="195"/>
      <c r="M225" s="195"/>
      <c r="N225" s="195"/>
      <c r="O225" s="195"/>
      <c r="P225" s="239"/>
      <c r="Q225" s="984"/>
      <c r="R225" s="985"/>
      <c r="S225" s="985"/>
      <c r="T225" s="985"/>
      <c r="U225" s="985"/>
      <c r="V225" s="985"/>
      <c r="W225" s="985"/>
      <c r="X225" s="985"/>
      <c r="Y225" s="985"/>
      <c r="Z225" s="985"/>
      <c r="AA225" s="986"/>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1"/>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1"/>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1"/>
      <c r="B228" s="254"/>
      <c r="C228" s="253"/>
      <c r="D228" s="254"/>
      <c r="E228" s="253"/>
      <c r="F228" s="315"/>
      <c r="G228" s="233"/>
      <c r="H228" s="192"/>
      <c r="I228" s="192"/>
      <c r="J228" s="192"/>
      <c r="K228" s="192"/>
      <c r="L228" s="192"/>
      <c r="M228" s="192"/>
      <c r="N228" s="192"/>
      <c r="O228" s="192"/>
      <c r="P228" s="234"/>
      <c r="Q228" s="978"/>
      <c r="R228" s="979"/>
      <c r="S228" s="979"/>
      <c r="T228" s="979"/>
      <c r="U228" s="979"/>
      <c r="V228" s="979"/>
      <c r="W228" s="979"/>
      <c r="X228" s="979"/>
      <c r="Y228" s="979"/>
      <c r="Z228" s="979"/>
      <c r="AA228" s="98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1"/>
      <c r="B229" s="254"/>
      <c r="C229" s="253"/>
      <c r="D229" s="254"/>
      <c r="E229" s="253"/>
      <c r="F229" s="315"/>
      <c r="G229" s="235"/>
      <c r="H229" s="236"/>
      <c r="I229" s="236"/>
      <c r="J229" s="236"/>
      <c r="K229" s="236"/>
      <c r="L229" s="236"/>
      <c r="M229" s="236"/>
      <c r="N229" s="236"/>
      <c r="O229" s="236"/>
      <c r="P229" s="237"/>
      <c r="Q229" s="981"/>
      <c r="R229" s="982"/>
      <c r="S229" s="982"/>
      <c r="T229" s="982"/>
      <c r="U229" s="982"/>
      <c r="V229" s="982"/>
      <c r="W229" s="982"/>
      <c r="X229" s="982"/>
      <c r="Y229" s="982"/>
      <c r="Z229" s="982"/>
      <c r="AA229" s="98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1"/>
      <c r="B230" s="254"/>
      <c r="C230" s="253"/>
      <c r="D230" s="254"/>
      <c r="E230" s="253"/>
      <c r="F230" s="315"/>
      <c r="G230" s="235"/>
      <c r="H230" s="236"/>
      <c r="I230" s="236"/>
      <c r="J230" s="236"/>
      <c r="K230" s="236"/>
      <c r="L230" s="236"/>
      <c r="M230" s="236"/>
      <c r="N230" s="236"/>
      <c r="O230" s="236"/>
      <c r="P230" s="237"/>
      <c r="Q230" s="981"/>
      <c r="R230" s="982"/>
      <c r="S230" s="982"/>
      <c r="T230" s="982"/>
      <c r="U230" s="982"/>
      <c r="V230" s="982"/>
      <c r="W230" s="982"/>
      <c r="X230" s="982"/>
      <c r="Y230" s="982"/>
      <c r="Z230" s="982"/>
      <c r="AA230" s="983"/>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1"/>
      <c r="B231" s="254"/>
      <c r="C231" s="253"/>
      <c r="D231" s="254"/>
      <c r="E231" s="253"/>
      <c r="F231" s="315"/>
      <c r="G231" s="235"/>
      <c r="H231" s="236"/>
      <c r="I231" s="236"/>
      <c r="J231" s="236"/>
      <c r="K231" s="236"/>
      <c r="L231" s="236"/>
      <c r="M231" s="236"/>
      <c r="N231" s="236"/>
      <c r="O231" s="236"/>
      <c r="P231" s="237"/>
      <c r="Q231" s="981"/>
      <c r="R231" s="982"/>
      <c r="S231" s="982"/>
      <c r="T231" s="982"/>
      <c r="U231" s="982"/>
      <c r="V231" s="982"/>
      <c r="W231" s="982"/>
      <c r="X231" s="982"/>
      <c r="Y231" s="982"/>
      <c r="Z231" s="982"/>
      <c r="AA231" s="983"/>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1"/>
      <c r="B232" s="254"/>
      <c r="C232" s="253"/>
      <c r="D232" s="254"/>
      <c r="E232" s="253"/>
      <c r="F232" s="315"/>
      <c r="G232" s="238"/>
      <c r="H232" s="195"/>
      <c r="I232" s="195"/>
      <c r="J232" s="195"/>
      <c r="K232" s="195"/>
      <c r="L232" s="195"/>
      <c r="M232" s="195"/>
      <c r="N232" s="195"/>
      <c r="O232" s="195"/>
      <c r="P232" s="239"/>
      <c r="Q232" s="984"/>
      <c r="R232" s="985"/>
      <c r="S232" s="985"/>
      <c r="T232" s="985"/>
      <c r="U232" s="985"/>
      <c r="V232" s="985"/>
      <c r="W232" s="985"/>
      <c r="X232" s="985"/>
      <c r="Y232" s="985"/>
      <c r="Z232" s="985"/>
      <c r="AA232" s="986"/>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1"/>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1"/>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1"/>
      <c r="B235" s="254"/>
      <c r="C235" s="253"/>
      <c r="D235" s="254"/>
      <c r="E235" s="253"/>
      <c r="F235" s="315"/>
      <c r="G235" s="233"/>
      <c r="H235" s="192"/>
      <c r="I235" s="192"/>
      <c r="J235" s="192"/>
      <c r="K235" s="192"/>
      <c r="L235" s="192"/>
      <c r="M235" s="192"/>
      <c r="N235" s="192"/>
      <c r="O235" s="192"/>
      <c r="P235" s="234"/>
      <c r="Q235" s="978"/>
      <c r="R235" s="979"/>
      <c r="S235" s="979"/>
      <c r="T235" s="979"/>
      <c r="U235" s="979"/>
      <c r="V235" s="979"/>
      <c r="W235" s="979"/>
      <c r="X235" s="979"/>
      <c r="Y235" s="979"/>
      <c r="Z235" s="979"/>
      <c r="AA235" s="98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1"/>
      <c r="B236" s="254"/>
      <c r="C236" s="253"/>
      <c r="D236" s="254"/>
      <c r="E236" s="253"/>
      <c r="F236" s="315"/>
      <c r="G236" s="235"/>
      <c r="H236" s="236"/>
      <c r="I236" s="236"/>
      <c r="J236" s="236"/>
      <c r="K236" s="236"/>
      <c r="L236" s="236"/>
      <c r="M236" s="236"/>
      <c r="N236" s="236"/>
      <c r="O236" s="236"/>
      <c r="P236" s="237"/>
      <c r="Q236" s="981"/>
      <c r="R236" s="982"/>
      <c r="S236" s="982"/>
      <c r="T236" s="982"/>
      <c r="U236" s="982"/>
      <c r="V236" s="982"/>
      <c r="W236" s="982"/>
      <c r="X236" s="982"/>
      <c r="Y236" s="982"/>
      <c r="Z236" s="982"/>
      <c r="AA236" s="98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1"/>
      <c r="B237" s="254"/>
      <c r="C237" s="253"/>
      <c r="D237" s="254"/>
      <c r="E237" s="253"/>
      <c r="F237" s="315"/>
      <c r="G237" s="235"/>
      <c r="H237" s="236"/>
      <c r="I237" s="236"/>
      <c r="J237" s="236"/>
      <c r="K237" s="236"/>
      <c r="L237" s="236"/>
      <c r="M237" s="236"/>
      <c r="N237" s="236"/>
      <c r="O237" s="236"/>
      <c r="P237" s="237"/>
      <c r="Q237" s="981"/>
      <c r="R237" s="982"/>
      <c r="S237" s="982"/>
      <c r="T237" s="982"/>
      <c r="U237" s="982"/>
      <c r="V237" s="982"/>
      <c r="W237" s="982"/>
      <c r="X237" s="982"/>
      <c r="Y237" s="982"/>
      <c r="Z237" s="982"/>
      <c r="AA237" s="983"/>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1"/>
      <c r="B238" s="254"/>
      <c r="C238" s="253"/>
      <c r="D238" s="254"/>
      <c r="E238" s="253"/>
      <c r="F238" s="315"/>
      <c r="G238" s="235"/>
      <c r="H238" s="236"/>
      <c r="I238" s="236"/>
      <c r="J238" s="236"/>
      <c r="K238" s="236"/>
      <c r="L238" s="236"/>
      <c r="M238" s="236"/>
      <c r="N238" s="236"/>
      <c r="O238" s="236"/>
      <c r="P238" s="237"/>
      <c r="Q238" s="981"/>
      <c r="R238" s="982"/>
      <c r="S238" s="982"/>
      <c r="T238" s="982"/>
      <c r="U238" s="982"/>
      <c r="V238" s="982"/>
      <c r="W238" s="982"/>
      <c r="X238" s="982"/>
      <c r="Y238" s="982"/>
      <c r="Z238" s="982"/>
      <c r="AA238" s="983"/>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1"/>
      <c r="B239" s="254"/>
      <c r="C239" s="253"/>
      <c r="D239" s="254"/>
      <c r="E239" s="253"/>
      <c r="F239" s="315"/>
      <c r="G239" s="238"/>
      <c r="H239" s="195"/>
      <c r="I239" s="195"/>
      <c r="J239" s="195"/>
      <c r="K239" s="195"/>
      <c r="L239" s="195"/>
      <c r="M239" s="195"/>
      <c r="N239" s="195"/>
      <c r="O239" s="195"/>
      <c r="P239" s="239"/>
      <c r="Q239" s="984"/>
      <c r="R239" s="985"/>
      <c r="S239" s="985"/>
      <c r="T239" s="985"/>
      <c r="U239" s="985"/>
      <c r="V239" s="985"/>
      <c r="W239" s="985"/>
      <c r="X239" s="985"/>
      <c r="Y239" s="985"/>
      <c r="Z239" s="985"/>
      <c r="AA239" s="986"/>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1"/>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1"/>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1"/>
      <c r="B242" s="254"/>
      <c r="C242" s="253"/>
      <c r="D242" s="254"/>
      <c r="E242" s="253"/>
      <c r="F242" s="315"/>
      <c r="G242" s="233"/>
      <c r="H242" s="192"/>
      <c r="I242" s="192"/>
      <c r="J242" s="192"/>
      <c r="K242" s="192"/>
      <c r="L242" s="192"/>
      <c r="M242" s="192"/>
      <c r="N242" s="192"/>
      <c r="O242" s="192"/>
      <c r="P242" s="234"/>
      <c r="Q242" s="978"/>
      <c r="R242" s="979"/>
      <c r="S242" s="979"/>
      <c r="T242" s="979"/>
      <c r="U242" s="979"/>
      <c r="V242" s="979"/>
      <c r="W242" s="979"/>
      <c r="X242" s="979"/>
      <c r="Y242" s="979"/>
      <c r="Z242" s="979"/>
      <c r="AA242" s="98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1"/>
      <c r="B243" s="254"/>
      <c r="C243" s="253"/>
      <c r="D243" s="254"/>
      <c r="E243" s="253"/>
      <c r="F243" s="315"/>
      <c r="G243" s="235"/>
      <c r="H243" s="236"/>
      <c r="I243" s="236"/>
      <c r="J243" s="236"/>
      <c r="K243" s="236"/>
      <c r="L243" s="236"/>
      <c r="M243" s="236"/>
      <c r="N243" s="236"/>
      <c r="O243" s="236"/>
      <c r="P243" s="237"/>
      <c r="Q243" s="981"/>
      <c r="R243" s="982"/>
      <c r="S243" s="982"/>
      <c r="T243" s="982"/>
      <c r="U243" s="982"/>
      <c r="V243" s="982"/>
      <c r="W243" s="982"/>
      <c r="X243" s="982"/>
      <c r="Y243" s="982"/>
      <c r="Z243" s="982"/>
      <c r="AA243" s="98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1"/>
      <c r="B244" s="254"/>
      <c r="C244" s="253"/>
      <c r="D244" s="254"/>
      <c r="E244" s="253"/>
      <c r="F244" s="315"/>
      <c r="G244" s="235"/>
      <c r="H244" s="236"/>
      <c r="I244" s="236"/>
      <c r="J244" s="236"/>
      <c r="K244" s="236"/>
      <c r="L244" s="236"/>
      <c r="M244" s="236"/>
      <c r="N244" s="236"/>
      <c r="O244" s="236"/>
      <c r="P244" s="237"/>
      <c r="Q244" s="981"/>
      <c r="R244" s="982"/>
      <c r="S244" s="982"/>
      <c r="T244" s="982"/>
      <c r="U244" s="982"/>
      <c r="V244" s="982"/>
      <c r="W244" s="982"/>
      <c r="X244" s="982"/>
      <c r="Y244" s="982"/>
      <c r="Z244" s="982"/>
      <c r="AA244" s="983"/>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1"/>
      <c r="B245" s="254"/>
      <c r="C245" s="253"/>
      <c r="D245" s="254"/>
      <c r="E245" s="253"/>
      <c r="F245" s="315"/>
      <c r="G245" s="235"/>
      <c r="H245" s="236"/>
      <c r="I245" s="236"/>
      <c r="J245" s="236"/>
      <c r="K245" s="236"/>
      <c r="L245" s="236"/>
      <c r="M245" s="236"/>
      <c r="N245" s="236"/>
      <c r="O245" s="236"/>
      <c r="P245" s="237"/>
      <c r="Q245" s="981"/>
      <c r="R245" s="982"/>
      <c r="S245" s="982"/>
      <c r="T245" s="982"/>
      <c r="U245" s="982"/>
      <c r="V245" s="982"/>
      <c r="W245" s="982"/>
      <c r="X245" s="982"/>
      <c r="Y245" s="982"/>
      <c r="Z245" s="982"/>
      <c r="AA245" s="983"/>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1"/>
      <c r="B246" s="254"/>
      <c r="C246" s="253"/>
      <c r="D246" s="254"/>
      <c r="E246" s="316"/>
      <c r="F246" s="317"/>
      <c r="G246" s="238"/>
      <c r="H246" s="195"/>
      <c r="I246" s="195"/>
      <c r="J246" s="195"/>
      <c r="K246" s="195"/>
      <c r="L246" s="195"/>
      <c r="M246" s="195"/>
      <c r="N246" s="195"/>
      <c r="O246" s="195"/>
      <c r="P246" s="239"/>
      <c r="Q246" s="984"/>
      <c r="R246" s="985"/>
      <c r="S246" s="985"/>
      <c r="T246" s="985"/>
      <c r="U246" s="985"/>
      <c r="V246" s="985"/>
      <c r="W246" s="985"/>
      <c r="X246" s="985"/>
      <c r="Y246" s="985"/>
      <c r="Z246" s="985"/>
      <c r="AA246" s="986"/>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1"/>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1"/>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2" hidden="1" customHeight="1" x14ac:dyDescent="0.15">
      <c r="A250" s="991"/>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2" hidden="1" customHeight="1" x14ac:dyDescent="0.15">
      <c r="A251" s="991"/>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1"/>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384</v>
      </c>
      <c r="AF252" s="200"/>
      <c r="AG252" s="200"/>
      <c r="AH252" s="201"/>
      <c r="AI252" s="216" t="s">
        <v>406</v>
      </c>
      <c r="AJ252" s="200"/>
      <c r="AK252" s="200"/>
      <c r="AL252" s="201"/>
      <c r="AM252" s="216" t="s">
        <v>693</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1"/>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1"/>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1"/>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1"/>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384</v>
      </c>
      <c r="AF256" s="200"/>
      <c r="AG256" s="200"/>
      <c r="AH256" s="201"/>
      <c r="AI256" s="216" t="s">
        <v>406</v>
      </c>
      <c r="AJ256" s="200"/>
      <c r="AK256" s="200"/>
      <c r="AL256" s="201"/>
      <c r="AM256" s="216" t="s">
        <v>693</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1"/>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1"/>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1"/>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1"/>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384</v>
      </c>
      <c r="AF260" s="200"/>
      <c r="AG260" s="200"/>
      <c r="AH260" s="201"/>
      <c r="AI260" s="216" t="s">
        <v>406</v>
      </c>
      <c r="AJ260" s="200"/>
      <c r="AK260" s="200"/>
      <c r="AL260" s="201"/>
      <c r="AM260" s="216" t="s">
        <v>693</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1"/>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1"/>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1"/>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1"/>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384</v>
      </c>
      <c r="AF264" s="200"/>
      <c r="AG264" s="200"/>
      <c r="AH264" s="201"/>
      <c r="AI264" s="216" t="s">
        <v>406</v>
      </c>
      <c r="AJ264" s="200"/>
      <c r="AK264" s="200"/>
      <c r="AL264" s="201"/>
      <c r="AM264" s="216" t="s">
        <v>693</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1"/>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1"/>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1"/>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1"/>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384</v>
      </c>
      <c r="AF268" s="200"/>
      <c r="AG268" s="200"/>
      <c r="AH268" s="201"/>
      <c r="AI268" s="216" t="s">
        <v>406</v>
      </c>
      <c r="AJ268" s="200"/>
      <c r="AK268" s="200"/>
      <c r="AL268" s="201"/>
      <c r="AM268" s="216" t="s">
        <v>693</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1"/>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1"/>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1"/>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1"/>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8"/>
      <c r="AY272">
        <f>COUNTA($G$274)</f>
        <v>0</v>
      </c>
    </row>
    <row r="273" spans="1:51" ht="22.5" hidden="1" customHeight="1" x14ac:dyDescent="0.15">
      <c r="A273" s="991"/>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1"/>
      <c r="B274" s="254"/>
      <c r="C274" s="253"/>
      <c r="D274" s="254"/>
      <c r="E274" s="253"/>
      <c r="F274" s="315"/>
      <c r="G274" s="233"/>
      <c r="H274" s="192"/>
      <c r="I274" s="192"/>
      <c r="J274" s="192"/>
      <c r="K274" s="192"/>
      <c r="L274" s="192"/>
      <c r="M274" s="192"/>
      <c r="N274" s="192"/>
      <c r="O274" s="192"/>
      <c r="P274" s="234"/>
      <c r="Q274" s="978"/>
      <c r="R274" s="979"/>
      <c r="S274" s="979"/>
      <c r="T274" s="979"/>
      <c r="U274" s="979"/>
      <c r="V274" s="979"/>
      <c r="W274" s="979"/>
      <c r="X274" s="979"/>
      <c r="Y274" s="979"/>
      <c r="Z274" s="979"/>
      <c r="AA274" s="98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1"/>
      <c r="B275" s="254"/>
      <c r="C275" s="253"/>
      <c r="D275" s="254"/>
      <c r="E275" s="253"/>
      <c r="F275" s="315"/>
      <c r="G275" s="235"/>
      <c r="H275" s="236"/>
      <c r="I275" s="236"/>
      <c r="J275" s="236"/>
      <c r="K275" s="236"/>
      <c r="L275" s="236"/>
      <c r="M275" s="236"/>
      <c r="N275" s="236"/>
      <c r="O275" s="236"/>
      <c r="P275" s="237"/>
      <c r="Q275" s="981"/>
      <c r="R275" s="982"/>
      <c r="S275" s="982"/>
      <c r="T275" s="982"/>
      <c r="U275" s="982"/>
      <c r="V275" s="982"/>
      <c r="W275" s="982"/>
      <c r="X275" s="982"/>
      <c r="Y275" s="982"/>
      <c r="Z275" s="982"/>
      <c r="AA275" s="98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1"/>
      <c r="B276" s="254"/>
      <c r="C276" s="253"/>
      <c r="D276" s="254"/>
      <c r="E276" s="253"/>
      <c r="F276" s="315"/>
      <c r="G276" s="235"/>
      <c r="H276" s="236"/>
      <c r="I276" s="236"/>
      <c r="J276" s="236"/>
      <c r="K276" s="236"/>
      <c r="L276" s="236"/>
      <c r="M276" s="236"/>
      <c r="N276" s="236"/>
      <c r="O276" s="236"/>
      <c r="P276" s="237"/>
      <c r="Q276" s="981"/>
      <c r="R276" s="982"/>
      <c r="S276" s="982"/>
      <c r="T276" s="982"/>
      <c r="U276" s="982"/>
      <c r="V276" s="982"/>
      <c r="W276" s="982"/>
      <c r="X276" s="982"/>
      <c r="Y276" s="982"/>
      <c r="Z276" s="982"/>
      <c r="AA276" s="983"/>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1"/>
      <c r="B277" s="254"/>
      <c r="C277" s="253"/>
      <c r="D277" s="254"/>
      <c r="E277" s="253"/>
      <c r="F277" s="315"/>
      <c r="G277" s="235"/>
      <c r="H277" s="236"/>
      <c r="I277" s="236"/>
      <c r="J277" s="236"/>
      <c r="K277" s="236"/>
      <c r="L277" s="236"/>
      <c r="M277" s="236"/>
      <c r="N277" s="236"/>
      <c r="O277" s="236"/>
      <c r="P277" s="237"/>
      <c r="Q277" s="981"/>
      <c r="R277" s="982"/>
      <c r="S277" s="982"/>
      <c r="T277" s="982"/>
      <c r="U277" s="982"/>
      <c r="V277" s="982"/>
      <c r="W277" s="982"/>
      <c r="X277" s="982"/>
      <c r="Y277" s="982"/>
      <c r="Z277" s="982"/>
      <c r="AA277" s="983"/>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1"/>
      <c r="B278" s="254"/>
      <c r="C278" s="253"/>
      <c r="D278" s="254"/>
      <c r="E278" s="253"/>
      <c r="F278" s="315"/>
      <c r="G278" s="238"/>
      <c r="H278" s="195"/>
      <c r="I278" s="195"/>
      <c r="J278" s="195"/>
      <c r="K278" s="195"/>
      <c r="L278" s="195"/>
      <c r="M278" s="195"/>
      <c r="N278" s="195"/>
      <c r="O278" s="195"/>
      <c r="P278" s="239"/>
      <c r="Q278" s="984"/>
      <c r="R278" s="985"/>
      <c r="S278" s="985"/>
      <c r="T278" s="985"/>
      <c r="U278" s="985"/>
      <c r="V278" s="985"/>
      <c r="W278" s="985"/>
      <c r="X278" s="985"/>
      <c r="Y278" s="985"/>
      <c r="Z278" s="985"/>
      <c r="AA278" s="986"/>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1"/>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1"/>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1"/>
      <c r="B281" s="254"/>
      <c r="C281" s="253"/>
      <c r="D281" s="254"/>
      <c r="E281" s="253"/>
      <c r="F281" s="315"/>
      <c r="G281" s="233"/>
      <c r="H281" s="192"/>
      <c r="I281" s="192"/>
      <c r="J281" s="192"/>
      <c r="K281" s="192"/>
      <c r="L281" s="192"/>
      <c r="M281" s="192"/>
      <c r="N281" s="192"/>
      <c r="O281" s="192"/>
      <c r="P281" s="234"/>
      <c r="Q281" s="978"/>
      <c r="R281" s="979"/>
      <c r="S281" s="979"/>
      <c r="T281" s="979"/>
      <c r="U281" s="979"/>
      <c r="V281" s="979"/>
      <c r="W281" s="979"/>
      <c r="X281" s="979"/>
      <c r="Y281" s="979"/>
      <c r="Z281" s="979"/>
      <c r="AA281" s="98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1"/>
      <c r="B282" s="254"/>
      <c r="C282" s="253"/>
      <c r="D282" s="254"/>
      <c r="E282" s="253"/>
      <c r="F282" s="315"/>
      <c r="G282" s="235"/>
      <c r="H282" s="236"/>
      <c r="I282" s="236"/>
      <c r="J282" s="236"/>
      <c r="K282" s="236"/>
      <c r="L282" s="236"/>
      <c r="M282" s="236"/>
      <c r="N282" s="236"/>
      <c r="O282" s="236"/>
      <c r="P282" s="237"/>
      <c r="Q282" s="981"/>
      <c r="R282" s="982"/>
      <c r="S282" s="982"/>
      <c r="T282" s="982"/>
      <c r="U282" s="982"/>
      <c r="V282" s="982"/>
      <c r="W282" s="982"/>
      <c r="X282" s="982"/>
      <c r="Y282" s="982"/>
      <c r="Z282" s="982"/>
      <c r="AA282" s="98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1"/>
      <c r="B283" s="254"/>
      <c r="C283" s="253"/>
      <c r="D283" s="254"/>
      <c r="E283" s="253"/>
      <c r="F283" s="315"/>
      <c r="G283" s="235"/>
      <c r="H283" s="236"/>
      <c r="I283" s="236"/>
      <c r="J283" s="236"/>
      <c r="K283" s="236"/>
      <c r="L283" s="236"/>
      <c r="M283" s="236"/>
      <c r="N283" s="236"/>
      <c r="O283" s="236"/>
      <c r="P283" s="237"/>
      <c r="Q283" s="981"/>
      <c r="R283" s="982"/>
      <c r="S283" s="982"/>
      <c r="T283" s="982"/>
      <c r="U283" s="982"/>
      <c r="V283" s="982"/>
      <c r="W283" s="982"/>
      <c r="X283" s="982"/>
      <c r="Y283" s="982"/>
      <c r="Z283" s="982"/>
      <c r="AA283" s="983"/>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1"/>
      <c r="B284" s="254"/>
      <c r="C284" s="253"/>
      <c r="D284" s="254"/>
      <c r="E284" s="253"/>
      <c r="F284" s="315"/>
      <c r="G284" s="235"/>
      <c r="H284" s="236"/>
      <c r="I284" s="236"/>
      <c r="J284" s="236"/>
      <c r="K284" s="236"/>
      <c r="L284" s="236"/>
      <c r="M284" s="236"/>
      <c r="N284" s="236"/>
      <c r="O284" s="236"/>
      <c r="P284" s="237"/>
      <c r="Q284" s="981"/>
      <c r="R284" s="982"/>
      <c r="S284" s="982"/>
      <c r="T284" s="982"/>
      <c r="U284" s="982"/>
      <c r="V284" s="982"/>
      <c r="W284" s="982"/>
      <c r="X284" s="982"/>
      <c r="Y284" s="982"/>
      <c r="Z284" s="982"/>
      <c r="AA284" s="983"/>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1"/>
      <c r="B285" s="254"/>
      <c r="C285" s="253"/>
      <c r="D285" s="254"/>
      <c r="E285" s="253"/>
      <c r="F285" s="315"/>
      <c r="G285" s="238"/>
      <c r="H285" s="195"/>
      <c r="I285" s="195"/>
      <c r="J285" s="195"/>
      <c r="K285" s="195"/>
      <c r="L285" s="195"/>
      <c r="M285" s="195"/>
      <c r="N285" s="195"/>
      <c r="O285" s="195"/>
      <c r="P285" s="239"/>
      <c r="Q285" s="984"/>
      <c r="R285" s="985"/>
      <c r="S285" s="985"/>
      <c r="T285" s="985"/>
      <c r="U285" s="985"/>
      <c r="V285" s="985"/>
      <c r="W285" s="985"/>
      <c r="X285" s="985"/>
      <c r="Y285" s="985"/>
      <c r="Z285" s="985"/>
      <c r="AA285" s="986"/>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1"/>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1"/>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1"/>
      <c r="B288" s="254"/>
      <c r="C288" s="253"/>
      <c r="D288" s="254"/>
      <c r="E288" s="253"/>
      <c r="F288" s="315"/>
      <c r="G288" s="233"/>
      <c r="H288" s="192"/>
      <c r="I288" s="192"/>
      <c r="J288" s="192"/>
      <c r="K288" s="192"/>
      <c r="L288" s="192"/>
      <c r="M288" s="192"/>
      <c r="N288" s="192"/>
      <c r="O288" s="192"/>
      <c r="P288" s="234"/>
      <c r="Q288" s="978"/>
      <c r="R288" s="979"/>
      <c r="S288" s="979"/>
      <c r="T288" s="979"/>
      <c r="U288" s="979"/>
      <c r="V288" s="979"/>
      <c r="W288" s="979"/>
      <c r="X288" s="979"/>
      <c r="Y288" s="979"/>
      <c r="Z288" s="979"/>
      <c r="AA288" s="98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1"/>
      <c r="B289" s="254"/>
      <c r="C289" s="253"/>
      <c r="D289" s="254"/>
      <c r="E289" s="253"/>
      <c r="F289" s="315"/>
      <c r="G289" s="235"/>
      <c r="H289" s="236"/>
      <c r="I289" s="236"/>
      <c r="J289" s="236"/>
      <c r="K289" s="236"/>
      <c r="L289" s="236"/>
      <c r="M289" s="236"/>
      <c r="N289" s="236"/>
      <c r="O289" s="236"/>
      <c r="P289" s="237"/>
      <c r="Q289" s="981"/>
      <c r="R289" s="982"/>
      <c r="S289" s="982"/>
      <c r="T289" s="982"/>
      <c r="U289" s="982"/>
      <c r="V289" s="982"/>
      <c r="W289" s="982"/>
      <c r="X289" s="982"/>
      <c r="Y289" s="982"/>
      <c r="Z289" s="982"/>
      <c r="AA289" s="98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1"/>
      <c r="B290" s="254"/>
      <c r="C290" s="253"/>
      <c r="D290" s="254"/>
      <c r="E290" s="253"/>
      <c r="F290" s="315"/>
      <c r="G290" s="235"/>
      <c r="H290" s="236"/>
      <c r="I290" s="236"/>
      <c r="J290" s="236"/>
      <c r="K290" s="236"/>
      <c r="L290" s="236"/>
      <c r="M290" s="236"/>
      <c r="N290" s="236"/>
      <c r="O290" s="236"/>
      <c r="P290" s="237"/>
      <c r="Q290" s="981"/>
      <c r="R290" s="982"/>
      <c r="S290" s="982"/>
      <c r="T290" s="982"/>
      <c r="U290" s="982"/>
      <c r="V290" s="982"/>
      <c r="W290" s="982"/>
      <c r="X290" s="982"/>
      <c r="Y290" s="982"/>
      <c r="Z290" s="982"/>
      <c r="AA290" s="983"/>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1"/>
      <c r="B291" s="254"/>
      <c r="C291" s="253"/>
      <c r="D291" s="254"/>
      <c r="E291" s="253"/>
      <c r="F291" s="315"/>
      <c r="G291" s="235"/>
      <c r="H291" s="236"/>
      <c r="I291" s="236"/>
      <c r="J291" s="236"/>
      <c r="K291" s="236"/>
      <c r="L291" s="236"/>
      <c r="M291" s="236"/>
      <c r="N291" s="236"/>
      <c r="O291" s="236"/>
      <c r="P291" s="237"/>
      <c r="Q291" s="981"/>
      <c r="R291" s="982"/>
      <c r="S291" s="982"/>
      <c r="T291" s="982"/>
      <c r="U291" s="982"/>
      <c r="V291" s="982"/>
      <c r="W291" s="982"/>
      <c r="X291" s="982"/>
      <c r="Y291" s="982"/>
      <c r="Z291" s="982"/>
      <c r="AA291" s="983"/>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1"/>
      <c r="B292" s="254"/>
      <c r="C292" s="253"/>
      <c r="D292" s="254"/>
      <c r="E292" s="253"/>
      <c r="F292" s="315"/>
      <c r="G292" s="238"/>
      <c r="H292" s="195"/>
      <c r="I292" s="195"/>
      <c r="J292" s="195"/>
      <c r="K292" s="195"/>
      <c r="L292" s="195"/>
      <c r="M292" s="195"/>
      <c r="N292" s="195"/>
      <c r="O292" s="195"/>
      <c r="P292" s="239"/>
      <c r="Q292" s="984"/>
      <c r="R292" s="985"/>
      <c r="S292" s="985"/>
      <c r="T292" s="985"/>
      <c r="U292" s="985"/>
      <c r="V292" s="985"/>
      <c r="W292" s="985"/>
      <c r="X292" s="985"/>
      <c r="Y292" s="985"/>
      <c r="Z292" s="985"/>
      <c r="AA292" s="986"/>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1"/>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1"/>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1"/>
      <c r="B295" s="254"/>
      <c r="C295" s="253"/>
      <c r="D295" s="254"/>
      <c r="E295" s="253"/>
      <c r="F295" s="315"/>
      <c r="G295" s="233"/>
      <c r="H295" s="192"/>
      <c r="I295" s="192"/>
      <c r="J295" s="192"/>
      <c r="K295" s="192"/>
      <c r="L295" s="192"/>
      <c r="M295" s="192"/>
      <c r="N295" s="192"/>
      <c r="O295" s="192"/>
      <c r="P295" s="234"/>
      <c r="Q295" s="978"/>
      <c r="R295" s="979"/>
      <c r="S295" s="979"/>
      <c r="T295" s="979"/>
      <c r="U295" s="979"/>
      <c r="V295" s="979"/>
      <c r="W295" s="979"/>
      <c r="X295" s="979"/>
      <c r="Y295" s="979"/>
      <c r="Z295" s="979"/>
      <c r="AA295" s="98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1"/>
      <c r="B296" s="254"/>
      <c r="C296" s="253"/>
      <c r="D296" s="254"/>
      <c r="E296" s="253"/>
      <c r="F296" s="315"/>
      <c r="G296" s="235"/>
      <c r="H296" s="236"/>
      <c r="I296" s="236"/>
      <c r="J296" s="236"/>
      <c r="K296" s="236"/>
      <c r="L296" s="236"/>
      <c r="M296" s="236"/>
      <c r="N296" s="236"/>
      <c r="O296" s="236"/>
      <c r="P296" s="237"/>
      <c r="Q296" s="981"/>
      <c r="R296" s="982"/>
      <c r="S296" s="982"/>
      <c r="T296" s="982"/>
      <c r="U296" s="982"/>
      <c r="V296" s="982"/>
      <c r="W296" s="982"/>
      <c r="X296" s="982"/>
      <c r="Y296" s="982"/>
      <c r="Z296" s="982"/>
      <c r="AA296" s="98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1"/>
      <c r="B297" s="254"/>
      <c r="C297" s="253"/>
      <c r="D297" s="254"/>
      <c r="E297" s="253"/>
      <c r="F297" s="315"/>
      <c r="G297" s="235"/>
      <c r="H297" s="236"/>
      <c r="I297" s="236"/>
      <c r="J297" s="236"/>
      <c r="K297" s="236"/>
      <c r="L297" s="236"/>
      <c r="M297" s="236"/>
      <c r="N297" s="236"/>
      <c r="O297" s="236"/>
      <c r="P297" s="237"/>
      <c r="Q297" s="981"/>
      <c r="R297" s="982"/>
      <c r="S297" s="982"/>
      <c r="T297" s="982"/>
      <c r="U297" s="982"/>
      <c r="V297" s="982"/>
      <c r="W297" s="982"/>
      <c r="X297" s="982"/>
      <c r="Y297" s="982"/>
      <c r="Z297" s="982"/>
      <c r="AA297" s="983"/>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1"/>
      <c r="B298" s="254"/>
      <c r="C298" s="253"/>
      <c r="D298" s="254"/>
      <c r="E298" s="253"/>
      <c r="F298" s="315"/>
      <c r="G298" s="235"/>
      <c r="H298" s="236"/>
      <c r="I298" s="236"/>
      <c r="J298" s="236"/>
      <c r="K298" s="236"/>
      <c r="L298" s="236"/>
      <c r="M298" s="236"/>
      <c r="N298" s="236"/>
      <c r="O298" s="236"/>
      <c r="P298" s="237"/>
      <c r="Q298" s="981"/>
      <c r="R298" s="982"/>
      <c r="S298" s="982"/>
      <c r="T298" s="982"/>
      <c r="U298" s="982"/>
      <c r="V298" s="982"/>
      <c r="W298" s="982"/>
      <c r="X298" s="982"/>
      <c r="Y298" s="982"/>
      <c r="Z298" s="982"/>
      <c r="AA298" s="983"/>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1"/>
      <c r="B299" s="254"/>
      <c r="C299" s="253"/>
      <c r="D299" s="254"/>
      <c r="E299" s="253"/>
      <c r="F299" s="315"/>
      <c r="G299" s="238"/>
      <c r="H299" s="195"/>
      <c r="I299" s="195"/>
      <c r="J299" s="195"/>
      <c r="K299" s="195"/>
      <c r="L299" s="195"/>
      <c r="M299" s="195"/>
      <c r="N299" s="195"/>
      <c r="O299" s="195"/>
      <c r="P299" s="239"/>
      <c r="Q299" s="984"/>
      <c r="R299" s="985"/>
      <c r="S299" s="985"/>
      <c r="T299" s="985"/>
      <c r="U299" s="985"/>
      <c r="V299" s="985"/>
      <c r="W299" s="985"/>
      <c r="X299" s="985"/>
      <c r="Y299" s="985"/>
      <c r="Z299" s="985"/>
      <c r="AA299" s="986"/>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1"/>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1"/>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1"/>
      <c r="B302" s="254"/>
      <c r="C302" s="253"/>
      <c r="D302" s="254"/>
      <c r="E302" s="253"/>
      <c r="F302" s="315"/>
      <c r="G302" s="233"/>
      <c r="H302" s="192"/>
      <c r="I302" s="192"/>
      <c r="J302" s="192"/>
      <c r="K302" s="192"/>
      <c r="L302" s="192"/>
      <c r="M302" s="192"/>
      <c r="N302" s="192"/>
      <c r="O302" s="192"/>
      <c r="P302" s="234"/>
      <c r="Q302" s="978"/>
      <c r="R302" s="979"/>
      <c r="S302" s="979"/>
      <c r="T302" s="979"/>
      <c r="U302" s="979"/>
      <c r="V302" s="979"/>
      <c r="W302" s="979"/>
      <c r="X302" s="979"/>
      <c r="Y302" s="979"/>
      <c r="Z302" s="979"/>
      <c r="AA302" s="98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1"/>
      <c r="B303" s="254"/>
      <c r="C303" s="253"/>
      <c r="D303" s="254"/>
      <c r="E303" s="253"/>
      <c r="F303" s="315"/>
      <c r="G303" s="235"/>
      <c r="H303" s="236"/>
      <c r="I303" s="236"/>
      <c r="J303" s="236"/>
      <c r="K303" s="236"/>
      <c r="L303" s="236"/>
      <c r="M303" s="236"/>
      <c r="N303" s="236"/>
      <c r="O303" s="236"/>
      <c r="P303" s="237"/>
      <c r="Q303" s="981"/>
      <c r="R303" s="982"/>
      <c r="S303" s="982"/>
      <c r="T303" s="982"/>
      <c r="U303" s="982"/>
      <c r="V303" s="982"/>
      <c r="W303" s="982"/>
      <c r="X303" s="982"/>
      <c r="Y303" s="982"/>
      <c r="Z303" s="982"/>
      <c r="AA303" s="98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1"/>
      <c r="B304" s="254"/>
      <c r="C304" s="253"/>
      <c r="D304" s="254"/>
      <c r="E304" s="253"/>
      <c r="F304" s="315"/>
      <c r="G304" s="235"/>
      <c r="H304" s="236"/>
      <c r="I304" s="236"/>
      <c r="J304" s="236"/>
      <c r="K304" s="236"/>
      <c r="L304" s="236"/>
      <c r="M304" s="236"/>
      <c r="N304" s="236"/>
      <c r="O304" s="236"/>
      <c r="P304" s="237"/>
      <c r="Q304" s="981"/>
      <c r="R304" s="982"/>
      <c r="S304" s="982"/>
      <c r="T304" s="982"/>
      <c r="U304" s="982"/>
      <c r="V304" s="982"/>
      <c r="W304" s="982"/>
      <c r="X304" s="982"/>
      <c r="Y304" s="982"/>
      <c r="Z304" s="982"/>
      <c r="AA304" s="983"/>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1"/>
      <c r="B305" s="254"/>
      <c r="C305" s="253"/>
      <c r="D305" s="254"/>
      <c r="E305" s="253"/>
      <c r="F305" s="315"/>
      <c r="G305" s="235"/>
      <c r="H305" s="236"/>
      <c r="I305" s="236"/>
      <c r="J305" s="236"/>
      <c r="K305" s="236"/>
      <c r="L305" s="236"/>
      <c r="M305" s="236"/>
      <c r="N305" s="236"/>
      <c r="O305" s="236"/>
      <c r="P305" s="237"/>
      <c r="Q305" s="981"/>
      <c r="R305" s="982"/>
      <c r="S305" s="982"/>
      <c r="T305" s="982"/>
      <c r="U305" s="982"/>
      <c r="V305" s="982"/>
      <c r="W305" s="982"/>
      <c r="X305" s="982"/>
      <c r="Y305" s="982"/>
      <c r="Z305" s="982"/>
      <c r="AA305" s="983"/>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1"/>
      <c r="B306" s="254"/>
      <c r="C306" s="253"/>
      <c r="D306" s="254"/>
      <c r="E306" s="316"/>
      <c r="F306" s="317"/>
      <c r="G306" s="238"/>
      <c r="H306" s="195"/>
      <c r="I306" s="195"/>
      <c r="J306" s="195"/>
      <c r="K306" s="195"/>
      <c r="L306" s="195"/>
      <c r="M306" s="195"/>
      <c r="N306" s="195"/>
      <c r="O306" s="195"/>
      <c r="P306" s="239"/>
      <c r="Q306" s="984"/>
      <c r="R306" s="985"/>
      <c r="S306" s="985"/>
      <c r="T306" s="985"/>
      <c r="U306" s="985"/>
      <c r="V306" s="985"/>
      <c r="W306" s="985"/>
      <c r="X306" s="985"/>
      <c r="Y306" s="985"/>
      <c r="Z306" s="985"/>
      <c r="AA306" s="986"/>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1"/>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2" hidden="1" customHeight="1" x14ac:dyDescent="0.15">
      <c r="A310" s="991"/>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2" hidden="1" customHeight="1" x14ac:dyDescent="0.15">
      <c r="A311" s="991"/>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1"/>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384</v>
      </c>
      <c r="AF312" s="200"/>
      <c r="AG312" s="200"/>
      <c r="AH312" s="201"/>
      <c r="AI312" s="216" t="s">
        <v>406</v>
      </c>
      <c r="AJ312" s="200"/>
      <c r="AK312" s="200"/>
      <c r="AL312" s="201"/>
      <c r="AM312" s="216" t="s">
        <v>693</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1"/>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1"/>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1"/>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1"/>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384</v>
      </c>
      <c r="AF316" s="200"/>
      <c r="AG316" s="200"/>
      <c r="AH316" s="201"/>
      <c r="AI316" s="216" t="s">
        <v>406</v>
      </c>
      <c r="AJ316" s="200"/>
      <c r="AK316" s="200"/>
      <c r="AL316" s="201"/>
      <c r="AM316" s="216" t="s">
        <v>693</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1"/>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1"/>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1"/>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1"/>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384</v>
      </c>
      <c r="AF320" s="200"/>
      <c r="AG320" s="200"/>
      <c r="AH320" s="201"/>
      <c r="AI320" s="216" t="s">
        <v>406</v>
      </c>
      <c r="AJ320" s="200"/>
      <c r="AK320" s="200"/>
      <c r="AL320" s="201"/>
      <c r="AM320" s="216" t="s">
        <v>693</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1"/>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1"/>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1"/>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1"/>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384</v>
      </c>
      <c r="AF324" s="200"/>
      <c r="AG324" s="200"/>
      <c r="AH324" s="201"/>
      <c r="AI324" s="216" t="s">
        <v>406</v>
      </c>
      <c r="AJ324" s="200"/>
      <c r="AK324" s="200"/>
      <c r="AL324" s="201"/>
      <c r="AM324" s="216" t="s">
        <v>693</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1"/>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1"/>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1"/>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1"/>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384</v>
      </c>
      <c r="AF328" s="200"/>
      <c r="AG328" s="200"/>
      <c r="AH328" s="201"/>
      <c r="AI328" s="216" t="s">
        <v>406</v>
      </c>
      <c r="AJ328" s="200"/>
      <c r="AK328" s="200"/>
      <c r="AL328" s="201"/>
      <c r="AM328" s="216" t="s">
        <v>693</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1"/>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1"/>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1"/>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1"/>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8"/>
      <c r="AY332">
        <f>COUNTA($G$334)</f>
        <v>0</v>
      </c>
    </row>
    <row r="333" spans="1:51" ht="22.5" hidden="1" customHeight="1" x14ac:dyDescent="0.15">
      <c r="A333" s="991"/>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1"/>
      <c r="B334" s="254"/>
      <c r="C334" s="253"/>
      <c r="D334" s="254"/>
      <c r="E334" s="253"/>
      <c r="F334" s="315"/>
      <c r="G334" s="233"/>
      <c r="H334" s="192"/>
      <c r="I334" s="192"/>
      <c r="J334" s="192"/>
      <c r="K334" s="192"/>
      <c r="L334" s="192"/>
      <c r="M334" s="192"/>
      <c r="N334" s="192"/>
      <c r="O334" s="192"/>
      <c r="P334" s="234"/>
      <c r="Q334" s="978"/>
      <c r="R334" s="979"/>
      <c r="S334" s="979"/>
      <c r="T334" s="979"/>
      <c r="U334" s="979"/>
      <c r="V334" s="979"/>
      <c r="W334" s="979"/>
      <c r="X334" s="979"/>
      <c r="Y334" s="979"/>
      <c r="Z334" s="979"/>
      <c r="AA334" s="98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1"/>
      <c r="B335" s="254"/>
      <c r="C335" s="253"/>
      <c r="D335" s="254"/>
      <c r="E335" s="253"/>
      <c r="F335" s="315"/>
      <c r="G335" s="235"/>
      <c r="H335" s="236"/>
      <c r="I335" s="236"/>
      <c r="J335" s="236"/>
      <c r="K335" s="236"/>
      <c r="L335" s="236"/>
      <c r="M335" s="236"/>
      <c r="N335" s="236"/>
      <c r="O335" s="236"/>
      <c r="P335" s="237"/>
      <c r="Q335" s="981"/>
      <c r="R335" s="982"/>
      <c r="S335" s="982"/>
      <c r="T335" s="982"/>
      <c r="U335" s="982"/>
      <c r="V335" s="982"/>
      <c r="W335" s="982"/>
      <c r="X335" s="982"/>
      <c r="Y335" s="982"/>
      <c r="Z335" s="982"/>
      <c r="AA335" s="98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1"/>
      <c r="B336" s="254"/>
      <c r="C336" s="253"/>
      <c r="D336" s="254"/>
      <c r="E336" s="253"/>
      <c r="F336" s="315"/>
      <c r="G336" s="235"/>
      <c r="H336" s="236"/>
      <c r="I336" s="236"/>
      <c r="J336" s="236"/>
      <c r="K336" s="236"/>
      <c r="L336" s="236"/>
      <c r="M336" s="236"/>
      <c r="N336" s="236"/>
      <c r="O336" s="236"/>
      <c r="P336" s="237"/>
      <c r="Q336" s="981"/>
      <c r="R336" s="982"/>
      <c r="S336" s="982"/>
      <c r="T336" s="982"/>
      <c r="U336" s="982"/>
      <c r="V336" s="982"/>
      <c r="W336" s="982"/>
      <c r="X336" s="982"/>
      <c r="Y336" s="982"/>
      <c r="Z336" s="982"/>
      <c r="AA336" s="983"/>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1"/>
      <c r="B337" s="254"/>
      <c r="C337" s="253"/>
      <c r="D337" s="254"/>
      <c r="E337" s="253"/>
      <c r="F337" s="315"/>
      <c r="G337" s="235"/>
      <c r="H337" s="236"/>
      <c r="I337" s="236"/>
      <c r="J337" s="236"/>
      <c r="K337" s="236"/>
      <c r="L337" s="236"/>
      <c r="M337" s="236"/>
      <c r="N337" s="236"/>
      <c r="O337" s="236"/>
      <c r="P337" s="237"/>
      <c r="Q337" s="981"/>
      <c r="R337" s="982"/>
      <c r="S337" s="982"/>
      <c r="T337" s="982"/>
      <c r="U337" s="982"/>
      <c r="V337" s="982"/>
      <c r="W337" s="982"/>
      <c r="X337" s="982"/>
      <c r="Y337" s="982"/>
      <c r="Z337" s="982"/>
      <c r="AA337" s="983"/>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1"/>
      <c r="B338" s="254"/>
      <c r="C338" s="253"/>
      <c r="D338" s="254"/>
      <c r="E338" s="253"/>
      <c r="F338" s="315"/>
      <c r="G338" s="238"/>
      <c r="H338" s="195"/>
      <c r="I338" s="195"/>
      <c r="J338" s="195"/>
      <c r="K338" s="195"/>
      <c r="L338" s="195"/>
      <c r="M338" s="195"/>
      <c r="N338" s="195"/>
      <c r="O338" s="195"/>
      <c r="P338" s="239"/>
      <c r="Q338" s="984"/>
      <c r="R338" s="985"/>
      <c r="S338" s="985"/>
      <c r="T338" s="985"/>
      <c r="U338" s="985"/>
      <c r="V338" s="985"/>
      <c r="W338" s="985"/>
      <c r="X338" s="985"/>
      <c r="Y338" s="985"/>
      <c r="Z338" s="985"/>
      <c r="AA338" s="986"/>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1"/>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1"/>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1"/>
      <c r="B341" s="254"/>
      <c r="C341" s="253"/>
      <c r="D341" s="254"/>
      <c r="E341" s="253"/>
      <c r="F341" s="315"/>
      <c r="G341" s="233"/>
      <c r="H341" s="192"/>
      <c r="I341" s="192"/>
      <c r="J341" s="192"/>
      <c r="K341" s="192"/>
      <c r="L341" s="192"/>
      <c r="M341" s="192"/>
      <c r="N341" s="192"/>
      <c r="O341" s="192"/>
      <c r="P341" s="234"/>
      <c r="Q341" s="978"/>
      <c r="R341" s="979"/>
      <c r="S341" s="979"/>
      <c r="T341" s="979"/>
      <c r="U341" s="979"/>
      <c r="V341" s="979"/>
      <c r="W341" s="979"/>
      <c r="X341" s="979"/>
      <c r="Y341" s="979"/>
      <c r="Z341" s="979"/>
      <c r="AA341" s="98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1"/>
      <c r="B342" s="254"/>
      <c r="C342" s="253"/>
      <c r="D342" s="254"/>
      <c r="E342" s="253"/>
      <c r="F342" s="315"/>
      <c r="G342" s="235"/>
      <c r="H342" s="236"/>
      <c r="I342" s="236"/>
      <c r="J342" s="236"/>
      <c r="K342" s="236"/>
      <c r="L342" s="236"/>
      <c r="M342" s="236"/>
      <c r="N342" s="236"/>
      <c r="O342" s="236"/>
      <c r="P342" s="237"/>
      <c r="Q342" s="981"/>
      <c r="R342" s="982"/>
      <c r="S342" s="982"/>
      <c r="T342" s="982"/>
      <c r="U342" s="982"/>
      <c r="V342" s="982"/>
      <c r="W342" s="982"/>
      <c r="X342" s="982"/>
      <c r="Y342" s="982"/>
      <c r="Z342" s="982"/>
      <c r="AA342" s="98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1"/>
      <c r="B343" s="254"/>
      <c r="C343" s="253"/>
      <c r="D343" s="254"/>
      <c r="E343" s="253"/>
      <c r="F343" s="315"/>
      <c r="G343" s="235"/>
      <c r="H343" s="236"/>
      <c r="I343" s="236"/>
      <c r="J343" s="236"/>
      <c r="K343" s="236"/>
      <c r="L343" s="236"/>
      <c r="M343" s="236"/>
      <c r="N343" s="236"/>
      <c r="O343" s="236"/>
      <c r="P343" s="237"/>
      <c r="Q343" s="981"/>
      <c r="R343" s="982"/>
      <c r="S343" s="982"/>
      <c r="T343" s="982"/>
      <c r="U343" s="982"/>
      <c r="V343" s="982"/>
      <c r="W343" s="982"/>
      <c r="X343" s="982"/>
      <c r="Y343" s="982"/>
      <c r="Z343" s="982"/>
      <c r="AA343" s="983"/>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1"/>
      <c r="B344" s="254"/>
      <c r="C344" s="253"/>
      <c r="D344" s="254"/>
      <c r="E344" s="253"/>
      <c r="F344" s="315"/>
      <c r="G344" s="235"/>
      <c r="H344" s="236"/>
      <c r="I344" s="236"/>
      <c r="J344" s="236"/>
      <c r="K344" s="236"/>
      <c r="L344" s="236"/>
      <c r="M344" s="236"/>
      <c r="N344" s="236"/>
      <c r="O344" s="236"/>
      <c r="P344" s="237"/>
      <c r="Q344" s="981"/>
      <c r="R344" s="982"/>
      <c r="S344" s="982"/>
      <c r="T344" s="982"/>
      <c r="U344" s="982"/>
      <c r="V344" s="982"/>
      <c r="W344" s="982"/>
      <c r="X344" s="982"/>
      <c r="Y344" s="982"/>
      <c r="Z344" s="982"/>
      <c r="AA344" s="983"/>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1"/>
      <c r="B345" s="254"/>
      <c r="C345" s="253"/>
      <c r="D345" s="254"/>
      <c r="E345" s="253"/>
      <c r="F345" s="315"/>
      <c r="G345" s="238"/>
      <c r="H345" s="195"/>
      <c r="I345" s="195"/>
      <c r="J345" s="195"/>
      <c r="K345" s="195"/>
      <c r="L345" s="195"/>
      <c r="M345" s="195"/>
      <c r="N345" s="195"/>
      <c r="O345" s="195"/>
      <c r="P345" s="239"/>
      <c r="Q345" s="984"/>
      <c r="R345" s="985"/>
      <c r="S345" s="985"/>
      <c r="T345" s="985"/>
      <c r="U345" s="985"/>
      <c r="V345" s="985"/>
      <c r="W345" s="985"/>
      <c r="X345" s="985"/>
      <c r="Y345" s="985"/>
      <c r="Z345" s="985"/>
      <c r="AA345" s="986"/>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1"/>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1"/>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1"/>
      <c r="B348" s="254"/>
      <c r="C348" s="253"/>
      <c r="D348" s="254"/>
      <c r="E348" s="253"/>
      <c r="F348" s="315"/>
      <c r="G348" s="233"/>
      <c r="H348" s="192"/>
      <c r="I348" s="192"/>
      <c r="J348" s="192"/>
      <c r="K348" s="192"/>
      <c r="L348" s="192"/>
      <c r="M348" s="192"/>
      <c r="N348" s="192"/>
      <c r="O348" s="192"/>
      <c r="P348" s="234"/>
      <c r="Q348" s="978"/>
      <c r="R348" s="979"/>
      <c r="S348" s="979"/>
      <c r="T348" s="979"/>
      <c r="U348" s="979"/>
      <c r="V348" s="979"/>
      <c r="W348" s="979"/>
      <c r="X348" s="979"/>
      <c r="Y348" s="979"/>
      <c r="Z348" s="979"/>
      <c r="AA348" s="98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1"/>
      <c r="B349" s="254"/>
      <c r="C349" s="253"/>
      <c r="D349" s="254"/>
      <c r="E349" s="253"/>
      <c r="F349" s="315"/>
      <c r="G349" s="235"/>
      <c r="H349" s="236"/>
      <c r="I349" s="236"/>
      <c r="J349" s="236"/>
      <c r="K349" s="236"/>
      <c r="L349" s="236"/>
      <c r="M349" s="236"/>
      <c r="N349" s="236"/>
      <c r="O349" s="236"/>
      <c r="P349" s="237"/>
      <c r="Q349" s="981"/>
      <c r="R349" s="982"/>
      <c r="S349" s="982"/>
      <c r="T349" s="982"/>
      <c r="U349" s="982"/>
      <c r="V349" s="982"/>
      <c r="W349" s="982"/>
      <c r="X349" s="982"/>
      <c r="Y349" s="982"/>
      <c r="Z349" s="982"/>
      <c r="AA349" s="98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1"/>
      <c r="B350" s="254"/>
      <c r="C350" s="253"/>
      <c r="D350" s="254"/>
      <c r="E350" s="253"/>
      <c r="F350" s="315"/>
      <c r="G350" s="235"/>
      <c r="H350" s="236"/>
      <c r="I350" s="236"/>
      <c r="J350" s="236"/>
      <c r="K350" s="236"/>
      <c r="L350" s="236"/>
      <c r="M350" s="236"/>
      <c r="N350" s="236"/>
      <c r="O350" s="236"/>
      <c r="P350" s="237"/>
      <c r="Q350" s="981"/>
      <c r="R350" s="982"/>
      <c r="S350" s="982"/>
      <c r="T350" s="982"/>
      <c r="U350" s="982"/>
      <c r="V350" s="982"/>
      <c r="W350" s="982"/>
      <c r="X350" s="982"/>
      <c r="Y350" s="982"/>
      <c r="Z350" s="982"/>
      <c r="AA350" s="983"/>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1"/>
      <c r="B351" s="254"/>
      <c r="C351" s="253"/>
      <c r="D351" s="254"/>
      <c r="E351" s="253"/>
      <c r="F351" s="315"/>
      <c r="G351" s="235"/>
      <c r="H351" s="236"/>
      <c r="I351" s="236"/>
      <c r="J351" s="236"/>
      <c r="K351" s="236"/>
      <c r="L351" s="236"/>
      <c r="M351" s="236"/>
      <c r="N351" s="236"/>
      <c r="O351" s="236"/>
      <c r="P351" s="237"/>
      <c r="Q351" s="981"/>
      <c r="R351" s="982"/>
      <c r="S351" s="982"/>
      <c r="T351" s="982"/>
      <c r="U351" s="982"/>
      <c r="V351" s="982"/>
      <c r="W351" s="982"/>
      <c r="X351" s="982"/>
      <c r="Y351" s="982"/>
      <c r="Z351" s="982"/>
      <c r="AA351" s="983"/>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1"/>
      <c r="B352" s="254"/>
      <c r="C352" s="253"/>
      <c r="D352" s="254"/>
      <c r="E352" s="253"/>
      <c r="F352" s="315"/>
      <c r="G352" s="238"/>
      <c r="H352" s="195"/>
      <c r="I352" s="195"/>
      <c r="J352" s="195"/>
      <c r="K352" s="195"/>
      <c r="L352" s="195"/>
      <c r="M352" s="195"/>
      <c r="N352" s="195"/>
      <c r="O352" s="195"/>
      <c r="P352" s="239"/>
      <c r="Q352" s="984"/>
      <c r="R352" s="985"/>
      <c r="S352" s="985"/>
      <c r="T352" s="985"/>
      <c r="U352" s="985"/>
      <c r="V352" s="985"/>
      <c r="W352" s="985"/>
      <c r="X352" s="985"/>
      <c r="Y352" s="985"/>
      <c r="Z352" s="985"/>
      <c r="AA352" s="986"/>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1"/>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1"/>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1"/>
      <c r="B355" s="254"/>
      <c r="C355" s="253"/>
      <c r="D355" s="254"/>
      <c r="E355" s="253"/>
      <c r="F355" s="315"/>
      <c r="G355" s="233"/>
      <c r="H355" s="192"/>
      <c r="I355" s="192"/>
      <c r="J355" s="192"/>
      <c r="K355" s="192"/>
      <c r="L355" s="192"/>
      <c r="M355" s="192"/>
      <c r="N355" s="192"/>
      <c r="O355" s="192"/>
      <c r="P355" s="234"/>
      <c r="Q355" s="978"/>
      <c r="R355" s="979"/>
      <c r="S355" s="979"/>
      <c r="T355" s="979"/>
      <c r="U355" s="979"/>
      <c r="V355" s="979"/>
      <c r="W355" s="979"/>
      <c r="X355" s="979"/>
      <c r="Y355" s="979"/>
      <c r="Z355" s="979"/>
      <c r="AA355" s="98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1"/>
      <c r="B356" s="254"/>
      <c r="C356" s="253"/>
      <c r="D356" s="254"/>
      <c r="E356" s="253"/>
      <c r="F356" s="315"/>
      <c r="G356" s="235"/>
      <c r="H356" s="236"/>
      <c r="I356" s="236"/>
      <c r="J356" s="236"/>
      <c r="K356" s="236"/>
      <c r="L356" s="236"/>
      <c r="M356" s="236"/>
      <c r="N356" s="236"/>
      <c r="O356" s="236"/>
      <c r="P356" s="237"/>
      <c r="Q356" s="981"/>
      <c r="R356" s="982"/>
      <c r="S356" s="982"/>
      <c r="T356" s="982"/>
      <c r="U356" s="982"/>
      <c r="V356" s="982"/>
      <c r="W356" s="982"/>
      <c r="X356" s="982"/>
      <c r="Y356" s="982"/>
      <c r="Z356" s="982"/>
      <c r="AA356" s="98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1"/>
      <c r="B357" s="254"/>
      <c r="C357" s="253"/>
      <c r="D357" s="254"/>
      <c r="E357" s="253"/>
      <c r="F357" s="315"/>
      <c r="G357" s="235"/>
      <c r="H357" s="236"/>
      <c r="I357" s="236"/>
      <c r="J357" s="236"/>
      <c r="K357" s="236"/>
      <c r="L357" s="236"/>
      <c r="M357" s="236"/>
      <c r="N357" s="236"/>
      <c r="O357" s="236"/>
      <c r="P357" s="237"/>
      <c r="Q357" s="981"/>
      <c r="R357" s="982"/>
      <c r="S357" s="982"/>
      <c r="T357" s="982"/>
      <c r="U357" s="982"/>
      <c r="V357" s="982"/>
      <c r="W357" s="982"/>
      <c r="X357" s="982"/>
      <c r="Y357" s="982"/>
      <c r="Z357" s="982"/>
      <c r="AA357" s="983"/>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1"/>
      <c r="B358" s="254"/>
      <c r="C358" s="253"/>
      <c r="D358" s="254"/>
      <c r="E358" s="253"/>
      <c r="F358" s="315"/>
      <c r="G358" s="235"/>
      <c r="H358" s="236"/>
      <c r="I358" s="236"/>
      <c r="J358" s="236"/>
      <c r="K358" s="236"/>
      <c r="L358" s="236"/>
      <c r="M358" s="236"/>
      <c r="N358" s="236"/>
      <c r="O358" s="236"/>
      <c r="P358" s="237"/>
      <c r="Q358" s="981"/>
      <c r="R358" s="982"/>
      <c r="S358" s="982"/>
      <c r="T358" s="982"/>
      <c r="U358" s="982"/>
      <c r="V358" s="982"/>
      <c r="W358" s="982"/>
      <c r="X358" s="982"/>
      <c r="Y358" s="982"/>
      <c r="Z358" s="982"/>
      <c r="AA358" s="983"/>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1"/>
      <c r="B359" s="254"/>
      <c r="C359" s="253"/>
      <c r="D359" s="254"/>
      <c r="E359" s="253"/>
      <c r="F359" s="315"/>
      <c r="G359" s="238"/>
      <c r="H359" s="195"/>
      <c r="I359" s="195"/>
      <c r="J359" s="195"/>
      <c r="K359" s="195"/>
      <c r="L359" s="195"/>
      <c r="M359" s="195"/>
      <c r="N359" s="195"/>
      <c r="O359" s="195"/>
      <c r="P359" s="239"/>
      <c r="Q359" s="984"/>
      <c r="R359" s="985"/>
      <c r="S359" s="985"/>
      <c r="T359" s="985"/>
      <c r="U359" s="985"/>
      <c r="V359" s="985"/>
      <c r="W359" s="985"/>
      <c r="X359" s="985"/>
      <c r="Y359" s="985"/>
      <c r="Z359" s="985"/>
      <c r="AA359" s="986"/>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1"/>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1"/>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1"/>
      <c r="B362" s="254"/>
      <c r="C362" s="253"/>
      <c r="D362" s="254"/>
      <c r="E362" s="253"/>
      <c r="F362" s="315"/>
      <c r="G362" s="233"/>
      <c r="H362" s="192"/>
      <c r="I362" s="192"/>
      <c r="J362" s="192"/>
      <c r="K362" s="192"/>
      <c r="L362" s="192"/>
      <c r="M362" s="192"/>
      <c r="N362" s="192"/>
      <c r="O362" s="192"/>
      <c r="P362" s="234"/>
      <c r="Q362" s="978"/>
      <c r="R362" s="979"/>
      <c r="S362" s="979"/>
      <c r="T362" s="979"/>
      <c r="U362" s="979"/>
      <c r="V362" s="979"/>
      <c r="W362" s="979"/>
      <c r="X362" s="979"/>
      <c r="Y362" s="979"/>
      <c r="Z362" s="979"/>
      <c r="AA362" s="98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1"/>
      <c r="B363" s="254"/>
      <c r="C363" s="253"/>
      <c r="D363" s="254"/>
      <c r="E363" s="253"/>
      <c r="F363" s="315"/>
      <c r="G363" s="235"/>
      <c r="H363" s="236"/>
      <c r="I363" s="236"/>
      <c r="J363" s="236"/>
      <c r="K363" s="236"/>
      <c r="L363" s="236"/>
      <c r="M363" s="236"/>
      <c r="N363" s="236"/>
      <c r="O363" s="236"/>
      <c r="P363" s="237"/>
      <c r="Q363" s="981"/>
      <c r="R363" s="982"/>
      <c r="S363" s="982"/>
      <c r="T363" s="982"/>
      <c r="U363" s="982"/>
      <c r="V363" s="982"/>
      <c r="W363" s="982"/>
      <c r="X363" s="982"/>
      <c r="Y363" s="982"/>
      <c r="Z363" s="982"/>
      <c r="AA363" s="98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1"/>
      <c r="B364" s="254"/>
      <c r="C364" s="253"/>
      <c r="D364" s="254"/>
      <c r="E364" s="253"/>
      <c r="F364" s="315"/>
      <c r="G364" s="235"/>
      <c r="H364" s="236"/>
      <c r="I364" s="236"/>
      <c r="J364" s="236"/>
      <c r="K364" s="236"/>
      <c r="L364" s="236"/>
      <c r="M364" s="236"/>
      <c r="N364" s="236"/>
      <c r="O364" s="236"/>
      <c r="P364" s="237"/>
      <c r="Q364" s="981"/>
      <c r="R364" s="982"/>
      <c r="S364" s="982"/>
      <c r="T364" s="982"/>
      <c r="U364" s="982"/>
      <c r="V364" s="982"/>
      <c r="W364" s="982"/>
      <c r="X364" s="982"/>
      <c r="Y364" s="982"/>
      <c r="Z364" s="982"/>
      <c r="AA364" s="983"/>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1"/>
      <c r="B365" s="254"/>
      <c r="C365" s="253"/>
      <c r="D365" s="254"/>
      <c r="E365" s="253"/>
      <c r="F365" s="315"/>
      <c r="G365" s="235"/>
      <c r="H365" s="236"/>
      <c r="I365" s="236"/>
      <c r="J365" s="236"/>
      <c r="K365" s="236"/>
      <c r="L365" s="236"/>
      <c r="M365" s="236"/>
      <c r="N365" s="236"/>
      <c r="O365" s="236"/>
      <c r="P365" s="237"/>
      <c r="Q365" s="981"/>
      <c r="R365" s="982"/>
      <c r="S365" s="982"/>
      <c r="T365" s="982"/>
      <c r="U365" s="982"/>
      <c r="V365" s="982"/>
      <c r="W365" s="982"/>
      <c r="X365" s="982"/>
      <c r="Y365" s="982"/>
      <c r="Z365" s="982"/>
      <c r="AA365" s="983"/>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1"/>
      <c r="B366" s="254"/>
      <c r="C366" s="253"/>
      <c r="D366" s="254"/>
      <c r="E366" s="316"/>
      <c r="F366" s="317"/>
      <c r="G366" s="238"/>
      <c r="H366" s="195"/>
      <c r="I366" s="195"/>
      <c r="J366" s="195"/>
      <c r="K366" s="195"/>
      <c r="L366" s="195"/>
      <c r="M366" s="195"/>
      <c r="N366" s="195"/>
      <c r="O366" s="195"/>
      <c r="P366" s="239"/>
      <c r="Q366" s="984"/>
      <c r="R366" s="985"/>
      <c r="S366" s="985"/>
      <c r="T366" s="985"/>
      <c r="U366" s="985"/>
      <c r="V366" s="985"/>
      <c r="W366" s="985"/>
      <c r="X366" s="985"/>
      <c r="Y366" s="985"/>
      <c r="Z366" s="985"/>
      <c r="AA366" s="986"/>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1"/>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1"/>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2" hidden="1" customHeight="1" x14ac:dyDescent="0.15">
      <c r="A370" s="991"/>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2" hidden="1" customHeight="1" x14ac:dyDescent="0.15">
      <c r="A371" s="991"/>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1"/>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384</v>
      </c>
      <c r="AF372" s="200"/>
      <c r="AG372" s="200"/>
      <c r="AH372" s="201"/>
      <c r="AI372" s="216" t="s">
        <v>406</v>
      </c>
      <c r="AJ372" s="200"/>
      <c r="AK372" s="200"/>
      <c r="AL372" s="201"/>
      <c r="AM372" s="216" t="s">
        <v>693</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1"/>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1"/>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1"/>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1"/>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384</v>
      </c>
      <c r="AF376" s="200"/>
      <c r="AG376" s="200"/>
      <c r="AH376" s="201"/>
      <c r="AI376" s="216" t="s">
        <v>406</v>
      </c>
      <c r="AJ376" s="200"/>
      <c r="AK376" s="200"/>
      <c r="AL376" s="201"/>
      <c r="AM376" s="216" t="s">
        <v>693</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1"/>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1"/>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1"/>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1"/>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384</v>
      </c>
      <c r="AF380" s="200"/>
      <c r="AG380" s="200"/>
      <c r="AH380" s="201"/>
      <c r="AI380" s="216" t="s">
        <v>406</v>
      </c>
      <c r="AJ380" s="200"/>
      <c r="AK380" s="200"/>
      <c r="AL380" s="201"/>
      <c r="AM380" s="216" t="s">
        <v>693</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1"/>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1"/>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1"/>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1"/>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384</v>
      </c>
      <c r="AF384" s="200"/>
      <c r="AG384" s="200"/>
      <c r="AH384" s="201"/>
      <c r="AI384" s="216" t="s">
        <v>406</v>
      </c>
      <c r="AJ384" s="200"/>
      <c r="AK384" s="200"/>
      <c r="AL384" s="201"/>
      <c r="AM384" s="216" t="s">
        <v>693</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1"/>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1"/>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1"/>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1"/>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384</v>
      </c>
      <c r="AF388" s="200"/>
      <c r="AG388" s="200"/>
      <c r="AH388" s="201"/>
      <c r="AI388" s="216" t="s">
        <v>406</v>
      </c>
      <c r="AJ388" s="200"/>
      <c r="AK388" s="200"/>
      <c r="AL388" s="201"/>
      <c r="AM388" s="216" t="s">
        <v>693</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1"/>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1"/>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1"/>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1"/>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8"/>
      <c r="AY392">
        <f>COUNTA($G$394)</f>
        <v>0</v>
      </c>
    </row>
    <row r="393" spans="1:51" ht="22.5" hidden="1" customHeight="1" x14ac:dyDescent="0.15">
      <c r="A393" s="991"/>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1"/>
      <c r="B394" s="254"/>
      <c r="C394" s="253"/>
      <c r="D394" s="254"/>
      <c r="E394" s="253"/>
      <c r="F394" s="315"/>
      <c r="G394" s="233"/>
      <c r="H394" s="192"/>
      <c r="I394" s="192"/>
      <c r="J394" s="192"/>
      <c r="K394" s="192"/>
      <c r="L394" s="192"/>
      <c r="M394" s="192"/>
      <c r="N394" s="192"/>
      <c r="O394" s="192"/>
      <c r="P394" s="234"/>
      <c r="Q394" s="978"/>
      <c r="R394" s="979"/>
      <c r="S394" s="979"/>
      <c r="T394" s="979"/>
      <c r="U394" s="979"/>
      <c r="V394" s="979"/>
      <c r="W394" s="979"/>
      <c r="X394" s="979"/>
      <c r="Y394" s="979"/>
      <c r="Z394" s="979"/>
      <c r="AA394" s="98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1"/>
      <c r="B395" s="254"/>
      <c r="C395" s="253"/>
      <c r="D395" s="254"/>
      <c r="E395" s="253"/>
      <c r="F395" s="315"/>
      <c r="G395" s="235"/>
      <c r="H395" s="236"/>
      <c r="I395" s="236"/>
      <c r="J395" s="236"/>
      <c r="K395" s="236"/>
      <c r="L395" s="236"/>
      <c r="M395" s="236"/>
      <c r="N395" s="236"/>
      <c r="O395" s="236"/>
      <c r="P395" s="237"/>
      <c r="Q395" s="981"/>
      <c r="R395" s="982"/>
      <c r="S395" s="982"/>
      <c r="T395" s="982"/>
      <c r="U395" s="982"/>
      <c r="V395" s="982"/>
      <c r="W395" s="982"/>
      <c r="X395" s="982"/>
      <c r="Y395" s="982"/>
      <c r="Z395" s="982"/>
      <c r="AA395" s="98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1"/>
      <c r="B396" s="254"/>
      <c r="C396" s="253"/>
      <c r="D396" s="254"/>
      <c r="E396" s="253"/>
      <c r="F396" s="315"/>
      <c r="G396" s="235"/>
      <c r="H396" s="236"/>
      <c r="I396" s="236"/>
      <c r="J396" s="236"/>
      <c r="K396" s="236"/>
      <c r="L396" s="236"/>
      <c r="M396" s="236"/>
      <c r="N396" s="236"/>
      <c r="O396" s="236"/>
      <c r="P396" s="237"/>
      <c r="Q396" s="981"/>
      <c r="R396" s="982"/>
      <c r="S396" s="982"/>
      <c r="T396" s="982"/>
      <c r="U396" s="982"/>
      <c r="V396" s="982"/>
      <c r="W396" s="982"/>
      <c r="X396" s="982"/>
      <c r="Y396" s="982"/>
      <c r="Z396" s="982"/>
      <c r="AA396" s="983"/>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1"/>
      <c r="B397" s="254"/>
      <c r="C397" s="253"/>
      <c r="D397" s="254"/>
      <c r="E397" s="253"/>
      <c r="F397" s="315"/>
      <c r="G397" s="235"/>
      <c r="H397" s="236"/>
      <c r="I397" s="236"/>
      <c r="J397" s="236"/>
      <c r="K397" s="236"/>
      <c r="L397" s="236"/>
      <c r="M397" s="236"/>
      <c r="N397" s="236"/>
      <c r="O397" s="236"/>
      <c r="P397" s="237"/>
      <c r="Q397" s="981"/>
      <c r="R397" s="982"/>
      <c r="S397" s="982"/>
      <c r="T397" s="982"/>
      <c r="U397" s="982"/>
      <c r="V397" s="982"/>
      <c r="W397" s="982"/>
      <c r="X397" s="982"/>
      <c r="Y397" s="982"/>
      <c r="Z397" s="982"/>
      <c r="AA397" s="983"/>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1"/>
      <c r="B398" s="254"/>
      <c r="C398" s="253"/>
      <c r="D398" s="254"/>
      <c r="E398" s="253"/>
      <c r="F398" s="315"/>
      <c r="G398" s="238"/>
      <c r="H398" s="195"/>
      <c r="I398" s="195"/>
      <c r="J398" s="195"/>
      <c r="K398" s="195"/>
      <c r="L398" s="195"/>
      <c r="M398" s="195"/>
      <c r="N398" s="195"/>
      <c r="O398" s="195"/>
      <c r="P398" s="239"/>
      <c r="Q398" s="984"/>
      <c r="R398" s="985"/>
      <c r="S398" s="985"/>
      <c r="T398" s="985"/>
      <c r="U398" s="985"/>
      <c r="V398" s="985"/>
      <c r="W398" s="985"/>
      <c r="X398" s="985"/>
      <c r="Y398" s="985"/>
      <c r="Z398" s="985"/>
      <c r="AA398" s="986"/>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1"/>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1"/>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1"/>
      <c r="B401" s="254"/>
      <c r="C401" s="253"/>
      <c r="D401" s="254"/>
      <c r="E401" s="253"/>
      <c r="F401" s="315"/>
      <c r="G401" s="233"/>
      <c r="H401" s="192"/>
      <c r="I401" s="192"/>
      <c r="J401" s="192"/>
      <c r="K401" s="192"/>
      <c r="L401" s="192"/>
      <c r="M401" s="192"/>
      <c r="N401" s="192"/>
      <c r="O401" s="192"/>
      <c r="P401" s="234"/>
      <c r="Q401" s="978"/>
      <c r="R401" s="979"/>
      <c r="S401" s="979"/>
      <c r="T401" s="979"/>
      <c r="U401" s="979"/>
      <c r="V401" s="979"/>
      <c r="W401" s="979"/>
      <c r="X401" s="979"/>
      <c r="Y401" s="979"/>
      <c r="Z401" s="979"/>
      <c r="AA401" s="98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1"/>
      <c r="B402" s="254"/>
      <c r="C402" s="253"/>
      <c r="D402" s="254"/>
      <c r="E402" s="253"/>
      <c r="F402" s="315"/>
      <c r="G402" s="235"/>
      <c r="H402" s="236"/>
      <c r="I402" s="236"/>
      <c r="J402" s="236"/>
      <c r="K402" s="236"/>
      <c r="L402" s="236"/>
      <c r="M402" s="236"/>
      <c r="N402" s="236"/>
      <c r="O402" s="236"/>
      <c r="P402" s="237"/>
      <c r="Q402" s="981"/>
      <c r="R402" s="982"/>
      <c r="S402" s="982"/>
      <c r="T402" s="982"/>
      <c r="U402" s="982"/>
      <c r="V402" s="982"/>
      <c r="W402" s="982"/>
      <c r="X402" s="982"/>
      <c r="Y402" s="982"/>
      <c r="Z402" s="982"/>
      <c r="AA402" s="98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1"/>
      <c r="B403" s="254"/>
      <c r="C403" s="253"/>
      <c r="D403" s="254"/>
      <c r="E403" s="253"/>
      <c r="F403" s="315"/>
      <c r="G403" s="235"/>
      <c r="H403" s="236"/>
      <c r="I403" s="236"/>
      <c r="J403" s="236"/>
      <c r="K403" s="236"/>
      <c r="L403" s="236"/>
      <c r="M403" s="236"/>
      <c r="N403" s="236"/>
      <c r="O403" s="236"/>
      <c r="P403" s="237"/>
      <c r="Q403" s="981"/>
      <c r="R403" s="982"/>
      <c r="S403" s="982"/>
      <c r="T403" s="982"/>
      <c r="U403" s="982"/>
      <c r="V403" s="982"/>
      <c r="W403" s="982"/>
      <c r="X403" s="982"/>
      <c r="Y403" s="982"/>
      <c r="Z403" s="982"/>
      <c r="AA403" s="983"/>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1"/>
      <c r="B404" s="254"/>
      <c r="C404" s="253"/>
      <c r="D404" s="254"/>
      <c r="E404" s="253"/>
      <c r="F404" s="315"/>
      <c r="G404" s="235"/>
      <c r="H404" s="236"/>
      <c r="I404" s="236"/>
      <c r="J404" s="236"/>
      <c r="K404" s="236"/>
      <c r="L404" s="236"/>
      <c r="M404" s="236"/>
      <c r="N404" s="236"/>
      <c r="O404" s="236"/>
      <c r="P404" s="237"/>
      <c r="Q404" s="981"/>
      <c r="R404" s="982"/>
      <c r="S404" s="982"/>
      <c r="T404" s="982"/>
      <c r="U404" s="982"/>
      <c r="V404" s="982"/>
      <c r="W404" s="982"/>
      <c r="X404" s="982"/>
      <c r="Y404" s="982"/>
      <c r="Z404" s="982"/>
      <c r="AA404" s="983"/>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1"/>
      <c r="B405" s="254"/>
      <c r="C405" s="253"/>
      <c r="D405" s="254"/>
      <c r="E405" s="253"/>
      <c r="F405" s="315"/>
      <c r="G405" s="238"/>
      <c r="H405" s="195"/>
      <c r="I405" s="195"/>
      <c r="J405" s="195"/>
      <c r="K405" s="195"/>
      <c r="L405" s="195"/>
      <c r="M405" s="195"/>
      <c r="N405" s="195"/>
      <c r="O405" s="195"/>
      <c r="P405" s="239"/>
      <c r="Q405" s="984"/>
      <c r="R405" s="985"/>
      <c r="S405" s="985"/>
      <c r="T405" s="985"/>
      <c r="U405" s="985"/>
      <c r="V405" s="985"/>
      <c r="W405" s="985"/>
      <c r="X405" s="985"/>
      <c r="Y405" s="985"/>
      <c r="Z405" s="985"/>
      <c r="AA405" s="986"/>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1"/>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1"/>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1"/>
      <c r="B408" s="254"/>
      <c r="C408" s="253"/>
      <c r="D408" s="254"/>
      <c r="E408" s="253"/>
      <c r="F408" s="315"/>
      <c r="G408" s="233"/>
      <c r="H408" s="192"/>
      <c r="I408" s="192"/>
      <c r="J408" s="192"/>
      <c r="K408" s="192"/>
      <c r="L408" s="192"/>
      <c r="M408" s="192"/>
      <c r="N408" s="192"/>
      <c r="O408" s="192"/>
      <c r="P408" s="234"/>
      <c r="Q408" s="978"/>
      <c r="R408" s="979"/>
      <c r="S408" s="979"/>
      <c r="T408" s="979"/>
      <c r="U408" s="979"/>
      <c r="V408" s="979"/>
      <c r="W408" s="979"/>
      <c r="X408" s="979"/>
      <c r="Y408" s="979"/>
      <c r="Z408" s="979"/>
      <c r="AA408" s="98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1"/>
      <c r="B409" s="254"/>
      <c r="C409" s="253"/>
      <c r="D409" s="254"/>
      <c r="E409" s="253"/>
      <c r="F409" s="315"/>
      <c r="G409" s="235"/>
      <c r="H409" s="236"/>
      <c r="I409" s="236"/>
      <c r="J409" s="236"/>
      <c r="K409" s="236"/>
      <c r="L409" s="236"/>
      <c r="M409" s="236"/>
      <c r="N409" s="236"/>
      <c r="O409" s="236"/>
      <c r="P409" s="237"/>
      <c r="Q409" s="981"/>
      <c r="R409" s="982"/>
      <c r="S409" s="982"/>
      <c r="T409" s="982"/>
      <c r="U409" s="982"/>
      <c r="V409" s="982"/>
      <c r="W409" s="982"/>
      <c r="X409" s="982"/>
      <c r="Y409" s="982"/>
      <c r="Z409" s="982"/>
      <c r="AA409" s="98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1"/>
      <c r="B410" s="254"/>
      <c r="C410" s="253"/>
      <c r="D410" s="254"/>
      <c r="E410" s="253"/>
      <c r="F410" s="315"/>
      <c r="G410" s="235"/>
      <c r="H410" s="236"/>
      <c r="I410" s="236"/>
      <c r="J410" s="236"/>
      <c r="K410" s="236"/>
      <c r="L410" s="236"/>
      <c r="M410" s="236"/>
      <c r="N410" s="236"/>
      <c r="O410" s="236"/>
      <c r="P410" s="237"/>
      <c r="Q410" s="981"/>
      <c r="R410" s="982"/>
      <c r="S410" s="982"/>
      <c r="T410" s="982"/>
      <c r="U410" s="982"/>
      <c r="V410" s="982"/>
      <c r="W410" s="982"/>
      <c r="X410" s="982"/>
      <c r="Y410" s="982"/>
      <c r="Z410" s="982"/>
      <c r="AA410" s="983"/>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1"/>
      <c r="B411" s="254"/>
      <c r="C411" s="253"/>
      <c r="D411" s="254"/>
      <c r="E411" s="253"/>
      <c r="F411" s="315"/>
      <c r="G411" s="235"/>
      <c r="H411" s="236"/>
      <c r="I411" s="236"/>
      <c r="J411" s="236"/>
      <c r="K411" s="236"/>
      <c r="L411" s="236"/>
      <c r="M411" s="236"/>
      <c r="N411" s="236"/>
      <c r="O411" s="236"/>
      <c r="P411" s="237"/>
      <c r="Q411" s="981"/>
      <c r="R411" s="982"/>
      <c r="S411" s="982"/>
      <c r="T411" s="982"/>
      <c r="U411" s="982"/>
      <c r="V411" s="982"/>
      <c r="W411" s="982"/>
      <c r="X411" s="982"/>
      <c r="Y411" s="982"/>
      <c r="Z411" s="982"/>
      <c r="AA411" s="983"/>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1"/>
      <c r="B412" s="254"/>
      <c r="C412" s="253"/>
      <c r="D412" s="254"/>
      <c r="E412" s="253"/>
      <c r="F412" s="315"/>
      <c r="G412" s="238"/>
      <c r="H412" s="195"/>
      <c r="I412" s="195"/>
      <c r="J412" s="195"/>
      <c r="K412" s="195"/>
      <c r="L412" s="195"/>
      <c r="M412" s="195"/>
      <c r="N412" s="195"/>
      <c r="O412" s="195"/>
      <c r="P412" s="239"/>
      <c r="Q412" s="984"/>
      <c r="R412" s="985"/>
      <c r="S412" s="985"/>
      <c r="T412" s="985"/>
      <c r="U412" s="985"/>
      <c r="V412" s="985"/>
      <c r="W412" s="985"/>
      <c r="X412" s="985"/>
      <c r="Y412" s="985"/>
      <c r="Z412" s="985"/>
      <c r="AA412" s="986"/>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1"/>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1"/>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1"/>
      <c r="B415" s="254"/>
      <c r="C415" s="253"/>
      <c r="D415" s="254"/>
      <c r="E415" s="253"/>
      <c r="F415" s="315"/>
      <c r="G415" s="233"/>
      <c r="H415" s="192"/>
      <c r="I415" s="192"/>
      <c r="J415" s="192"/>
      <c r="K415" s="192"/>
      <c r="L415" s="192"/>
      <c r="M415" s="192"/>
      <c r="N415" s="192"/>
      <c r="O415" s="192"/>
      <c r="P415" s="234"/>
      <c r="Q415" s="978"/>
      <c r="R415" s="979"/>
      <c r="S415" s="979"/>
      <c r="T415" s="979"/>
      <c r="U415" s="979"/>
      <c r="V415" s="979"/>
      <c r="W415" s="979"/>
      <c r="X415" s="979"/>
      <c r="Y415" s="979"/>
      <c r="Z415" s="979"/>
      <c r="AA415" s="98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1"/>
      <c r="B416" s="254"/>
      <c r="C416" s="253"/>
      <c r="D416" s="254"/>
      <c r="E416" s="253"/>
      <c r="F416" s="315"/>
      <c r="G416" s="235"/>
      <c r="H416" s="236"/>
      <c r="I416" s="236"/>
      <c r="J416" s="236"/>
      <c r="K416" s="236"/>
      <c r="L416" s="236"/>
      <c r="M416" s="236"/>
      <c r="N416" s="236"/>
      <c r="O416" s="236"/>
      <c r="P416" s="237"/>
      <c r="Q416" s="981"/>
      <c r="R416" s="982"/>
      <c r="S416" s="982"/>
      <c r="T416" s="982"/>
      <c r="U416" s="982"/>
      <c r="V416" s="982"/>
      <c r="W416" s="982"/>
      <c r="X416" s="982"/>
      <c r="Y416" s="982"/>
      <c r="Z416" s="982"/>
      <c r="AA416" s="98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1"/>
      <c r="B417" s="254"/>
      <c r="C417" s="253"/>
      <c r="D417" s="254"/>
      <c r="E417" s="253"/>
      <c r="F417" s="315"/>
      <c r="G417" s="235"/>
      <c r="H417" s="236"/>
      <c r="I417" s="236"/>
      <c r="J417" s="236"/>
      <c r="K417" s="236"/>
      <c r="L417" s="236"/>
      <c r="M417" s="236"/>
      <c r="N417" s="236"/>
      <c r="O417" s="236"/>
      <c r="P417" s="237"/>
      <c r="Q417" s="981"/>
      <c r="R417" s="982"/>
      <c r="S417" s="982"/>
      <c r="T417" s="982"/>
      <c r="U417" s="982"/>
      <c r="V417" s="982"/>
      <c r="W417" s="982"/>
      <c r="X417" s="982"/>
      <c r="Y417" s="982"/>
      <c r="Z417" s="982"/>
      <c r="AA417" s="983"/>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1"/>
      <c r="B418" s="254"/>
      <c r="C418" s="253"/>
      <c r="D418" s="254"/>
      <c r="E418" s="253"/>
      <c r="F418" s="315"/>
      <c r="G418" s="235"/>
      <c r="H418" s="236"/>
      <c r="I418" s="236"/>
      <c r="J418" s="236"/>
      <c r="K418" s="236"/>
      <c r="L418" s="236"/>
      <c r="M418" s="236"/>
      <c r="N418" s="236"/>
      <c r="O418" s="236"/>
      <c r="P418" s="237"/>
      <c r="Q418" s="981"/>
      <c r="R418" s="982"/>
      <c r="S418" s="982"/>
      <c r="T418" s="982"/>
      <c r="U418" s="982"/>
      <c r="V418" s="982"/>
      <c r="W418" s="982"/>
      <c r="X418" s="982"/>
      <c r="Y418" s="982"/>
      <c r="Z418" s="982"/>
      <c r="AA418" s="983"/>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1"/>
      <c r="B419" s="254"/>
      <c r="C419" s="253"/>
      <c r="D419" s="254"/>
      <c r="E419" s="253"/>
      <c r="F419" s="315"/>
      <c r="G419" s="238"/>
      <c r="H419" s="195"/>
      <c r="I419" s="195"/>
      <c r="J419" s="195"/>
      <c r="K419" s="195"/>
      <c r="L419" s="195"/>
      <c r="M419" s="195"/>
      <c r="N419" s="195"/>
      <c r="O419" s="195"/>
      <c r="P419" s="239"/>
      <c r="Q419" s="984"/>
      <c r="R419" s="985"/>
      <c r="S419" s="985"/>
      <c r="T419" s="985"/>
      <c r="U419" s="985"/>
      <c r="V419" s="985"/>
      <c r="W419" s="985"/>
      <c r="X419" s="985"/>
      <c r="Y419" s="985"/>
      <c r="Z419" s="985"/>
      <c r="AA419" s="986"/>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1"/>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1"/>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1"/>
      <c r="B422" s="254"/>
      <c r="C422" s="253"/>
      <c r="D422" s="254"/>
      <c r="E422" s="253"/>
      <c r="F422" s="315"/>
      <c r="G422" s="233"/>
      <c r="H422" s="192"/>
      <c r="I422" s="192"/>
      <c r="J422" s="192"/>
      <c r="K422" s="192"/>
      <c r="L422" s="192"/>
      <c r="M422" s="192"/>
      <c r="N422" s="192"/>
      <c r="O422" s="192"/>
      <c r="P422" s="234"/>
      <c r="Q422" s="978"/>
      <c r="R422" s="979"/>
      <c r="S422" s="979"/>
      <c r="T422" s="979"/>
      <c r="U422" s="979"/>
      <c r="V422" s="979"/>
      <c r="W422" s="979"/>
      <c r="X422" s="979"/>
      <c r="Y422" s="979"/>
      <c r="Z422" s="979"/>
      <c r="AA422" s="98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1"/>
      <c r="B423" s="254"/>
      <c r="C423" s="253"/>
      <c r="D423" s="254"/>
      <c r="E423" s="253"/>
      <c r="F423" s="315"/>
      <c r="G423" s="235"/>
      <c r="H423" s="236"/>
      <c r="I423" s="236"/>
      <c r="J423" s="236"/>
      <c r="K423" s="236"/>
      <c r="L423" s="236"/>
      <c r="M423" s="236"/>
      <c r="N423" s="236"/>
      <c r="O423" s="236"/>
      <c r="P423" s="237"/>
      <c r="Q423" s="981"/>
      <c r="R423" s="982"/>
      <c r="S423" s="982"/>
      <c r="T423" s="982"/>
      <c r="U423" s="982"/>
      <c r="V423" s="982"/>
      <c r="W423" s="982"/>
      <c r="X423" s="982"/>
      <c r="Y423" s="982"/>
      <c r="Z423" s="982"/>
      <c r="AA423" s="98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1"/>
      <c r="B424" s="254"/>
      <c r="C424" s="253"/>
      <c r="D424" s="254"/>
      <c r="E424" s="253"/>
      <c r="F424" s="315"/>
      <c r="G424" s="235"/>
      <c r="H424" s="236"/>
      <c r="I424" s="236"/>
      <c r="J424" s="236"/>
      <c r="K424" s="236"/>
      <c r="L424" s="236"/>
      <c r="M424" s="236"/>
      <c r="N424" s="236"/>
      <c r="O424" s="236"/>
      <c r="P424" s="237"/>
      <c r="Q424" s="981"/>
      <c r="R424" s="982"/>
      <c r="S424" s="982"/>
      <c r="T424" s="982"/>
      <c r="U424" s="982"/>
      <c r="V424" s="982"/>
      <c r="W424" s="982"/>
      <c r="X424" s="982"/>
      <c r="Y424" s="982"/>
      <c r="Z424" s="982"/>
      <c r="AA424" s="983"/>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1"/>
      <c r="B425" s="254"/>
      <c r="C425" s="253"/>
      <c r="D425" s="254"/>
      <c r="E425" s="253"/>
      <c r="F425" s="315"/>
      <c r="G425" s="235"/>
      <c r="H425" s="236"/>
      <c r="I425" s="236"/>
      <c r="J425" s="236"/>
      <c r="K425" s="236"/>
      <c r="L425" s="236"/>
      <c r="M425" s="236"/>
      <c r="N425" s="236"/>
      <c r="O425" s="236"/>
      <c r="P425" s="237"/>
      <c r="Q425" s="981"/>
      <c r="R425" s="982"/>
      <c r="S425" s="982"/>
      <c r="T425" s="982"/>
      <c r="U425" s="982"/>
      <c r="V425" s="982"/>
      <c r="W425" s="982"/>
      <c r="X425" s="982"/>
      <c r="Y425" s="982"/>
      <c r="Z425" s="982"/>
      <c r="AA425" s="983"/>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1"/>
      <c r="B426" s="254"/>
      <c r="C426" s="253"/>
      <c r="D426" s="254"/>
      <c r="E426" s="316"/>
      <c r="F426" s="317"/>
      <c r="G426" s="238"/>
      <c r="H426" s="195"/>
      <c r="I426" s="195"/>
      <c r="J426" s="195"/>
      <c r="K426" s="195"/>
      <c r="L426" s="195"/>
      <c r="M426" s="195"/>
      <c r="N426" s="195"/>
      <c r="O426" s="195"/>
      <c r="P426" s="239"/>
      <c r="Q426" s="984"/>
      <c r="R426" s="985"/>
      <c r="S426" s="985"/>
      <c r="T426" s="985"/>
      <c r="U426" s="985"/>
      <c r="V426" s="985"/>
      <c r="W426" s="985"/>
      <c r="X426" s="985"/>
      <c r="Y426" s="985"/>
      <c r="Z426" s="985"/>
      <c r="AA426" s="986"/>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1"/>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1"/>
      <c r="B429" s="254"/>
      <c r="C429" s="316"/>
      <c r="D429" s="98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700000000000003" hidden="1" customHeight="1" x14ac:dyDescent="0.15">
      <c r="A430" s="991"/>
      <c r="B430" s="254"/>
      <c r="C430" s="251" t="s">
        <v>665</v>
      </c>
      <c r="D430" s="252"/>
      <c r="E430" s="240" t="s">
        <v>393</v>
      </c>
      <c r="F430" s="449"/>
      <c r="G430" s="242" t="s">
        <v>252</v>
      </c>
      <c r="H430" s="189"/>
      <c r="I430" s="189"/>
      <c r="J430" s="243" t="s">
        <v>714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1"/>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537</v>
      </c>
      <c r="AJ431" s="215"/>
      <c r="AK431" s="215"/>
      <c r="AL431" s="216"/>
      <c r="AM431" s="215" t="s">
        <v>538</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714</v>
      </c>
      <c r="AF432" s="179"/>
      <c r="AG432" s="180" t="s">
        <v>233</v>
      </c>
      <c r="AH432" s="203"/>
      <c r="AI432" s="217"/>
      <c r="AJ432" s="217"/>
      <c r="AK432" s="217"/>
      <c r="AL432" s="218"/>
      <c r="AM432" s="217"/>
      <c r="AN432" s="217"/>
      <c r="AO432" s="217"/>
      <c r="AP432" s="218"/>
      <c r="AQ432" s="232" t="s">
        <v>714</v>
      </c>
      <c r="AR432" s="179"/>
      <c r="AS432" s="180" t="s">
        <v>233</v>
      </c>
      <c r="AT432" s="203"/>
      <c r="AU432" s="179" t="s">
        <v>714</v>
      </c>
      <c r="AV432" s="179"/>
      <c r="AW432" s="180" t="s">
        <v>179</v>
      </c>
      <c r="AX432" s="181"/>
      <c r="AY432">
        <f>$AY$431</f>
        <v>1</v>
      </c>
    </row>
    <row r="433" spans="1:51" ht="23.25" customHeight="1" x14ac:dyDescent="0.15">
      <c r="A433" s="991"/>
      <c r="B433" s="254"/>
      <c r="C433" s="253"/>
      <c r="D433" s="254"/>
      <c r="E433" s="197"/>
      <c r="F433" s="198"/>
      <c r="G433" s="233" t="s">
        <v>714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714</v>
      </c>
      <c r="AC433" s="176"/>
      <c r="AD433" s="176"/>
      <c r="AE433" s="167" t="s">
        <v>714</v>
      </c>
      <c r="AF433" s="168"/>
      <c r="AG433" s="168"/>
      <c r="AH433" s="168"/>
      <c r="AI433" s="167" t="s">
        <v>714</v>
      </c>
      <c r="AJ433" s="168"/>
      <c r="AK433" s="168"/>
      <c r="AL433" s="168"/>
      <c r="AM433" s="167"/>
      <c r="AN433" s="168"/>
      <c r="AO433" s="168"/>
      <c r="AP433" s="169"/>
      <c r="AQ433" s="167" t="s">
        <v>714</v>
      </c>
      <c r="AR433" s="168"/>
      <c r="AS433" s="168"/>
      <c r="AT433" s="169"/>
      <c r="AU433" s="168" t="s">
        <v>714</v>
      </c>
      <c r="AV433" s="168"/>
      <c r="AW433" s="168"/>
      <c r="AX433" s="209"/>
      <c r="AY433">
        <f t="shared" ref="AY433:AY435" si="63">$AY$431</f>
        <v>1</v>
      </c>
    </row>
    <row r="434" spans="1:51" ht="23.25" customHeight="1" x14ac:dyDescent="0.15">
      <c r="A434" s="99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714</v>
      </c>
      <c r="AC434" s="225"/>
      <c r="AD434" s="225"/>
      <c r="AE434" s="167" t="s">
        <v>714</v>
      </c>
      <c r="AF434" s="168"/>
      <c r="AG434" s="168"/>
      <c r="AH434" s="169"/>
      <c r="AI434" s="167" t="s">
        <v>714</v>
      </c>
      <c r="AJ434" s="168"/>
      <c r="AK434" s="168"/>
      <c r="AL434" s="168"/>
      <c r="AM434" s="167"/>
      <c r="AN434" s="168"/>
      <c r="AO434" s="168"/>
      <c r="AP434" s="169"/>
      <c r="AQ434" s="167" t="s">
        <v>714</v>
      </c>
      <c r="AR434" s="168"/>
      <c r="AS434" s="168"/>
      <c r="AT434" s="169"/>
      <c r="AU434" s="168" t="s">
        <v>714</v>
      </c>
      <c r="AV434" s="168"/>
      <c r="AW434" s="168"/>
      <c r="AX434" s="209"/>
      <c r="AY434">
        <f t="shared" si="63"/>
        <v>1</v>
      </c>
    </row>
    <row r="435" spans="1:51" ht="23.25" customHeight="1" x14ac:dyDescent="0.15">
      <c r="A435" s="99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714</v>
      </c>
      <c r="AF435" s="168"/>
      <c r="AG435" s="168"/>
      <c r="AH435" s="169"/>
      <c r="AI435" s="167" t="s">
        <v>714</v>
      </c>
      <c r="AJ435" s="168"/>
      <c r="AK435" s="168"/>
      <c r="AL435" s="168"/>
      <c r="AM435" s="167"/>
      <c r="AN435" s="168"/>
      <c r="AO435" s="168"/>
      <c r="AP435" s="169"/>
      <c r="AQ435" s="167" t="s">
        <v>714</v>
      </c>
      <c r="AR435" s="168"/>
      <c r="AS435" s="168"/>
      <c r="AT435" s="169"/>
      <c r="AU435" s="168" t="s">
        <v>714</v>
      </c>
      <c r="AV435" s="168"/>
      <c r="AW435" s="168"/>
      <c r="AX435" s="209"/>
      <c r="AY435">
        <f t="shared" si="63"/>
        <v>1</v>
      </c>
    </row>
    <row r="436" spans="1:51" ht="18.75" customHeight="1" x14ac:dyDescent="0.15">
      <c r="A436" s="991"/>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537</v>
      </c>
      <c r="AJ436" s="215"/>
      <c r="AK436" s="215"/>
      <c r="AL436" s="216"/>
      <c r="AM436" s="215" t="s">
        <v>538</v>
      </c>
      <c r="AN436" s="215"/>
      <c r="AO436" s="215"/>
      <c r="AP436" s="216"/>
      <c r="AQ436" s="216" t="s">
        <v>232</v>
      </c>
      <c r="AR436" s="200"/>
      <c r="AS436" s="200"/>
      <c r="AT436" s="201"/>
      <c r="AU436" s="177" t="s">
        <v>134</v>
      </c>
      <c r="AV436" s="177"/>
      <c r="AW436" s="177"/>
      <c r="AX436" s="178"/>
      <c r="AY436">
        <f>COUNTA($G$438)</f>
        <v>1</v>
      </c>
    </row>
    <row r="437" spans="1:51" ht="18.75" customHeight="1" x14ac:dyDescent="0.15">
      <c r="A437" s="99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714</v>
      </c>
      <c r="AF437" s="179"/>
      <c r="AG437" s="180" t="s">
        <v>233</v>
      </c>
      <c r="AH437" s="203"/>
      <c r="AI437" s="217"/>
      <c r="AJ437" s="217"/>
      <c r="AK437" s="217"/>
      <c r="AL437" s="218"/>
      <c r="AM437" s="217"/>
      <c r="AN437" s="217"/>
      <c r="AO437" s="217"/>
      <c r="AP437" s="218"/>
      <c r="AQ437" s="232" t="s">
        <v>714</v>
      </c>
      <c r="AR437" s="179"/>
      <c r="AS437" s="180" t="s">
        <v>233</v>
      </c>
      <c r="AT437" s="203"/>
      <c r="AU437" s="179" t="s">
        <v>714</v>
      </c>
      <c r="AV437" s="179"/>
      <c r="AW437" s="180" t="s">
        <v>179</v>
      </c>
      <c r="AX437" s="181"/>
      <c r="AY437">
        <f>$AY$436</f>
        <v>1</v>
      </c>
    </row>
    <row r="438" spans="1:51" ht="23.25" customHeight="1" x14ac:dyDescent="0.15">
      <c r="A438" s="991"/>
      <c r="B438" s="254"/>
      <c r="C438" s="253"/>
      <c r="D438" s="254"/>
      <c r="E438" s="197"/>
      <c r="F438" s="198"/>
      <c r="G438" s="233" t="s">
        <v>714</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714</v>
      </c>
      <c r="AC438" s="176"/>
      <c r="AD438" s="176"/>
      <c r="AE438" s="167" t="s">
        <v>714</v>
      </c>
      <c r="AF438" s="168"/>
      <c r="AG438" s="168"/>
      <c r="AH438" s="168"/>
      <c r="AI438" s="167" t="s">
        <v>714</v>
      </c>
      <c r="AJ438" s="168"/>
      <c r="AK438" s="168"/>
      <c r="AL438" s="168"/>
      <c r="AM438" s="167"/>
      <c r="AN438" s="168"/>
      <c r="AO438" s="168"/>
      <c r="AP438" s="169"/>
      <c r="AQ438" s="167" t="s">
        <v>714</v>
      </c>
      <c r="AR438" s="168"/>
      <c r="AS438" s="168"/>
      <c r="AT438" s="169"/>
      <c r="AU438" s="168" t="s">
        <v>714</v>
      </c>
      <c r="AV438" s="168"/>
      <c r="AW438" s="168"/>
      <c r="AX438" s="209"/>
      <c r="AY438">
        <f t="shared" ref="AY438:AY440" si="64">$AY$436</f>
        <v>1</v>
      </c>
    </row>
    <row r="439" spans="1:51" ht="23.25" customHeight="1" x14ac:dyDescent="0.15">
      <c r="A439" s="99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714</v>
      </c>
      <c r="AC439" s="225"/>
      <c r="AD439" s="225"/>
      <c r="AE439" s="167" t="s">
        <v>714</v>
      </c>
      <c r="AF439" s="168"/>
      <c r="AG439" s="168"/>
      <c r="AH439" s="169"/>
      <c r="AI439" s="167" t="s">
        <v>714</v>
      </c>
      <c r="AJ439" s="168"/>
      <c r="AK439" s="168"/>
      <c r="AL439" s="168"/>
      <c r="AM439" s="167"/>
      <c r="AN439" s="168"/>
      <c r="AO439" s="168"/>
      <c r="AP439" s="169"/>
      <c r="AQ439" s="167" t="s">
        <v>714</v>
      </c>
      <c r="AR439" s="168"/>
      <c r="AS439" s="168"/>
      <c r="AT439" s="169"/>
      <c r="AU439" s="168" t="s">
        <v>714</v>
      </c>
      <c r="AV439" s="168"/>
      <c r="AW439" s="168"/>
      <c r="AX439" s="209"/>
      <c r="AY439">
        <f t="shared" si="64"/>
        <v>1</v>
      </c>
    </row>
    <row r="440" spans="1:51" ht="23.25" customHeight="1" thickBot="1" x14ac:dyDescent="0.2">
      <c r="A440" s="99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714</v>
      </c>
      <c r="AF440" s="168"/>
      <c r="AG440" s="168"/>
      <c r="AH440" s="169"/>
      <c r="AI440" s="167" t="s">
        <v>714</v>
      </c>
      <c r="AJ440" s="168"/>
      <c r="AK440" s="168"/>
      <c r="AL440" s="168"/>
      <c r="AM440" s="167"/>
      <c r="AN440" s="168"/>
      <c r="AO440" s="168"/>
      <c r="AP440" s="169"/>
      <c r="AQ440" s="167" t="s">
        <v>714</v>
      </c>
      <c r="AR440" s="168"/>
      <c r="AS440" s="168"/>
      <c r="AT440" s="169"/>
      <c r="AU440" s="168" t="s">
        <v>714</v>
      </c>
      <c r="AV440" s="168"/>
      <c r="AW440" s="168"/>
      <c r="AX440" s="209"/>
      <c r="AY440">
        <f t="shared" si="64"/>
        <v>1</v>
      </c>
    </row>
    <row r="441" spans="1:51" ht="18.75" hidden="1" customHeight="1" x14ac:dyDescent="0.15">
      <c r="A441" s="991"/>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537</v>
      </c>
      <c r="AJ441" s="215"/>
      <c r="AK441" s="215"/>
      <c r="AL441" s="216"/>
      <c r="AM441" s="215" t="s">
        <v>538</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1"/>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537</v>
      </c>
      <c r="AJ446" s="215"/>
      <c r="AK446" s="215"/>
      <c r="AL446" s="216"/>
      <c r="AM446" s="215" t="s">
        <v>538</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1"/>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537</v>
      </c>
      <c r="AJ451" s="215"/>
      <c r="AK451" s="215"/>
      <c r="AL451" s="216"/>
      <c r="AM451" s="215" t="s">
        <v>538</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1"/>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537</v>
      </c>
      <c r="AJ456" s="215"/>
      <c r="AK456" s="215"/>
      <c r="AL456" s="216"/>
      <c r="AM456" s="215" t="s">
        <v>538</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9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9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9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9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91"/>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537</v>
      </c>
      <c r="AJ461" s="215"/>
      <c r="AK461" s="215"/>
      <c r="AL461" s="216"/>
      <c r="AM461" s="215" t="s">
        <v>538</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1"/>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1"/>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537</v>
      </c>
      <c r="AJ466" s="215"/>
      <c r="AK466" s="215"/>
      <c r="AL466" s="216"/>
      <c r="AM466" s="215" t="s">
        <v>538</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1"/>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537</v>
      </c>
      <c r="AJ471" s="215"/>
      <c r="AK471" s="215"/>
      <c r="AL471" s="216"/>
      <c r="AM471" s="215" t="s">
        <v>538</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1"/>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537</v>
      </c>
      <c r="AJ476" s="215"/>
      <c r="AK476" s="215"/>
      <c r="AL476" s="216"/>
      <c r="AM476" s="215" t="s">
        <v>538</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1"/>
      <c r="B481" s="254"/>
      <c r="C481" s="253"/>
      <c r="D481" s="254"/>
      <c r="E481" s="188" t="s">
        <v>401</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700000000000003" hidden="1" customHeight="1" x14ac:dyDescent="0.15">
      <c r="A484" s="991"/>
      <c r="B484" s="254"/>
      <c r="C484" s="253"/>
      <c r="D484" s="254"/>
      <c r="E484" s="240" t="s">
        <v>396</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1"/>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537</v>
      </c>
      <c r="AJ485" s="215"/>
      <c r="AK485" s="215"/>
      <c r="AL485" s="216"/>
      <c r="AM485" s="215" t="s">
        <v>538</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1"/>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537</v>
      </c>
      <c r="AJ490" s="215"/>
      <c r="AK490" s="215"/>
      <c r="AL490" s="216"/>
      <c r="AM490" s="215" t="s">
        <v>538</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1"/>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537</v>
      </c>
      <c r="AJ495" s="215"/>
      <c r="AK495" s="215"/>
      <c r="AL495" s="216"/>
      <c r="AM495" s="215" t="s">
        <v>538</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1"/>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537</v>
      </c>
      <c r="AJ500" s="215"/>
      <c r="AK500" s="215"/>
      <c r="AL500" s="216"/>
      <c r="AM500" s="215" t="s">
        <v>538</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1"/>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537</v>
      </c>
      <c r="AJ505" s="215"/>
      <c r="AK505" s="215"/>
      <c r="AL505" s="216"/>
      <c r="AM505" s="215" t="s">
        <v>538</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1"/>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537</v>
      </c>
      <c r="AJ510" s="215"/>
      <c r="AK510" s="215"/>
      <c r="AL510" s="216"/>
      <c r="AM510" s="215" t="s">
        <v>538</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1"/>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537</v>
      </c>
      <c r="AJ515" s="215"/>
      <c r="AK515" s="215"/>
      <c r="AL515" s="216"/>
      <c r="AM515" s="215" t="s">
        <v>538</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1"/>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537</v>
      </c>
      <c r="AJ520" s="215"/>
      <c r="AK520" s="215"/>
      <c r="AL520" s="216"/>
      <c r="AM520" s="215" t="s">
        <v>538</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1"/>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537</v>
      </c>
      <c r="AJ525" s="215"/>
      <c r="AK525" s="215"/>
      <c r="AL525" s="216"/>
      <c r="AM525" s="215" t="s">
        <v>538</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1"/>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537</v>
      </c>
      <c r="AJ530" s="215"/>
      <c r="AK530" s="215"/>
      <c r="AL530" s="216"/>
      <c r="AM530" s="215" t="s">
        <v>538</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1"/>
      <c r="B535" s="254"/>
      <c r="C535" s="253"/>
      <c r="D535" s="254"/>
      <c r="E535" s="188" t="s">
        <v>402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700000000000003" hidden="1" customHeight="1" x14ac:dyDescent="0.15">
      <c r="A538" s="991"/>
      <c r="B538" s="254"/>
      <c r="C538" s="253"/>
      <c r="D538" s="254"/>
      <c r="E538" s="240" t="s">
        <v>397</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1"/>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537</v>
      </c>
      <c r="AJ539" s="215"/>
      <c r="AK539" s="215"/>
      <c r="AL539" s="216"/>
      <c r="AM539" s="215" t="s">
        <v>538</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1"/>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537</v>
      </c>
      <c r="AJ544" s="215"/>
      <c r="AK544" s="215"/>
      <c r="AL544" s="216"/>
      <c r="AM544" s="215" t="s">
        <v>538</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1"/>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537</v>
      </c>
      <c r="AJ549" s="215"/>
      <c r="AK549" s="215"/>
      <c r="AL549" s="216"/>
      <c r="AM549" s="215" t="s">
        <v>538</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1"/>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537</v>
      </c>
      <c r="AJ554" s="215"/>
      <c r="AK554" s="215"/>
      <c r="AL554" s="216"/>
      <c r="AM554" s="215" t="s">
        <v>538</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1"/>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537</v>
      </c>
      <c r="AJ559" s="215"/>
      <c r="AK559" s="215"/>
      <c r="AL559" s="216"/>
      <c r="AM559" s="215" t="s">
        <v>538</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1"/>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537</v>
      </c>
      <c r="AJ564" s="215"/>
      <c r="AK564" s="215"/>
      <c r="AL564" s="216"/>
      <c r="AM564" s="215" t="s">
        <v>538</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1"/>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537</v>
      </c>
      <c r="AJ569" s="215"/>
      <c r="AK569" s="215"/>
      <c r="AL569" s="216"/>
      <c r="AM569" s="215" t="s">
        <v>538</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1"/>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537</v>
      </c>
      <c r="AJ574" s="215"/>
      <c r="AK574" s="215"/>
      <c r="AL574" s="216"/>
      <c r="AM574" s="215" t="s">
        <v>538</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1"/>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537</v>
      </c>
      <c r="AJ579" s="215"/>
      <c r="AK579" s="215"/>
      <c r="AL579" s="216"/>
      <c r="AM579" s="215" t="s">
        <v>538</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1"/>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537</v>
      </c>
      <c r="AJ584" s="215"/>
      <c r="AK584" s="215"/>
      <c r="AL584" s="216"/>
      <c r="AM584" s="215" t="s">
        <v>538</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1"/>
      <c r="B589" s="254"/>
      <c r="C589" s="253"/>
      <c r="D589" s="254"/>
      <c r="E589" s="188" t="s">
        <v>402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700000000000003" hidden="1" customHeight="1" x14ac:dyDescent="0.15">
      <c r="A592" s="991"/>
      <c r="B592" s="254"/>
      <c r="C592" s="253"/>
      <c r="D592" s="254"/>
      <c r="E592" s="240" t="s">
        <v>396</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1"/>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537</v>
      </c>
      <c r="AJ593" s="215"/>
      <c r="AK593" s="215"/>
      <c r="AL593" s="216"/>
      <c r="AM593" s="215" t="s">
        <v>538</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1"/>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537</v>
      </c>
      <c r="AJ598" s="215"/>
      <c r="AK598" s="215"/>
      <c r="AL598" s="216"/>
      <c r="AM598" s="215" t="s">
        <v>538</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1"/>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537</v>
      </c>
      <c r="AJ603" s="215"/>
      <c r="AK603" s="215"/>
      <c r="AL603" s="216"/>
      <c r="AM603" s="215" t="s">
        <v>538</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1"/>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537</v>
      </c>
      <c r="AJ608" s="215"/>
      <c r="AK608" s="215"/>
      <c r="AL608" s="216"/>
      <c r="AM608" s="215" t="s">
        <v>538</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1"/>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537</v>
      </c>
      <c r="AJ613" s="215"/>
      <c r="AK613" s="215"/>
      <c r="AL613" s="216"/>
      <c r="AM613" s="215" t="s">
        <v>538</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1"/>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537</v>
      </c>
      <c r="AJ618" s="215"/>
      <c r="AK618" s="215"/>
      <c r="AL618" s="216"/>
      <c r="AM618" s="215" t="s">
        <v>538</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1"/>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537</v>
      </c>
      <c r="AJ623" s="215"/>
      <c r="AK623" s="215"/>
      <c r="AL623" s="216"/>
      <c r="AM623" s="215" t="s">
        <v>538</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1"/>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537</v>
      </c>
      <c r="AJ628" s="215"/>
      <c r="AK628" s="215"/>
      <c r="AL628" s="216"/>
      <c r="AM628" s="215" t="s">
        <v>538</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1"/>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537</v>
      </c>
      <c r="AJ633" s="215"/>
      <c r="AK633" s="215"/>
      <c r="AL633" s="216"/>
      <c r="AM633" s="215" t="s">
        <v>538</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1"/>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537</v>
      </c>
      <c r="AJ638" s="215"/>
      <c r="AK638" s="215"/>
      <c r="AL638" s="216"/>
      <c r="AM638" s="215" t="s">
        <v>538</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1"/>
      <c r="B643" s="254"/>
      <c r="C643" s="253"/>
      <c r="D643" s="254"/>
      <c r="E643" s="188" t="s">
        <v>402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700000000000003" hidden="1" customHeight="1" x14ac:dyDescent="0.15">
      <c r="A646" s="991"/>
      <c r="B646" s="254"/>
      <c r="C646" s="253"/>
      <c r="D646" s="254"/>
      <c r="E646" s="240" t="s">
        <v>397</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1"/>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537</v>
      </c>
      <c r="AJ647" s="215"/>
      <c r="AK647" s="215"/>
      <c r="AL647" s="216"/>
      <c r="AM647" s="215" t="s">
        <v>538</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1"/>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537</v>
      </c>
      <c r="AJ652" s="215"/>
      <c r="AK652" s="215"/>
      <c r="AL652" s="216"/>
      <c r="AM652" s="215" t="s">
        <v>538</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1"/>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537</v>
      </c>
      <c r="AJ657" s="215"/>
      <c r="AK657" s="215"/>
      <c r="AL657" s="216"/>
      <c r="AM657" s="215" t="s">
        <v>538</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1"/>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537</v>
      </c>
      <c r="AJ662" s="215"/>
      <c r="AK662" s="215"/>
      <c r="AL662" s="216"/>
      <c r="AM662" s="215" t="s">
        <v>538</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1"/>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537</v>
      </c>
      <c r="AJ667" s="215"/>
      <c r="AK667" s="215"/>
      <c r="AL667" s="216"/>
      <c r="AM667" s="215" t="s">
        <v>538</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1"/>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537</v>
      </c>
      <c r="AJ672" s="215"/>
      <c r="AK672" s="215"/>
      <c r="AL672" s="216"/>
      <c r="AM672" s="215" t="s">
        <v>538</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1"/>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537</v>
      </c>
      <c r="AJ677" s="215"/>
      <c r="AK677" s="215"/>
      <c r="AL677" s="216"/>
      <c r="AM677" s="215" t="s">
        <v>538</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1"/>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537</v>
      </c>
      <c r="AJ682" s="215"/>
      <c r="AK682" s="215"/>
      <c r="AL682" s="216"/>
      <c r="AM682" s="215" t="s">
        <v>538</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1"/>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537</v>
      </c>
      <c r="AJ687" s="215"/>
      <c r="AK687" s="215"/>
      <c r="AL687" s="216"/>
      <c r="AM687" s="215" t="s">
        <v>538</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1"/>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537</v>
      </c>
      <c r="AJ692" s="215"/>
      <c r="AK692" s="215"/>
      <c r="AL692" s="216"/>
      <c r="AM692" s="215" t="s">
        <v>538</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1"/>
      <c r="B697" s="254"/>
      <c r="C697" s="253"/>
      <c r="D697" s="254"/>
      <c r="E697" s="188" t="s">
        <v>402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2"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2" customHeight="1" x14ac:dyDescent="0.15">
      <c r="A701" s="5"/>
      <c r="B701" s="6"/>
      <c r="C701" s="88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84" customHeight="1" x14ac:dyDescent="0.15">
      <c r="A702" s="530" t="s">
        <v>140</v>
      </c>
      <c r="B702" s="531"/>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744</v>
      </c>
      <c r="AE702" s="893"/>
      <c r="AF702" s="893"/>
      <c r="AG702" s="882" t="s">
        <v>760</v>
      </c>
      <c r="AH702" s="883"/>
      <c r="AI702" s="883"/>
      <c r="AJ702" s="883"/>
      <c r="AK702" s="883"/>
      <c r="AL702" s="883"/>
      <c r="AM702" s="883"/>
      <c r="AN702" s="883"/>
      <c r="AO702" s="883"/>
      <c r="AP702" s="883"/>
      <c r="AQ702" s="883"/>
      <c r="AR702" s="883"/>
      <c r="AS702" s="883"/>
      <c r="AT702" s="883"/>
      <c r="AU702" s="883"/>
      <c r="AV702" s="883"/>
      <c r="AW702" s="883"/>
      <c r="AX702" s="884"/>
    </row>
    <row r="703" spans="1:51" ht="65.2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5" t="s">
        <v>744</v>
      </c>
      <c r="AE703" s="186"/>
      <c r="AF703" s="186"/>
      <c r="AG703" s="596" t="s">
        <v>759</v>
      </c>
      <c r="AH703" s="597"/>
      <c r="AI703" s="597"/>
      <c r="AJ703" s="597"/>
      <c r="AK703" s="597"/>
      <c r="AL703" s="597"/>
      <c r="AM703" s="597"/>
      <c r="AN703" s="597"/>
      <c r="AO703" s="597"/>
      <c r="AP703" s="597"/>
      <c r="AQ703" s="597"/>
      <c r="AR703" s="597"/>
      <c r="AS703" s="597"/>
      <c r="AT703" s="597"/>
      <c r="AU703" s="597"/>
      <c r="AV703" s="597"/>
      <c r="AW703" s="597"/>
      <c r="AX703" s="598"/>
    </row>
    <row r="704" spans="1:51" ht="37.5" customHeight="1" x14ac:dyDescent="0.15">
      <c r="A704" s="534"/>
      <c r="B704" s="535"/>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6" t="s">
        <v>744</v>
      </c>
      <c r="AE704" s="587"/>
      <c r="AF704" s="587"/>
      <c r="AG704" s="425" t="s">
        <v>795</v>
      </c>
      <c r="AH704" s="236"/>
      <c r="AI704" s="236"/>
      <c r="AJ704" s="236"/>
      <c r="AK704" s="236"/>
      <c r="AL704" s="236"/>
      <c r="AM704" s="236"/>
      <c r="AN704" s="236"/>
      <c r="AO704" s="236"/>
      <c r="AP704" s="236"/>
      <c r="AQ704" s="236"/>
      <c r="AR704" s="236"/>
      <c r="AS704" s="236"/>
      <c r="AT704" s="236"/>
      <c r="AU704" s="236"/>
      <c r="AV704" s="236"/>
      <c r="AW704" s="236"/>
      <c r="AX704" s="426"/>
    </row>
    <row r="705" spans="1:50" ht="27.2" customHeight="1" x14ac:dyDescent="0.15">
      <c r="A705" s="623" t="s">
        <v>39</v>
      </c>
      <c r="B705" s="76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744</v>
      </c>
      <c r="AE705" s="735"/>
      <c r="AF705" s="735"/>
      <c r="AG705" s="191" t="s">
        <v>818</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0"/>
      <c r="B706" s="769"/>
      <c r="C706" s="616"/>
      <c r="D706" s="617"/>
      <c r="E706" s="685" t="s">
        <v>376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5" t="s">
        <v>797</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60"/>
      <c r="B707" s="769"/>
      <c r="C707" s="618"/>
      <c r="D707" s="619"/>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796</v>
      </c>
      <c r="AE707" s="585"/>
      <c r="AF707" s="585"/>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800</v>
      </c>
      <c r="AE708" s="670"/>
      <c r="AF708" s="670"/>
      <c r="AG708" s="527" t="s">
        <v>400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5" t="s">
        <v>744</v>
      </c>
      <c r="AE709" s="186"/>
      <c r="AF709" s="186"/>
      <c r="AG709" s="596" t="s">
        <v>798</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5" t="s">
        <v>800</v>
      </c>
      <c r="AE710" s="186"/>
      <c r="AF710" s="186"/>
      <c r="AG710" s="596" t="s">
        <v>400</v>
      </c>
      <c r="AH710" s="597"/>
      <c r="AI710" s="597"/>
      <c r="AJ710" s="597"/>
      <c r="AK710" s="597"/>
      <c r="AL710" s="597"/>
      <c r="AM710" s="597"/>
      <c r="AN710" s="597"/>
      <c r="AO710" s="597"/>
      <c r="AP710" s="597"/>
      <c r="AQ710" s="597"/>
      <c r="AR710" s="597"/>
      <c r="AS710" s="597"/>
      <c r="AT710" s="597"/>
      <c r="AU710" s="597"/>
      <c r="AV710" s="597"/>
      <c r="AW710" s="597"/>
      <c r="AX710" s="598"/>
    </row>
    <row r="711" spans="1:50" ht="39.7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5" t="s">
        <v>744</v>
      </c>
      <c r="AE711" s="186"/>
      <c r="AF711" s="186"/>
      <c r="AG711" s="596" t="s">
        <v>799</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60"/>
      <c r="B712" s="661"/>
      <c r="C712" s="590" t="s">
        <v>344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6" t="s">
        <v>800</v>
      </c>
      <c r="AE712" s="587"/>
      <c r="AF712" s="587"/>
      <c r="AG712" s="596" t="s">
        <v>801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800</v>
      </c>
      <c r="AE713" s="186"/>
      <c r="AF713" s="187"/>
      <c r="AG713" s="596" t="s">
        <v>400</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62"/>
      <c r="B714" s="663"/>
      <c r="C714" s="770" t="s">
        <v>323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3" t="s">
        <v>744</v>
      </c>
      <c r="AE714" s="594"/>
      <c r="AF714" s="595"/>
      <c r="AG714" s="691" t="s">
        <v>761</v>
      </c>
      <c r="AH714" s="692"/>
      <c r="AI714" s="692"/>
      <c r="AJ714" s="692"/>
      <c r="AK714" s="692"/>
      <c r="AL714" s="692"/>
      <c r="AM714" s="692"/>
      <c r="AN714" s="692"/>
      <c r="AO714" s="692"/>
      <c r="AP714" s="692"/>
      <c r="AQ714" s="692"/>
      <c r="AR714" s="692"/>
      <c r="AS714" s="692"/>
      <c r="AT714" s="692"/>
      <c r="AU714" s="692"/>
      <c r="AV714" s="692"/>
      <c r="AW714" s="692"/>
      <c r="AX714" s="693"/>
    </row>
    <row r="715" spans="1:50" ht="78.75" customHeight="1" x14ac:dyDescent="0.15">
      <c r="A715" s="623" t="s">
        <v>40</v>
      </c>
      <c r="B715" s="659"/>
      <c r="C715" s="664" t="s">
        <v>324</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744</v>
      </c>
      <c r="AE715" s="670"/>
      <c r="AF715" s="776"/>
      <c r="AG715" s="527" t="s">
        <v>766</v>
      </c>
      <c r="AH715" s="528"/>
      <c r="AI715" s="528"/>
      <c r="AJ715" s="528"/>
      <c r="AK715" s="528"/>
      <c r="AL715" s="528"/>
      <c r="AM715" s="528"/>
      <c r="AN715" s="528"/>
      <c r="AO715" s="528"/>
      <c r="AP715" s="528"/>
      <c r="AQ715" s="528"/>
      <c r="AR715" s="528"/>
      <c r="AS715" s="528"/>
      <c r="AT715" s="528"/>
      <c r="AU715" s="528"/>
      <c r="AV715" s="528"/>
      <c r="AW715" s="528"/>
      <c r="AX715" s="529"/>
    </row>
    <row r="716" spans="1:50" ht="39.75" customHeight="1" x14ac:dyDescent="0.15">
      <c r="A716" s="660"/>
      <c r="B716" s="661"/>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744</v>
      </c>
      <c r="AE716" s="758"/>
      <c r="AF716" s="758"/>
      <c r="AG716" s="596" t="s">
        <v>762</v>
      </c>
      <c r="AH716" s="597"/>
      <c r="AI716" s="597"/>
      <c r="AJ716" s="597"/>
      <c r="AK716" s="597"/>
      <c r="AL716" s="597"/>
      <c r="AM716" s="597"/>
      <c r="AN716" s="597"/>
      <c r="AO716" s="597"/>
      <c r="AP716" s="597"/>
      <c r="AQ716" s="597"/>
      <c r="AR716" s="597"/>
      <c r="AS716" s="597"/>
      <c r="AT716" s="597"/>
      <c r="AU716" s="597"/>
      <c r="AV716" s="597"/>
      <c r="AW716" s="597"/>
      <c r="AX716" s="598"/>
    </row>
    <row r="717" spans="1:50" ht="50.25"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5" t="s">
        <v>744</v>
      </c>
      <c r="AE717" s="186"/>
      <c r="AF717" s="186"/>
      <c r="AG717" s="596" t="s">
        <v>817</v>
      </c>
      <c r="AH717" s="597"/>
      <c r="AI717" s="597"/>
      <c r="AJ717" s="597"/>
      <c r="AK717" s="597"/>
      <c r="AL717" s="597"/>
      <c r="AM717" s="597"/>
      <c r="AN717" s="597"/>
      <c r="AO717" s="597"/>
      <c r="AP717" s="597"/>
      <c r="AQ717" s="597"/>
      <c r="AR717" s="597"/>
      <c r="AS717" s="597"/>
      <c r="AT717" s="597"/>
      <c r="AU717" s="597"/>
      <c r="AV717" s="597"/>
      <c r="AW717" s="597"/>
      <c r="AX717" s="598"/>
    </row>
    <row r="718" spans="1:50" ht="61.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5" t="s">
        <v>744</v>
      </c>
      <c r="AE718" s="186"/>
      <c r="AF718" s="186"/>
      <c r="AG718" s="691" t="s">
        <v>768</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53" t="s">
        <v>58</v>
      </c>
      <c r="B719" s="654"/>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8"/>
      <c r="AD719" s="669" t="s">
        <v>744</v>
      </c>
      <c r="AE719" s="670"/>
      <c r="AF719" s="670"/>
      <c r="AG719" s="191" t="s">
        <v>767</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5"/>
      <c r="B720" s="656"/>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5"/>
      <c r="B721" s="656"/>
      <c r="C721" s="915" t="s">
        <v>150</v>
      </c>
      <c r="D721" s="916"/>
      <c r="E721" s="916"/>
      <c r="F721" s="917"/>
      <c r="G721" s="933"/>
      <c r="H721" s="934"/>
      <c r="I721" s="77" t="str">
        <f>IF(OR(G721="　", G721=""), "", "-")</f>
        <v/>
      </c>
      <c r="J721" s="914"/>
      <c r="K721" s="914"/>
      <c r="L721" s="77" t="str">
        <f>IF(M721="","","-")</f>
        <v/>
      </c>
      <c r="M721" s="78"/>
      <c r="N721" s="911" t="s">
        <v>735</v>
      </c>
      <c r="O721" s="912"/>
      <c r="P721" s="912"/>
      <c r="Q721" s="912"/>
      <c r="R721" s="912"/>
      <c r="S721" s="912"/>
      <c r="T721" s="912"/>
      <c r="U721" s="912"/>
      <c r="V721" s="912"/>
      <c r="W721" s="912"/>
      <c r="X721" s="912"/>
      <c r="Y721" s="912"/>
      <c r="Z721" s="912"/>
      <c r="AA721" s="912"/>
      <c r="AB721" s="912"/>
      <c r="AC721" s="912"/>
      <c r="AD721" s="912"/>
      <c r="AE721" s="912"/>
      <c r="AF721" s="913"/>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5"/>
      <c r="B722" s="656"/>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5"/>
      <c r="B723" s="656"/>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5"/>
      <c r="B724" s="656"/>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7"/>
      <c r="B725" s="658"/>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3" t="s">
        <v>48</v>
      </c>
      <c r="B726" s="624"/>
      <c r="C726" s="444" t="s">
        <v>53</v>
      </c>
      <c r="D726" s="582"/>
      <c r="E726" s="582"/>
      <c r="F726" s="583"/>
      <c r="G726" s="796" t="s">
        <v>769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5"/>
      <c r="B727" s="626"/>
      <c r="C727" s="697" t="s">
        <v>57</v>
      </c>
      <c r="D727" s="698"/>
      <c r="E727" s="698"/>
      <c r="F727" s="699"/>
      <c r="G727" s="794" t="s">
        <v>765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3.6"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3.6"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3" t="s">
        <v>350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8" t="s">
        <v>666</v>
      </c>
      <c r="B737" s="159"/>
      <c r="C737" s="159"/>
      <c r="D737" s="160"/>
      <c r="E737" s="106" t="s">
        <v>714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391</v>
      </c>
      <c r="B738" s="110"/>
      <c r="C738" s="110"/>
      <c r="D738" s="110"/>
      <c r="E738" s="106" t="s">
        <v>736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390</v>
      </c>
      <c r="B739" s="110"/>
      <c r="C739" s="110"/>
      <c r="D739" s="110"/>
      <c r="E739" s="106" t="s">
        <v>737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389</v>
      </c>
      <c r="B740" s="110"/>
      <c r="C740" s="110"/>
      <c r="D740" s="110"/>
      <c r="E740" s="106" t="s">
        <v>738</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388</v>
      </c>
      <c r="B741" s="110"/>
      <c r="C741" s="110"/>
      <c r="D741" s="110"/>
      <c r="E741" s="106" t="s">
        <v>739</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387</v>
      </c>
      <c r="B742" s="110"/>
      <c r="C742" s="110"/>
      <c r="D742" s="110"/>
      <c r="E742" s="106" t="s">
        <v>740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386</v>
      </c>
      <c r="B743" s="110"/>
      <c r="C743" s="110"/>
      <c r="D743" s="110"/>
      <c r="E743" s="106" t="s">
        <v>741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385</v>
      </c>
      <c r="B744" s="110"/>
      <c r="C744" s="110"/>
      <c r="D744" s="110"/>
      <c r="E744" s="106" t="s">
        <v>742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384</v>
      </c>
      <c r="B745" s="110"/>
      <c r="C745" s="110"/>
      <c r="D745" s="110"/>
      <c r="E745" s="115" t="s">
        <v>743</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539</v>
      </c>
      <c r="B746" s="110"/>
      <c r="C746" s="110"/>
      <c r="D746" s="110"/>
      <c r="E746" s="113" t="s">
        <v>705</v>
      </c>
      <c r="F746" s="114"/>
      <c r="G746" s="114"/>
      <c r="H746" s="100" t="str">
        <f>IF(E746="","","-")</f>
        <v>-</v>
      </c>
      <c r="I746" s="114"/>
      <c r="J746" s="114"/>
      <c r="K746" s="100" t="str">
        <f>IF(I746="","","-")</f>
        <v/>
      </c>
      <c r="L746" s="105">
        <v>137</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503</v>
      </c>
      <c r="B747" s="110"/>
      <c r="C747" s="110"/>
      <c r="D747" s="110"/>
      <c r="E747" s="113" t="s">
        <v>705</v>
      </c>
      <c r="F747" s="114"/>
      <c r="G747" s="114"/>
      <c r="H747" s="100" t="str">
        <f>IF(E747="","","-")</f>
        <v>-</v>
      </c>
      <c r="I747" s="114"/>
      <c r="J747" s="114"/>
      <c r="K747" s="100" t="str">
        <f>IF(I747="","","-")</f>
        <v/>
      </c>
      <c r="L747" s="105">
        <v>140</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378</v>
      </c>
      <c r="B748" s="122"/>
      <c r="C748" s="122"/>
      <c r="D748" s="122"/>
      <c r="E748" s="122"/>
      <c r="F748" s="12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7"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7"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104"/>
      <c r="AG766" s="45"/>
      <c r="AH766" s="45"/>
      <c r="AI766" s="45"/>
      <c r="AJ766" s="45"/>
      <c r="AK766" s="45"/>
      <c r="AL766" s="45"/>
      <c r="AM766" s="45"/>
      <c r="AN766" s="45"/>
      <c r="AO766" s="45"/>
      <c r="AP766" s="45"/>
      <c r="AQ766" s="45"/>
      <c r="AR766" s="45"/>
      <c r="AS766" s="45"/>
      <c r="AT766" s="45"/>
      <c r="AU766" s="45"/>
      <c r="AV766" s="45"/>
      <c r="AW766" s="45"/>
      <c r="AX766" s="46"/>
    </row>
    <row r="767" spans="1:50" ht="52.7"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380</v>
      </c>
      <c r="B787" s="760"/>
      <c r="C787" s="760"/>
      <c r="D787" s="760"/>
      <c r="E787" s="760"/>
      <c r="F787" s="761"/>
      <c r="G787" s="440" t="s">
        <v>749</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770</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2"/>
      <c r="C788" s="762"/>
      <c r="D788" s="762"/>
      <c r="E788" s="762"/>
      <c r="F788" s="763"/>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2"/>
      <c r="C789" s="762"/>
      <c r="D789" s="762"/>
      <c r="E789" s="762"/>
      <c r="F789" s="763"/>
      <c r="G789" s="450" t="s">
        <v>750</v>
      </c>
      <c r="H789" s="451"/>
      <c r="I789" s="451"/>
      <c r="J789" s="451"/>
      <c r="K789" s="452"/>
      <c r="L789" s="453" t="s">
        <v>751</v>
      </c>
      <c r="M789" s="454"/>
      <c r="N789" s="454"/>
      <c r="O789" s="454"/>
      <c r="P789" s="454"/>
      <c r="Q789" s="454"/>
      <c r="R789" s="454"/>
      <c r="S789" s="454"/>
      <c r="T789" s="454"/>
      <c r="U789" s="454"/>
      <c r="V789" s="454"/>
      <c r="W789" s="454"/>
      <c r="X789" s="455"/>
      <c r="Y789" s="456">
        <v>8.8000000000000007</v>
      </c>
      <c r="Z789" s="457"/>
      <c r="AA789" s="457"/>
      <c r="AB789" s="458"/>
      <c r="AC789" s="450" t="s">
        <v>774</v>
      </c>
      <c r="AD789" s="451"/>
      <c r="AE789" s="451"/>
      <c r="AF789" s="451"/>
      <c r="AG789" s="452"/>
      <c r="AH789" s="453" t="s">
        <v>777</v>
      </c>
      <c r="AI789" s="454"/>
      <c r="AJ789" s="454"/>
      <c r="AK789" s="454"/>
      <c r="AL789" s="454"/>
      <c r="AM789" s="454"/>
      <c r="AN789" s="454"/>
      <c r="AO789" s="454"/>
      <c r="AP789" s="454"/>
      <c r="AQ789" s="454"/>
      <c r="AR789" s="454"/>
      <c r="AS789" s="454"/>
      <c r="AT789" s="455"/>
      <c r="AU789" s="456">
        <v>5.8</v>
      </c>
      <c r="AV789" s="457"/>
      <c r="AW789" s="457"/>
      <c r="AX789" s="458"/>
    </row>
    <row r="790" spans="1:51" ht="24.75" customHeight="1" x14ac:dyDescent="0.15">
      <c r="A790" s="557"/>
      <c r="B790" s="762"/>
      <c r="C790" s="762"/>
      <c r="D790" s="762"/>
      <c r="E790" s="762"/>
      <c r="F790" s="763"/>
      <c r="G790" s="349" t="s">
        <v>752</v>
      </c>
      <c r="H790" s="350"/>
      <c r="I790" s="350"/>
      <c r="J790" s="350"/>
      <c r="K790" s="351"/>
      <c r="L790" s="399" t="s">
        <v>753</v>
      </c>
      <c r="M790" s="400"/>
      <c r="N790" s="400"/>
      <c r="O790" s="400"/>
      <c r="P790" s="400"/>
      <c r="Q790" s="400"/>
      <c r="R790" s="400"/>
      <c r="S790" s="400"/>
      <c r="T790" s="400"/>
      <c r="U790" s="400"/>
      <c r="V790" s="400"/>
      <c r="W790" s="400"/>
      <c r="X790" s="401"/>
      <c r="Y790" s="396">
        <v>0.8</v>
      </c>
      <c r="Z790" s="397"/>
      <c r="AA790" s="397"/>
      <c r="AB790" s="398"/>
      <c r="AC790" s="349" t="s">
        <v>775</v>
      </c>
      <c r="AD790" s="350"/>
      <c r="AE790" s="350"/>
      <c r="AF790" s="350"/>
      <c r="AG790" s="351"/>
      <c r="AH790" s="399" t="s">
        <v>778</v>
      </c>
      <c r="AI790" s="400"/>
      <c r="AJ790" s="400"/>
      <c r="AK790" s="400"/>
      <c r="AL790" s="400"/>
      <c r="AM790" s="400"/>
      <c r="AN790" s="400"/>
      <c r="AO790" s="400"/>
      <c r="AP790" s="400"/>
      <c r="AQ790" s="400"/>
      <c r="AR790" s="400"/>
      <c r="AS790" s="400"/>
      <c r="AT790" s="401"/>
      <c r="AU790" s="396">
        <v>0.2</v>
      </c>
      <c r="AV790" s="397"/>
      <c r="AW790" s="397"/>
      <c r="AX790" s="398"/>
    </row>
    <row r="791" spans="1:51" ht="24.75" customHeight="1" x14ac:dyDescent="0.15">
      <c r="A791" s="557"/>
      <c r="B791" s="762"/>
      <c r="C791" s="762"/>
      <c r="D791" s="762"/>
      <c r="E791" s="762"/>
      <c r="F791" s="763"/>
      <c r="G791" s="349" t="s">
        <v>754</v>
      </c>
      <c r="H791" s="350"/>
      <c r="I791" s="350"/>
      <c r="J791" s="350"/>
      <c r="K791" s="351"/>
      <c r="L791" s="399" t="s">
        <v>755</v>
      </c>
      <c r="M791" s="400"/>
      <c r="N791" s="400"/>
      <c r="O791" s="400"/>
      <c r="P791" s="400"/>
      <c r="Q791" s="400"/>
      <c r="R791" s="400"/>
      <c r="S791" s="400"/>
      <c r="T791" s="400"/>
      <c r="U791" s="400"/>
      <c r="V791" s="400"/>
      <c r="W791" s="400"/>
      <c r="X791" s="401"/>
      <c r="Y791" s="396">
        <v>0.7</v>
      </c>
      <c r="Z791" s="397"/>
      <c r="AA791" s="397"/>
      <c r="AB791" s="398"/>
      <c r="AC791" s="349" t="s">
        <v>776</v>
      </c>
      <c r="AD791" s="350"/>
      <c r="AE791" s="350"/>
      <c r="AF791" s="350"/>
      <c r="AG791" s="351"/>
      <c r="AH791" s="399" t="s">
        <v>779</v>
      </c>
      <c r="AI791" s="400"/>
      <c r="AJ791" s="400"/>
      <c r="AK791" s="400"/>
      <c r="AL791" s="400"/>
      <c r="AM791" s="400"/>
      <c r="AN791" s="400"/>
      <c r="AO791" s="400"/>
      <c r="AP791" s="400"/>
      <c r="AQ791" s="400"/>
      <c r="AR791" s="400"/>
      <c r="AS791" s="400"/>
      <c r="AT791" s="401"/>
      <c r="AU791" s="396">
        <v>0.95</v>
      </c>
      <c r="AV791" s="397"/>
      <c r="AW791" s="397"/>
      <c r="AX791" s="398"/>
    </row>
    <row r="792" spans="1:51" ht="24.75" customHeight="1" x14ac:dyDescent="0.15">
      <c r="A792" s="557"/>
      <c r="B792" s="762"/>
      <c r="C792" s="762"/>
      <c r="D792" s="762"/>
      <c r="E792" s="762"/>
      <c r="F792" s="763"/>
      <c r="G792" s="349" t="s">
        <v>756</v>
      </c>
      <c r="H792" s="350"/>
      <c r="I792" s="350"/>
      <c r="J792" s="350"/>
      <c r="K792" s="351"/>
      <c r="L792" s="399" t="s">
        <v>757</v>
      </c>
      <c r="M792" s="400"/>
      <c r="N792" s="400"/>
      <c r="O792" s="400"/>
      <c r="P792" s="400"/>
      <c r="Q792" s="400"/>
      <c r="R792" s="400"/>
      <c r="S792" s="400"/>
      <c r="T792" s="400"/>
      <c r="U792" s="400"/>
      <c r="V792" s="400"/>
      <c r="W792" s="400"/>
      <c r="X792" s="401"/>
      <c r="Y792" s="396">
        <v>5.3</v>
      </c>
      <c r="Z792" s="397"/>
      <c r="AA792" s="397"/>
      <c r="AB792" s="398"/>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7"/>
      <c r="B793" s="762"/>
      <c r="C793" s="762"/>
      <c r="D793" s="762"/>
      <c r="E793" s="762"/>
      <c r="F793" s="763"/>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7"/>
      <c r="B794" s="762"/>
      <c r="C794" s="762"/>
      <c r="D794" s="762"/>
      <c r="E794" s="762"/>
      <c r="F794" s="763"/>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7"/>
      <c r="B795" s="762"/>
      <c r="C795" s="762"/>
      <c r="D795" s="762"/>
      <c r="E795" s="762"/>
      <c r="F795" s="763"/>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7"/>
      <c r="B796" s="762"/>
      <c r="C796" s="762"/>
      <c r="D796" s="762"/>
      <c r="E796" s="762"/>
      <c r="F796" s="763"/>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7"/>
      <c r="B797" s="762"/>
      <c r="C797" s="762"/>
      <c r="D797" s="762"/>
      <c r="E797" s="762"/>
      <c r="F797" s="763"/>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7"/>
      <c r="B798" s="762"/>
      <c r="C798" s="762"/>
      <c r="D798" s="762"/>
      <c r="E798" s="762"/>
      <c r="F798" s="763"/>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7"/>
      <c r="B799" s="762"/>
      <c r="C799" s="762"/>
      <c r="D799" s="762"/>
      <c r="E799" s="762"/>
      <c r="F799" s="763"/>
      <c r="G799" s="407" t="s">
        <v>20</v>
      </c>
      <c r="H799" s="408"/>
      <c r="I799" s="408"/>
      <c r="J799" s="408"/>
      <c r="K799" s="408"/>
      <c r="L799" s="409"/>
      <c r="M799" s="410"/>
      <c r="N799" s="410"/>
      <c r="O799" s="410"/>
      <c r="P799" s="410"/>
      <c r="Q799" s="410"/>
      <c r="R799" s="410"/>
      <c r="S799" s="410"/>
      <c r="T799" s="410"/>
      <c r="U799" s="410"/>
      <c r="V799" s="410"/>
      <c r="W799" s="410"/>
      <c r="X799" s="411"/>
      <c r="Y799" s="412">
        <f>SUM(Y789:AB798)</f>
        <v>15.600000000000001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6.95</v>
      </c>
      <c r="AV799" s="413"/>
      <c r="AW799" s="413"/>
      <c r="AX799" s="415"/>
    </row>
    <row r="800" spans="1:51" ht="24.75" hidden="1" customHeight="1" x14ac:dyDescent="0.15">
      <c r="A800" s="557"/>
      <c r="B800" s="762"/>
      <c r="C800" s="762"/>
      <c r="D800" s="762"/>
      <c r="E800" s="762"/>
      <c r="F800" s="763"/>
      <c r="G800" s="440" t="s">
        <v>771</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772</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2"/>
      <c r="C801" s="762"/>
      <c r="D801" s="762"/>
      <c r="E801" s="762"/>
      <c r="F801" s="763"/>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2"/>
      <c r="C802" s="762"/>
      <c r="D802" s="762"/>
      <c r="E802" s="762"/>
      <c r="F802" s="763"/>
      <c r="G802" s="450"/>
      <c r="H802" s="451"/>
      <c r="I802" s="451"/>
      <c r="J802" s="451"/>
      <c r="K802" s="452"/>
      <c r="L802" s="453" t="s">
        <v>773</v>
      </c>
      <c r="M802" s="454"/>
      <c r="N802" s="454"/>
      <c r="O802" s="454"/>
      <c r="P802" s="454"/>
      <c r="Q802" s="454"/>
      <c r="R802" s="454"/>
      <c r="S802" s="454"/>
      <c r="T802" s="454"/>
      <c r="U802" s="454"/>
      <c r="V802" s="454"/>
      <c r="W802" s="454"/>
      <c r="X802" s="455"/>
      <c r="Y802" s="456">
        <v>1</v>
      </c>
      <c r="Z802" s="457"/>
      <c r="AA802" s="457"/>
      <c r="AB802" s="558"/>
      <c r="AC802" s="450"/>
      <c r="AD802" s="451"/>
      <c r="AE802" s="451"/>
      <c r="AF802" s="451"/>
      <c r="AG802" s="452"/>
      <c r="AH802" s="453" t="s">
        <v>792</v>
      </c>
      <c r="AI802" s="454"/>
      <c r="AJ802" s="454"/>
      <c r="AK802" s="454"/>
      <c r="AL802" s="454"/>
      <c r="AM802" s="454"/>
      <c r="AN802" s="454"/>
      <c r="AO802" s="454"/>
      <c r="AP802" s="454"/>
      <c r="AQ802" s="454"/>
      <c r="AR802" s="454"/>
      <c r="AS802" s="454"/>
      <c r="AT802" s="455"/>
      <c r="AU802" s="456">
        <v>1.8</v>
      </c>
      <c r="AV802" s="457"/>
      <c r="AW802" s="457"/>
      <c r="AX802" s="458"/>
      <c r="AY802">
        <f t="shared" ref="AY802:AY812" si="115">$AY$800</f>
        <v>0</v>
      </c>
    </row>
    <row r="803" spans="1:51" ht="24.75" hidden="1" customHeight="1" x14ac:dyDescent="0.15">
      <c r="A803" s="557"/>
      <c r="B803" s="762"/>
      <c r="C803" s="762"/>
      <c r="D803" s="762"/>
      <c r="E803" s="762"/>
      <c r="F803" s="763"/>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7"/>
      <c r="B804" s="762"/>
      <c r="C804" s="762"/>
      <c r="D804" s="762"/>
      <c r="E804" s="762"/>
      <c r="F804" s="763"/>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7"/>
      <c r="B805" s="762"/>
      <c r="C805" s="762"/>
      <c r="D805" s="762"/>
      <c r="E805" s="762"/>
      <c r="F805" s="763"/>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7"/>
      <c r="B806" s="762"/>
      <c r="C806" s="762"/>
      <c r="D806" s="762"/>
      <c r="E806" s="762"/>
      <c r="F806" s="763"/>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7"/>
      <c r="B807" s="762"/>
      <c r="C807" s="762"/>
      <c r="D807" s="762"/>
      <c r="E807" s="762"/>
      <c r="F807" s="763"/>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7"/>
      <c r="B808" s="762"/>
      <c r="C808" s="762"/>
      <c r="D808" s="762"/>
      <c r="E808" s="762"/>
      <c r="F808" s="763"/>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7"/>
      <c r="B809" s="762"/>
      <c r="C809" s="762"/>
      <c r="D809" s="762"/>
      <c r="E809" s="762"/>
      <c r="F809" s="763"/>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7"/>
      <c r="B810" s="762"/>
      <c r="C810" s="762"/>
      <c r="D810" s="762"/>
      <c r="E810" s="762"/>
      <c r="F810" s="763"/>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7"/>
      <c r="B811" s="762"/>
      <c r="C811" s="762"/>
      <c r="D811" s="762"/>
      <c r="E811" s="762"/>
      <c r="F811" s="763"/>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7"/>
      <c r="B812" s="762"/>
      <c r="C812" s="762"/>
      <c r="D812" s="762"/>
      <c r="E812" s="762"/>
      <c r="F812" s="763"/>
      <c r="G812" s="407" t="s">
        <v>20</v>
      </c>
      <c r="H812" s="408"/>
      <c r="I812" s="408"/>
      <c r="J812" s="408"/>
      <c r="K812" s="408"/>
      <c r="L812" s="409"/>
      <c r="M812" s="410"/>
      <c r="N812" s="410"/>
      <c r="O812" s="410"/>
      <c r="P812" s="410"/>
      <c r="Q812" s="410"/>
      <c r="R812" s="410"/>
      <c r="S812" s="410"/>
      <c r="T812" s="410"/>
      <c r="U812" s="410"/>
      <c r="V812" s="410"/>
      <c r="W812" s="410"/>
      <c r="X812" s="411"/>
      <c r="Y812" s="412">
        <f>SUM(Y802:AB811)</f>
        <v>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1.8</v>
      </c>
      <c r="AV812" s="413"/>
      <c r="AW812" s="413"/>
      <c r="AX812" s="415"/>
      <c r="AY812">
        <f t="shared" si="115"/>
        <v>0</v>
      </c>
    </row>
    <row r="813" spans="1:51" ht="24.75" hidden="1" customHeight="1" x14ac:dyDescent="0.15">
      <c r="A813" s="557"/>
      <c r="B813" s="762"/>
      <c r="C813" s="762"/>
      <c r="D813" s="762"/>
      <c r="E813" s="762"/>
      <c r="F813" s="763"/>
      <c r="G813" s="440" t="s">
        <v>318</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319</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2"/>
      <c r="C814" s="762"/>
      <c r="D814" s="762"/>
      <c r="E814" s="762"/>
      <c r="F814" s="763"/>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2"/>
      <c r="C815" s="762"/>
      <c r="D815" s="762"/>
      <c r="E815" s="762"/>
      <c r="F815" s="763"/>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2"/>
      <c r="C816" s="762"/>
      <c r="D816" s="762"/>
      <c r="E816" s="762"/>
      <c r="F816" s="763"/>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7"/>
      <c r="B817" s="762"/>
      <c r="C817" s="762"/>
      <c r="D817" s="762"/>
      <c r="E817" s="762"/>
      <c r="F817" s="763"/>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7"/>
      <c r="B818" s="762"/>
      <c r="C818" s="762"/>
      <c r="D818" s="762"/>
      <c r="E818" s="762"/>
      <c r="F818" s="763"/>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7"/>
      <c r="B819" s="762"/>
      <c r="C819" s="762"/>
      <c r="D819" s="762"/>
      <c r="E819" s="762"/>
      <c r="F819" s="763"/>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7"/>
      <c r="B820" s="762"/>
      <c r="C820" s="762"/>
      <c r="D820" s="762"/>
      <c r="E820" s="762"/>
      <c r="F820" s="763"/>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7"/>
      <c r="B821" s="762"/>
      <c r="C821" s="762"/>
      <c r="D821" s="762"/>
      <c r="E821" s="762"/>
      <c r="F821" s="763"/>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7"/>
      <c r="B822" s="762"/>
      <c r="C822" s="762"/>
      <c r="D822" s="762"/>
      <c r="E822" s="762"/>
      <c r="F822" s="763"/>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7"/>
      <c r="B823" s="762"/>
      <c r="C823" s="762"/>
      <c r="D823" s="762"/>
      <c r="E823" s="762"/>
      <c r="F823" s="763"/>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7"/>
      <c r="B824" s="762"/>
      <c r="C824" s="762"/>
      <c r="D824" s="762"/>
      <c r="E824" s="762"/>
      <c r="F824" s="763"/>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7"/>
      <c r="B825" s="762"/>
      <c r="C825" s="762"/>
      <c r="D825" s="762"/>
      <c r="E825" s="762"/>
      <c r="F825" s="763"/>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2"/>
      <c r="C826" s="762"/>
      <c r="D826" s="762"/>
      <c r="E826" s="762"/>
      <c r="F826" s="763"/>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2"/>
      <c r="C827" s="762"/>
      <c r="D827" s="762"/>
      <c r="E827" s="762"/>
      <c r="F827" s="763"/>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2"/>
      <c r="C828" s="762"/>
      <c r="D828" s="762"/>
      <c r="E828" s="762"/>
      <c r="F828" s="763"/>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2"/>
      <c r="C829" s="762"/>
      <c r="D829" s="762"/>
      <c r="E829" s="762"/>
      <c r="F829" s="763"/>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7"/>
      <c r="B830" s="762"/>
      <c r="C830" s="762"/>
      <c r="D830" s="762"/>
      <c r="E830" s="762"/>
      <c r="F830" s="763"/>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7"/>
      <c r="B831" s="762"/>
      <c r="C831" s="762"/>
      <c r="D831" s="762"/>
      <c r="E831" s="762"/>
      <c r="F831" s="763"/>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7"/>
      <c r="B832" s="762"/>
      <c r="C832" s="762"/>
      <c r="D832" s="762"/>
      <c r="E832" s="762"/>
      <c r="F832" s="763"/>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7"/>
      <c r="B833" s="762"/>
      <c r="C833" s="762"/>
      <c r="D833" s="762"/>
      <c r="E833" s="762"/>
      <c r="F833" s="763"/>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7"/>
      <c r="B834" s="762"/>
      <c r="C834" s="762"/>
      <c r="D834" s="762"/>
      <c r="E834" s="762"/>
      <c r="F834" s="763"/>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7"/>
      <c r="B835" s="762"/>
      <c r="C835" s="762"/>
      <c r="D835" s="762"/>
      <c r="E835" s="762"/>
      <c r="F835" s="763"/>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7"/>
      <c r="B836" s="762"/>
      <c r="C836" s="762"/>
      <c r="D836" s="762"/>
      <c r="E836" s="762"/>
      <c r="F836" s="763"/>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7"/>
      <c r="B837" s="762"/>
      <c r="C837" s="762"/>
      <c r="D837" s="762"/>
      <c r="E837" s="762"/>
      <c r="F837" s="763"/>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7"/>
      <c r="B838" s="762"/>
      <c r="C838" s="762"/>
      <c r="D838" s="762"/>
      <c r="E838" s="762"/>
      <c r="F838" s="763"/>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2" t="s">
        <v>342</v>
      </c>
      <c r="AM839" s="953"/>
      <c r="AN839" s="953"/>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336</v>
      </c>
      <c r="AD844" s="278"/>
      <c r="AE844" s="278"/>
      <c r="AF844" s="278"/>
      <c r="AG844" s="278"/>
      <c r="AH844" s="346" t="s">
        <v>362</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820</v>
      </c>
      <c r="D845" s="416"/>
      <c r="E845" s="416"/>
      <c r="F845" s="416"/>
      <c r="G845" s="416"/>
      <c r="H845" s="416"/>
      <c r="I845" s="416"/>
      <c r="J845" s="417">
        <v>8013401001509</v>
      </c>
      <c r="K845" s="418"/>
      <c r="L845" s="418"/>
      <c r="M845" s="418"/>
      <c r="N845" s="418"/>
      <c r="O845" s="418"/>
      <c r="P845" s="427" t="s">
        <v>758</v>
      </c>
      <c r="Q845" s="428"/>
      <c r="R845" s="428"/>
      <c r="S845" s="428"/>
      <c r="T845" s="428"/>
      <c r="U845" s="428"/>
      <c r="V845" s="428"/>
      <c r="W845" s="428"/>
      <c r="X845" s="428"/>
      <c r="Y845" s="319">
        <v>15.6</v>
      </c>
      <c r="Z845" s="320"/>
      <c r="AA845" s="320"/>
      <c r="AB845" s="321"/>
      <c r="AC845" s="432" t="s">
        <v>368</v>
      </c>
      <c r="AD845" s="433"/>
      <c r="AE845" s="433"/>
      <c r="AF845" s="433"/>
      <c r="AG845" s="433"/>
      <c r="AH845" s="419">
        <v>1</v>
      </c>
      <c r="AI845" s="420"/>
      <c r="AJ845" s="420"/>
      <c r="AK845" s="420"/>
      <c r="AL845" s="327">
        <v>83.1</v>
      </c>
      <c r="AM845" s="328"/>
      <c r="AN845" s="328"/>
      <c r="AO845" s="329"/>
      <c r="AP845" s="322" t="s">
        <v>400</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336</v>
      </c>
      <c r="AD877" s="278"/>
      <c r="AE877" s="278"/>
      <c r="AF877" s="278"/>
      <c r="AG877" s="278"/>
      <c r="AH877" s="346" t="s">
        <v>362</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821</v>
      </c>
      <c r="D878" s="416"/>
      <c r="E878" s="416"/>
      <c r="F878" s="416"/>
      <c r="G878" s="416"/>
      <c r="H878" s="416"/>
      <c r="I878" s="416"/>
      <c r="J878" s="417">
        <v>2120001041913</v>
      </c>
      <c r="K878" s="418"/>
      <c r="L878" s="418"/>
      <c r="M878" s="418"/>
      <c r="N878" s="418"/>
      <c r="O878" s="418"/>
      <c r="P878" s="422" t="s">
        <v>784</v>
      </c>
      <c r="Q878" s="318"/>
      <c r="R878" s="318"/>
      <c r="S878" s="318"/>
      <c r="T878" s="318"/>
      <c r="U878" s="318"/>
      <c r="V878" s="318"/>
      <c r="W878" s="318"/>
      <c r="X878" s="318"/>
      <c r="Y878" s="319">
        <v>7</v>
      </c>
      <c r="Z878" s="320"/>
      <c r="AA878" s="320"/>
      <c r="AB878" s="321"/>
      <c r="AC878" s="323" t="s">
        <v>371</v>
      </c>
      <c r="AD878" s="324"/>
      <c r="AE878" s="324"/>
      <c r="AF878" s="324"/>
      <c r="AG878" s="324"/>
      <c r="AH878" s="419">
        <v>1</v>
      </c>
      <c r="AI878" s="420"/>
      <c r="AJ878" s="420"/>
      <c r="AK878" s="420"/>
      <c r="AL878" s="327" t="s">
        <v>826</v>
      </c>
      <c r="AM878" s="328"/>
      <c r="AN878" s="328"/>
      <c r="AO878" s="329"/>
      <c r="AP878" s="322" t="s">
        <v>785</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336</v>
      </c>
      <c r="AD910" s="278"/>
      <c r="AE910" s="278"/>
      <c r="AF910" s="278"/>
      <c r="AG910" s="278"/>
      <c r="AH910" s="346" t="s">
        <v>362</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822</v>
      </c>
      <c r="D911" s="416"/>
      <c r="E911" s="416"/>
      <c r="F911" s="416"/>
      <c r="G911" s="416"/>
      <c r="H911" s="416"/>
      <c r="I911" s="416"/>
      <c r="J911" s="417">
        <v>2011101037696</v>
      </c>
      <c r="K911" s="418"/>
      <c r="L911" s="418"/>
      <c r="M911" s="418"/>
      <c r="N911" s="418"/>
      <c r="O911" s="418"/>
      <c r="P911" s="422" t="s">
        <v>786</v>
      </c>
      <c r="Q911" s="318"/>
      <c r="R911" s="318"/>
      <c r="S911" s="318"/>
      <c r="T911" s="318"/>
      <c r="U911" s="318"/>
      <c r="V911" s="318"/>
      <c r="W911" s="318"/>
      <c r="X911" s="318"/>
      <c r="Y911" s="319">
        <v>1</v>
      </c>
      <c r="Z911" s="320"/>
      <c r="AA911" s="320"/>
      <c r="AB911" s="321"/>
      <c r="AC911" s="323" t="s">
        <v>373</v>
      </c>
      <c r="AD911" s="324"/>
      <c r="AE911" s="324"/>
      <c r="AF911" s="324"/>
      <c r="AG911" s="324"/>
      <c r="AH911" s="419" t="s">
        <v>787</v>
      </c>
      <c r="AI911" s="420"/>
      <c r="AJ911" s="420"/>
      <c r="AK911" s="420"/>
      <c r="AL911" s="327" t="s">
        <v>781</v>
      </c>
      <c r="AM911" s="328"/>
      <c r="AN911" s="328"/>
      <c r="AO911" s="329"/>
      <c r="AP911" s="322" t="s">
        <v>781</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336</v>
      </c>
      <c r="AD943" s="278"/>
      <c r="AE943" s="278"/>
      <c r="AF943" s="278"/>
      <c r="AG943" s="278"/>
      <c r="AH943" s="346" t="s">
        <v>362</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30" customHeight="1" x14ac:dyDescent="0.15">
      <c r="A944" s="402">
        <v>1</v>
      </c>
      <c r="B944" s="402">
        <v>1</v>
      </c>
      <c r="C944" s="421" t="s">
        <v>823</v>
      </c>
      <c r="D944" s="416"/>
      <c r="E944" s="416"/>
      <c r="F944" s="416"/>
      <c r="G944" s="416"/>
      <c r="H944" s="416"/>
      <c r="I944" s="416"/>
      <c r="J944" s="417">
        <v>5011001036960</v>
      </c>
      <c r="K944" s="418"/>
      <c r="L944" s="418"/>
      <c r="M944" s="418"/>
      <c r="N944" s="418"/>
      <c r="O944" s="418"/>
      <c r="P944" s="422" t="s">
        <v>788</v>
      </c>
      <c r="Q944" s="318"/>
      <c r="R944" s="318"/>
      <c r="S944" s="318"/>
      <c r="T944" s="318"/>
      <c r="U944" s="318"/>
      <c r="V944" s="318"/>
      <c r="W944" s="318"/>
      <c r="X944" s="318"/>
      <c r="Y944" s="319">
        <v>1</v>
      </c>
      <c r="Z944" s="320"/>
      <c r="AA944" s="320"/>
      <c r="AB944" s="321"/>
      <c r="AC944" s="323" t="s">
        <v>373</v>
      </c>
      <c r="AD944" s="324"/>
      <c r="AE944" s="324"/>
      <c r="AF944" s="324"/>
      <c r="AG944" s="324"/>
      <c r="AH944" s="419" t="s">
        <v>781</v>
      </c>
      <c r="AI944" s="420"/>
      <c r="AJ944" s="420"/>
      <c r="AK944" s="420"/>
      <c r="AL944" s="327" t="s">
        <v>791</v>
      </c>
      <c r="AM944" s="328"/>
      <c r="AN944" s="328"/>
      <c r="AO944" s="329"/>
      <c r="AP944" s="322" t="s">
        <v>785</v>
      </c>
      <c r="AQ944" s="322"/>
      <c r="AR944" s="322"/>
      <c r="AS944" s="322"/>
      <c r="AT944" s="322"/>
      <c r="AU944" s="322"/>
      <c r="AV944" s="322"/>
      <c r="AW944" s="322"/>
      <c r="AX944" s="322"/>
      <c r="AY944">
        <f t="shared" si="120"/>
        <v>1</v>
      </c>
    </row>
    <row r="945" spans="1:51" ht="30" customHeight="1" x14ac:dyDescent="0.15">
      <c r="A945" s="402">
        <v>2</v>
      </c>
      <c r="B945" s="402">
        <v>1</v>
      </c>
      <c r="C945" s="421" t="s">
        <v>823</v>
      </c>
      <c r="D945" s="416"/>
      <c r="E945" s="416"/>
      <c r="F945" s="416"/>
      <c r="G945" s="416"/>
      <c r="H945" s="416"/>
      <c r="I945" s="416"/>
      <c r="J945" s="417">
        <v>5011001036960</v>
      </c>
      <c r="K945" s="418"/>
      <c r="L945" s="418"/>
      <c r="M945" s="418"/>
      <c r="N945" s="418"/>
      <c r="O945" s="418"/>
      <c r="P945" s="422" t="s">
        <v>789</v>
      </c>
      <c r="Q945" s="318"/>
      <c r="R945" s="318"/>
      <c r="S945" s="318"/>
      <c r="T945" s="318"/>
      <c r="U945" s="318"/>
      <c r="V945" s="318"/>
      <c r="W945" s="318"/>
      <c r="X945" s="318"/>
      <c r="Y945" s="319">
        <v>0.8</v>
      </c>
      <c r="Z945" s="320"/>
      <c r="AA945" s="320"/>
      <c r="AB945" s="321"/>
      <c r="AC945" s="323" t="s">
        <v>373</v>
      </c>
      <c r="AD945" s="324"/>
      <c r="AE945" s="324"/>
      <c r="AF945" s="324"/>
      <c r="AG945" s="324"/>
      <c r="AH945" s="419" t="s">
        <v>790</v>
      </c>
      <c r="AI945" s="420"/>
      <c r="AJ945" s="420"/>
      <c r="AK945" s="420"/>
      <c r="AL945" s="327" t="s">
        <v>781</v>
      </c>
      <c r="AM945" s="328"/>
      <c r="AN945" s="328"/>
      <c r="AO945" s="329"/>
      <c r="AP945" s="322" t="s">
        <v>781</v>
      </c>
      <c r="AQ945" s="322"/>
      <c r="AR945" s="322"/>
      <c r="AS945" s="322"/>
      <c r="AT945" s="322"/>
      <c r="AU945" s="322"/>
      <c r="AV945" s="322"/>
      <c r="AW945" s="322"/>
      <c r="AX945" s="322"/>
      <c r="AY945">
        <f>COUNTA($C$945)</f>
        <v>1</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336</v>
      </c>
      <c r="AD976" s="278"/>
      <c r="AE976" s="278"/>
      <c r="AF976" s="278"/>
      <c r="AG976" s="278"/>
      <c r="AH976" s="346" t="s">
        <v>362</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336</v>
      </c>
      <c r="AD1009" s="278"/>
      <c r="AE1009" s="278"/>
      <c r="AF1009" s="278"/>
      <c r="AG1009" s="278"/>
      <c r="AH1009" s="346" t="s">
        <v>362</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336</v>
      </c>
      <c r="AD1042" s="278"/>
      <c r="AE1042" s="278"/>
      <c r="AF1042" s="278"/>
      <c r="AG1042" s="278"/>
      <c r="AH1042" s="346" t="s">
        <v>362</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336</v>
      </c>
      <c r="AD1075" s="278"/>
      <c r="AE1075" s="278"/>
      <c r="AF1075" s="278"/>
      <c r="AG1075" s="278"/>
      <c r="AH1075" s="346" t="s">
        <v>362</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327</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342</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8"/>
      <c r="E1109" s="278" t="s">
        <v>262</v>
      </c>
      <c r="F1109" s="888"/>
      <c r="G1109" s="888"/>
      <c r="H1109" s="888"/>
      <c r="I1109" s="888"/>
      <c r="J1109" s="278" t="s">
        <v>297</v>
      </c>
      <c r="K1109" s="278"/>
      <c r="L1109" s="278"/>
      <c r="M1109" s="278"/>
      <c r="N1109" s="278"/>
      <c r="O1109" s="278"/>
      <c r="P1109" s="346" t="s">
        <v>27</v>
      </c>
      <c r="Q1109" s="346"/>
      <c r="R1109" s="346"/>
      <c r="S1109" s="346"/>
      <c r="T1109" s="346"/>
      <c r="U1109" s="346"/>
      <c r="V1109" s="346"/>
      <c r="W1109" s="346"/>
      <c r="X1109" s="346"/>
      <c r="Y1109" s="278" t="s">
        <v>299</v>
      </c>
      <c r="Z1109" s="888"/>
      <c r="AA1109" s="888"/>
      <c r="AB1109" s="888"/>
      <c r="AC1109" s="278" t="s">
        <v>245</v>
      </c>
      <c r="AD1109" s="278"/>
      <c r="AE1109" s="278"/>
      <c r="AF1109" s="278"/>
      <c r="AG1109" s="278"/>
      <c r="AH1109" s="346" t="s">
        <v>258</v>
      </c>
      <c r="AI1109" s="347"/>
      <c r="AJ1109" s="347"/>
      <c r="AK1109" s="347"/>
      <c r="AL1109" s="347" t="s">
        <v>21</v>
      </c>
      <c r="AM1109" s="347"/>
      <c r="AN1109" s="347"/>
      <c r="AO1109" s="891"/>
      <c r="AP1109" s="424" t="s">
        <v>328</v>
      </c>
      <c r="AQ1109" s="424"/>
      <c r="AR1109" s="424"/>
      <c r="AS1109" s="424"/>
      <c r="AT1109" s="424"/>
      <c r="AU1109" s="424"/>
      <c r="AV1109" s="424"/>
      <c r="AW1109" s="424"/>
      <c r="AX1109" s="424"/>
    </row>
    <row r="1110" spans="1:51" ht="30" customHeight="1" x14ac:dyDescent="0.15">
      <c r="A1110" s="402">
        <v>1</v>
      </c>
      <c r="B1110" s="402">
        <v>1</v>
      </c>
      <c r="C1110" s="890"/>
      <c r="D1110" s="890"/>
      <c r="E1110" s="263" t="s">
        <v>802</v>
      </c>
      <c r="F1110" s="889"/>
      <c r="G1110" s="889"/>
      <c r="H1110" s="889"/>
      <c r="I1110" s="889"/>
      <c r="J1110" s="417" t="s">
        <v>803</v>
      </c>
      <c r="K1110" s="418"/>
      <c r="L1110" s="418"/>
      <c r="M1110" s="418"/>
      <c r="N1110" s="418"/>
      <c r="O1110" s="418"/>
      <c r="P1110" s="422" t="s">
        <v>802</v>
      </c>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t="s">
        <v>802</v>
      </c>
      <c r="AQ1110" s="322"/>
      <c r="AR1110" s="322"/>
      <c r="AS1110" s="322"/>
      <c r="AT1110" s="322"/>
      <c r="AU1110" s="322"/>
      <c r="AV1110" s="322"/>
      <c r="AW1110" s="322"/>
      <c r="AX1110" s="322"/>
    </row>
    <row r="1111" spans="1:51" ht="30" hidden="1" customHeight="1" x14ac:dyDescent="0.15">
      <c r="A1111" s="402">
        <v>2</v>
      </c>
      <c r="B1111" s="402">
        <v>1</v>
      </c>
      <c r="C1111" s="890"/>
      <c r="D1111" s="890"/>
      <c r="E1111" s="889"/>
      <c r="F1111" s="889"/>
      <c r="G1111" s="889"/>
      <c r="H1111" s="889"/>
      <c r="I1111" s="889"/>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0"/>
      <c r="D1112" s="890"/>
      <c r="E1112" s="889"/>
      <c r="F1112" s="889"/>
      <c r="G1112" s="889"/>
      <c r="H1112" s="889"/>
      <c r="I1112" s="889"/>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0"/>
      <c r="D1113" s="890"/>
      <c r="E1113" s="889"/>
      <c r="F1113" s="889"/>
      <c r="G1113" s="889"/>
      <c r="H1113" s="889"/>
      <c r="I1113" s="889"/>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0"/>
      <c r="D1114" s="890"/>
      <c r="E1114" s="889"/>
      <c r="F1114" s="889"/>
      <c r="G1114" s="889"/>
      <c r="H1114" s="889"/>
      <c r="I1114" s="889"/>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0"/>
      <c r="D1115" s="890"/>
      <c r="E1115" s="889"/>
      <c r="F1115" s="889"/>
      <c r="G1115" s="889"/>
      <c r="H1115" s="889"/>
      <c r="I1115" s="889"/>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0"/>
      <c r="D1116" s="890"/>
      <c r="E1116" s="889"/>
      <c r="F1116" s="889"/>
      <c r="G1116" s="889"/>
      <c r="H1116" s="889"/>
      <c r="I1116" s="889"/>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0"/>
      <c r="D1117" s="890"/>
      <c r="E1117" s="889"/>
      <c r="F1117" s="889"/>
      <c r="G1117" s="889"/>
      <c r="H1117" s="889"/>
      <c r="I1117" s="889"/>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0"/>
      <c r="D1118" s="890"/>
      <c r="E1118" s="889"/>
      <c r="F1118" s="889"/>
      <c r="G1118" s="889"/>
      <c r="H1118" s="889"/>
      <c r="I1118" s="889"/>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0"/>
      <c r="D1119" s="890"/>
      <c r="E1119" s="889"/>
      <c r="F1119" s="889"/>
      <c r="G1119" s="889"/>
      <c r="H1119" s="889"/>
      <c r="I1119" s="889"/>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0"/>
      <c r="D1120" s="890"/>
      <c r="E1120" s="889"/>
      <c r="F1120" s="889"/>
      <c r="G1120" s="889"/>
      <c r="H1120" s="889"/>
      <c r="I1120" s="889"/>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0"/>
      <c r="D1121" s="890"/>
      <c r="E1121" s="889"/>
      <c r="F1121" s="889"/>
      <c r="G1121" s="889"/>
      <c r="H1121" s="889"/>
      <c r="I1121" s="889"/>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0"/>
      <c r="D1122" s="890"/>
      <c r="E1122" s="889"/>
      <c r="F1122" s="889"/>
      <c r="G1122" s="889"/>
      <c r="H1122" s="889"/>
      <c r="I1122" s="889"/>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0"/>
      <c r="D1123" s="890"/>
      <c r="E1123" s="889"/>
      <c r="F1123" s="889"/>
      <c r="G1123" s="889"/>
      <c r="H1123" s="889"/>
      <c r="I1123" s="889"/>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0"/>
      <c r="D1124" s="890"/>
      <c r="E1124" s="889"/>
      <c r="F1124" s="889"/>
      <c r="G1124" s="889"/>
      <c r="H1124" s="889"/>
      <c r="I1124" s="889"/>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0"/>
      <c r="D1125" s="890"/>
      <c r="E1125" s="889"/>
      <c r="F1125" s="889"/>
      <c r="G1125" s="889"/>
      <c r="H1125" s="889"/>
      <c r="I1125" s="889"/>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0"/>
      <c r="D1126" s="890"/>
      <c r="E1126" s="889"/>
      <c r="F1126" s="889"/>
      <c r="G1126" s="889"/>
      <c r="H1126" s="889"/>
      <c r="I1126" s="889"/>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0"/>
      <c r="D1127" s="890"/>
      <c r="E1127" s="263"/>
      <c r="F1127" s="889"/>
      <c r="G1127" s="889"/>
      <c r="H1127" s="889"/>
      <c r="I1127" s="889"/>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0"/>
      <c r="D1128" s="890"/>
      <c r="E1128" s="889"/>
      <c r="F1128" s="889"/>
      <c r="G1128" s="889"/>
      <c r="H1128" s="889"/>
      <c r="I1128" s="889"/>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0"/>
      <c r="D1129" s="890"/>
      <c r="E1129" s="889"/>
      <c r="F1129" s="889"/>
      <c r="G1129" s="889"/>
      <c r="H1129" s="889"/>
      <c r="I1129" s="889"/>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0"/>
      <c r="D1130" s="890"/>
      <c r="E1130" s="889"/>
      <c r="F1130" s="889"/>
      <c r="G1130" s="889"/>
      <c r="H1130" s="889"/>
      <c r="I1130" s="889"/>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0"/>
      <c r="D1131" s="890"/>
      <c r="E1131" s="889"/>
      <c r="F1131" s="889"/>
      <c r="G1131" s="889"/>
      <c r="H1131" s="889"/>
      <c r="I1131" s="889"/>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0"/>
      <c r="D1132" s="890"/>
      <c r="E1132" s="889"/>
      <c r="F1132" s="889"/>
      <c r="G1132" s="889"/>
      <c r="H1132" s="889"/>
      <c r="I1132" s="889"/>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0"/>
      <c r="D1133" s="890"/>
      <c r="E1133" s="889"/>
      <c r="F1133" s="889"/>
      <c r="G1133" s="889"/>
      <c r="H1133" s="889"/>
      <c r="I1133" s="889"/>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0"/>
      <c r="D1134" s="890"/>
      <c r="E1134" s="889"/>
      <c r="F1134" s="889"/>
      <c r="G1134" s="889"/>
      <c r="H1134" s="889"/>
      <c r="I1134" s="889"/>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0"/>
      <c r="D1135" s="890"/>
      <c r="E1135" s="889"/>
      <c r="F1135" s="889"/>
      <c r="G1135" s="889"/>
      <c r="H1135" s="889"/>
      <c r="I1135" s="889"/>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0"/>
      <c r="D1136" s="890"/>
      <c r="E1136" s="889"/>
      <c r="F1136" s="889"/>
      <c r="G1136" s="889"/>
      <c r="H1136" s="889"/>
      <c r="I1136" s="889"/>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0"/>
      <c r="D1137" s="890"/>
      <c r="E1137" s="889"/>
      <c r="F1137" s="889"/>
      <c r="G1137" s="889"/>
      <c r="H1137" s="889"/>
      <c r="I1137" s="889"/>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0"/>
      <c r="D1138" s="890"/>
      <c r="E1138" s="889"/>
      <c r="F1138" s="889"/>
      <c r="G1138" s="889"/>
      <c r="H1138" s="889"/>
      <c r="I1138" s="889"/>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0"/>
      <c r="D1139" s="890"/>
      <c r="E1139" s="889"/>
      <c r="F1139" s="889"/>
      <c r="G1139" s="889"/>
      <c r="H1139" s="889"/>
      <c r="I1139" s="889"/>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9">
    <cfRule type="expression" dxfId="2801" priority="13883">
      <formula>IF(RIGHT(TEXT(Y799,"0.#"),1)=".",FALSE,TRUE)</formula>
    </cfRule>
    <cfRule type="expression" dxfId="2800" priority="13884">
      <formula>IF(RIGHT(TEXT(Y799,"0.#"),1)=".",TRUE,FALSE)</formula>
    </cfRule>
  </conditionalFormatting>
  <conditionalFormatting sqref="Y830:Y837 Y828 Y817:Y824 Y815 Y804:Y811 Y802">
    <cfRule type="expression" dxfId="2799" priority="13665">
      <formula>IF(RIGHT(TEXT(Y802,"0.#"),1)=".",FALSE,TRUE)</formula>
    </cfRule>
    <cfRule type="expression" dxfId="2798" priority="13666">
      <formula>IF(RIGHT(TEXT(Y802,"0.#"),1)=".",TRUE,FALSE)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93:Y798">
    <cfRule type="expression" dxfId="2791" priority="13689">
      <formula>IF(RIGHT(TEXT(Y793,"0.#"),1)=".",FALSE,TRUE)</formula>
    </cfRule>
    <cfRule type="expression" dxfId="2790" priority="13690">
      <formula>IF(RIGHT(TEXT(Y793,"0.#"),1)=".",TRUE,FALSE)</formula>
    </cfRule>
  </conditionalFormatting>
  <conditionalFormatting sqref="AU790">
    <cfRule type="expression" dxfId="2789" priority="13687">
      <formula>IF(RIGHT(TEXT(AU790,"0.#"),1)=".",FALSE,TRUE)</formula>
    </cfRule>
    <cfRule type="expression" dxfId="2788" priority="13688">
      <formula>IF(RIGHT(TEXT(AU790,"0.#"),1)=".",TRUE,FALSE)</formula>
    </cfRule>
  </conditionalFormatting>
  <conditionalFormatting sqref="AU799">
    <cfRule type="expression" dxfId="2787" priority="13685">
      <formula>IF(RIGHT(TEXT(AU799,"0.#"),1)=".",FALSE,TRUE)</formula>
    </cfRule>
    <cfRule type="expression" dxfId="2786" priority="13686">
      <formula>IF(RIGHT(TEXT(AU799,"0.#"),1)=".",TRUE,FALSE)</formula>
    </cfRule>
  </conditionalFormatting>
  <conditionalFormatting sqref="AU791:AU798 AU789">
    <cfRule type="expression" dxfId="2785" priority="13683">
      <formula>IF(RIGHT(TEXT(AU789,"0.#"),1)=".",FALSE,TRUE)</formula>
    </cfRule>
    <cfRule type="expression" dxfId="2784" priority="13684">
      <formula>IF(RIGHT(TEXT(AU789,"0.#"),1)=".",TRUE,FALSE)</formula>
    </cfRule>
  </conditionalFormatting>
  <conditionalFormatting sqref="Y829 Y816 Y803">
    <cfRule type="expression" dxfId="2783" priority="13669">
      <formula>IF(RIGHT(TEXT(Y803,"0.#"),1)=".",FALSE,TRUE)</formula>
    </cfRule>
    <cfRule type="expression" dxfId="2782" priority="13670">
      <formula>IF(RIGHT(TEXT(Y803,"0.#"),1)=".",TRUE,FALSE)</formula>
    </cfRule>
  </conditionalFormatting>
  <conditionalFormatting sqref="Y838 Y825 Y812">
    <cfRule type="expression" dxfId="2781" priority="13667">
      <formula>IF(RIGHT(TEXT(Y812,"0.#"),1)=".",FALSE,TRUE)</formula>
    </cfRule>
    <cfRule type="expression" dxfId="2780" priority="13668">
      <formula>IF(RIGHT(TEXT(Y812,"0.#"),1)=".",TRUE,FALSE)</formula>
    </cfRule>
  </conditionalFormatting>
  <conditionalFormatting sqref="AU829 AU816 AU803">
    <cfRule type="expression" dxfId="2779" priority="13663">
      <formula>IF(RIGHT(TEXT(AU803,"0.#"),1)=".",FALSE,TRUE)</formula>
    </cfRule>
    <cfRule type="expression" dxfId="2778" priority="13664">
      <formula>IF(RIGHT(TEXT(AU803,"0.#"),1)=".",TRUE,FALSE)</formula>
    </cfRule>
  </conditionalFormatting>
  <conditionalFormatting sqref="AU838 AU825 AU812">
    <cfRule type="expression" dxfId="2777" priority="13661">
      <formula>IF(RIGHT(TEXT(AU812,"0.#"),1)=".",FALSE,TRUE)</formula>
    </cfRule>
    <cfRule type="expression" dxfId="2776" priority="13662">
      <formula>IF(RIGHT(TEXT(AU812,"0.#"),1)=".",TRUE,FALSE)</formula>
    </cfRule>
  </conditionalFormatting>
  <conditionalFormatting sqref="AU830:AU837 AU828 AU817:AU824 AU815 AU804:AU811 AU802">
    <cfRule type="expression" dxfId="2775" priority="13659">
      <formula>IF(RIGHT(TEXT(AU802,"0.#"),1)=".",FALSE,TRUE)</formula>
    </cfRule>
    <cfRule type="expression" dxfId="2774" priority="13660">
      <formula>IF(RIGHT(TEXT(AU802,"0.#"),1)=".",TRUE,FALSE)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 RIGHT(TEXT(AL1110,"0.#"),1)&lt;&gt;"."),TRUE,FALSE)</formula>
    </cfRule>
    <cfRule type="expression" dxfId="2404" priority="2872">
      <formula>IF(AND(AL1110&gt;=0, RIGHT(TEXT(AL1110,"0.#"),1)="."),TRUE,FALSE)</formula>
    </cfRule>
    <cfRule type="expression" dxfId="2403" priority="2873">
      <formula>IF(AND(AL1110&lt;0, RIGHT(TEXT(AL1110,"0.#"),1)&lt;&gt;"."),TRUE,FALSE)</formula>
    </cfRule>
    <cfRule type="expression" dxfId="2402" priority="2874">
      <formula>IF(AND(AL1110&lt;0, 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 RIGHT(TEXT(AL846,"0.#"),1)&lt;&gt;"."),TRUE,FALSE)</formula>
    </cfRule>
    <cfRule type="expression" dxfId="2390" priority="2824">
      <formula>IF(AND(AL846&gt;=0, RIGHT(TEXT(AL846,"0.#"),1)="."),TRUE,FALSE)</formula>
    </cfRule>
    <cfRule type="expression" dxfId="2389" priority="2825">
      <formula>IF(AND(AL846&lt;0, RIGHT(TEXT(AL846,"0.#"),1)&lt;&gt;"."),TRUE,FALSE)</formula>
    </cfRule>
    <cfRule type="expression" dxfId="2388" priority="2826">
      <formula>IF(AND(AL846&lt;0, 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2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35" max="49" man="1"/>
    <brk id="78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347</v>
      </c>
      <c r="B2" s="514"/>
      <c r="C2" s="514"/>
      <c r="D2" s="514"/>
      <c r="E2" s="514"/>
      <c r="F2" s="515"/>
      <c r="G2" s="793" t="s">
        <v>146</v>
      </c>
      <c r="H2" s="778"/>
      <c r="I2" s="778"/>
      <c r="J2" s="778"/>
      <c r="K2" s="778"/>
      <c r="L2" s="778"/>
      <c r="M2" s="778"/>
      <c r="N2" s="778"/>
      <c r="O2" s="779"/>
      <c r="P2" s="777" t="s">
        <v>59</v>
      </c>
      <c r="Q2" s="778"/>
      <c r="R2" s="778"/>
      <c r="S2" s="778"/>
      <c r="T2" s="778"/>
      <c r="U2" s="778"/>
      <c r="V2" s="778"/>
      <c r="W2" s="778"/>
      <c r="X2" s="779"/>
      <c r="Y2" s="1001"/>
      <c r="Z2" s="410"/>
      <c r="AA2" s="411"/>
      <c r="AB2" s="1005" t="s">
        <v>11</v>
      </c>
      <c r="AC2" s="1006"/>
      <c r="AD2" s="1007"/>
      <c r="AE2" s="993" t="s">
        <v>384</v>
      </c>
      <c r="AF2" s="993"/>
      <c r="AG2" s="993"/>
      <c r="AH2" s="993"/>
      <c r="AI2" s="993" t="s">
        <v>406</v>
      </c>
      <c r="AJ2" s="993"/>
      <c r="AK2" s="993"/>
      <c r="AL2" s="459"/>
      <c r="AM2" s="993" t="s">
        <v>503</v>
      </c>
      <c r="AN2" s="993"/>
      <c r="AO2" s="993"/>
      <c r="AP2" s="459"/>
      <c r="AQ2" s="216" t="s">
        <v>232</v>
      </c>
      <c r="AR2" s="200"/>
      <c r="AS2" s="200"/>
      <c r="AT2" s="201"/>
      <c r="AU2" s="370" t="s">
        <v>134</v>
      </c>
      <c r="AV2" s="370"/>
      <c r="AW2" s="370"/>
      <c r="AX2" s="371"/>
      <c r="AY2" s="34">
        <f>COUNTA($G$4)</f>
        <v>0</v>
      </c>
    </row>
    <row r="3" spans="1:51"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02"/>
      <c r="Z3" s="1003"/>
      <c r="AA3" s="1004"/>
      <c r="AB3" s="1008"/>
      <c r="AC3" s="1009"/>
      <c r="AD3" s="1010"/>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6"/>
      <c r="B4" s="514"/>
      <c r="C4" s="514"/>
      <c r="D4" s="514"/>
      <c r="E4" s="514"/>
      <c r="F4" s="515"/>
      <c r="G4" s="541"/>
      <c r="H4" s="1011"/>
      <c r="I4" s="1011"/>
      <c r="J4" s="1011"/>
      <c r="K4" s="1011"/>
      <c r="L4" s="1011"/>
      <c r="M4" s="1011"/>
      <c r="N4" s="1011"/>
      <c r="O4" s="1012"/>
      <c r="P4" s="192"/>
      <c r="Q4" s="1019"/>
      <c r="R4" s="1019"/>
      <c r="S4" s="1019"/>
      <c r="T4" s="1019"/>
      <c r="U4" s="1019"/>
      <c r="V4" s="1019"/>
      <c r="W4" s="1019"/>
      <c r="X4" s="1020"/>
      <c r="Y4" s="997" t="s">
        <v>12</v>
      </c>
      <c r="Z4" s="998"/>
      <c r="AA4" s="999"/>
      <c r="AB4" s="552"/>
      <c r="AC4" s="1000"/>
      <c r="AD4" s="1000"/>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7"/>
      <c r="B5" s="518"/>
      <c r="C5" s="518"/>
      <c r="D5" s="518"/>
      <c r="E5" s="518"/>
      <c r="F5" s="519"/>
      <c r="G5" s="1013"/>
      <c r="H5" s="1014"/>
      <c r="I5" s="1014"/>
      <c r="J5" s="1014"/>
      <c r="K5" s="1014"/>
      <c r="L5" s="1014"/>
      <c r="M5" s="1014"/>
      <c r="N5" s="1014"/>
      <c r="O5" s="1015"/>
      <c r="P5" s="1021"/>
      <c r="Q5" s="1021"/>
      <c r="R5" s="1021"/>
      <c r="S5" s="1021"/>
      <c r="T5" s="1021"/>
      <c r="U5" s="1021"/>
      <c r="V5" s="1021"/>
      <c r="W5" s="1021"/>
      <c r="X5" s="1022"/>
      <c r="Y5" s="304" t="s">
        <v>54</v>
      </c>
      <c r="Z5" s="994"/>
      <c r="AA5" s="995"/>
      <c r="AB5" s="523"/>
      <c r="AC5" s="996"/>
      <c r="AD5" s="996"/>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7"/>
      <c r="B6" s="518"/>
      <c r="C6" s="518"/>
      <c r="D6" s="518"/>
      <c r="E6" s="518"/>
      <c r="F6" s="519"/>
      <c r="G6" s="1016"/>
      <c r="H6" s="1017"/>
      <c r="I6" s="1017"/>
      <c r="J6" s="1017"/>
      <c r="K6" s="1017"/>
      <c r="L6" s="1017"/>
      <c r="M6" s="1017"/>
      <c r="N6" s="1017"/>
      <c r="O6" s="1018"/>
      <c r="P6" s="1023"/>
      <c r="Q6" s="1023"/>
      <c r="R6" s="1023"/>
      <c r="S6" s="1023"/>
      <c r="T6" s="1023"/>
      <c r="U6" s="1023"/>
      <c r="V6" s="1023"/>
      <c r="W6" s="1023"/>
      <c r="X6" s="1024"/>
      <c r="Y6" s="1025" t="s">
        <v>13</v>
      </c>
      <c r="Z6" s="994"/>
      <c r="AA6" s="995"/>
      <c r="AB6" s="462" t="s">
        <v>180</v>
      </c>
      <c r="AC6" s="1026"/>
      <c r="AD6" s="1026"/>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4" t="s">
        <v>375</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3" t="s">
        <v>347</v>
      </c>
      <c r="B9" s="514"/>
      <c r="C9" s="514"/>
      <c r="D9" s="514"/>
      <c r="E9" s="514"/>
      <c r="F9" s="515"/>
      <c r="G9" s="793" t="s">
        <v>146</v>
      </c>
      <c r="H9" s="778"/>
      <c r="I9" s="778"/>
      <c r="J9" s="778"/>
      <c r="K9" s="778"/>
      <c r="L9" s="778"/>
      <c r="M9" s="778"/>
      <c r="N9" s="778"/>
      <c r="O9" s="779"/>
      <c r="P9" s="777" t="s">
        <v>59</v>
      </c>
      <c r="Q9" s="778"/>
      <c r="R9" s="778"/>
      <c r="S9" s="778"/>
      <c r="T9" s="778"/>
      <c r="U9" s="778"/>
      <c r="V9" s="778"/>
      <c r="W9" s="778"/>
      <c r="X9" s="779"/>
      <c r="Y9" s="1001"/>
      <c r="Z9" s="410"/>
      <c r="AA9" s="411"/>
      <c r="AB9" s="1005" t="s">
        <v>11</v>
      </c>
      <c r="AC9" s="1006"/>
      <c r="AD9" s="1007"/>
      <c r="AE9" s="993" t="s">
        <v>384</v>
      </c>
      <c r="AF9" s="993"/>
      <c r="AG9" s="993"/>
      <c r="AH9" s="993"/>
      <c r="AI9" s="993" t="s">
        <v>406</v>
      </c>
      <c r="AJ9" s="993"/>
      <c r="AK9" s="993"/>
      <c r="AL9" s="459"/>
      <c r="AM9" s="993" t="s">
        <v>503</v>
      </c>
      <c r="AN9" s="993"/>
      <c r="AO9" s="993"/>
      <c r="AP9" s="459"/>
      <c r="AQ9" s="216" t="s">
        <v>232</v>
      </c>
      <c r="AR9" s="200"/>
      <c r="AS9" s="200"/>
      <c r="AT9" s="201"/>
      <c r="AU9" s="370" t="s">
        <v>134</v>
      </c>
      <c r="AV9" s="370"/>
      <c r="AW9" s="370"/>
      <c r="AX9" s="371"/>
      <c r="AY9" s="34">
        <f>COUNTA($G$11)</f>
        <v>0</v>
      </c>
    </row>
    <row r="10" spans="1:51"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02"/>
      <c r="Z10" s="1003"/>
      <c r="AA10" s="1004"/>
      <c r="AB10" s="1008"/>
      <c r="AC10" s="1009"/>
      <c r="AD10" s="1010"/>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6"/>
      <c r="B11" s="514"/>
      <c r="C11" s="514"/>
      <c r="D11" s="514"/>
      <c r="E11" s="514"/>
      <c r="F11" s="515"/>
      <c r="G11" s="541"/>
      <c r="H11" s="1011"/>
      <c r="I11" s="1011"/>
      <c r="J11" s="1011"/>
      <c r="K11" s="1011"/>
      <c r="L11" s="1011"/>
      <c r="M11" s="1011"/>
      <c r="N11" s="1011"/>
      <c r="O11" s="1012"/>
      <c r="P11" s="192"/>
      <c r="Q11" s="1019"/>
      <c r="R11" s="1019"/>
      <c r="S11" s="1019"/>
      <c r="T11" s="1019"/>
      <c r="U11" s="1019"/>
      <c r="V11" s="1019"/>
      <c r="W11" s="1019"/>
      <c r="X11" s="1020"/>
      <c r="Y11" s="997" t="s">
        <v>12</v>
      </c>
      <c r="Z11" s="998"/>
      <c r="AA11" s="999"/>
      <c r="AB11" s="552"/>
      <c r="AC11" s="1000"/>
      <c r="AD11" s="1000"/>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7"/>
      <c r="B12" s="518"/>
      <c r="C12" s="518"/>
      <c r="D12" s="518"/>
      <c r="E12" s="518"/>
      <c r="F12" s="519"/>
      <c r="G12" s="1013"/>
      <c r="H12" s="1014"/>
      <c r="I12" s="1014"/>
      <c r="J12" s="1014"/>
      <c r="K12" s="1014"/>
      <c r="L12" s="1014"/>
      <c r="M12" s="1014"/>
      <c r="N12" s="1014"/>
      <c r="O12" s="1015"/>
      <c r="P12" s="1021"/>
      <c r="Q12" s="1021"/>
      <c r="R12" s="1021"/>
      <c r="S12" s="1021"/>
      <c r="T12" s="1021"/>
      <c r="U12" s="1021"/>
      <c r="V12" s="1021"/>
      <c r="W12" s="1021"/>
      <c r="X12" s="1022"/>
      <c r="Y12" s="304" t="s">
        <v>54</v>
      </c>
      <c r="Z12" s="994"/>
      <c r="AA12" s="995"/>
      <c r="AB12" s="523"/>
      <c r="AC12" s="996"/>
      <c r="AD12" s="996"/>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9"/>
      <c r="B13" s="650"/>
      <c r="C13" s="650"/>
      <c r="D13" s="650"/>
      <c r="E13" s="650"/>
      <c r="F13" s="651"/>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2" t="s">
        <v>180</v>
      </c>
      <c r="AC13" s="1026"/>
      <c r="AD13" s="1026"/>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4" t="s">
        <v>375</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3" t="s">
        <v>347</v>
      </c>
      <c r="B16" s="514"/>
      <c r="C16" s="514"/>
      <c r="D16" s="514"/>
      <c r="E16" s="514"/>
      <c r="F16" s="515"/>
      <c r="G16" s="793" t="s">
        <v>146</v>
      </c>
      <c r="H16" s="778"/>
      <c r="I16" s="778"/>
      <c r="J16" s="778"/>
      <c r="K16" s="778"/>
      <c r="L16" s="778"/>
      <c r="M16" s="778"/>
      <c r="N16" s="778"/>
      <c r="O16" s="779"/>
      <c r="P16" s="777" t="s">
        <v>59</v>
      </c>
      <c r="Q16" s="778"/>
      <c r="R16" s="778"/>
      <c r="S16" s="778"/>
      <c r="T16" s="778"/>
      <c r="U16" s="778"/>
      <c r="V16" s="778"/>
      <c r="W16" s="778"/>
      <c r="X16" s="779"/>
      <c r="Y16" s="1001"/>
      <c r="Z16" s="410"/>
      <c r="AA16" s="411"/>
      <c r="AB16" s="1005" t="s">
        <v>11</v>
      </c>
      <c r="AC16" s="1006"/>
      <c r="AD16" s="1007"/>
      <c r="AE16" s="993" t="s">
        <v>384</v>
      </c>
      <c r="AF16" s="993"/>
      <c r="AG16" s="993"/>
      <c r="AH16" s="993"/>
      <c r="AI16" s="993" t="s">
        <v>406</v>
      </c>
      <c r="AJ16" s="993"/>
      <c r="AK16" s="993"/>
      <c r="AL16" s="459"/>
      <c r="AM16" s="993" t="s">
        <v>503</v>
      </c>
      <c r="AN16" s="993"/>
      <c r="AO16" s="993"/>
      <c r="AP16" s="459"/>
      <c r="AQ16" s="216" t="s">
        <v>232</v>
      </c>
      <c r="AR16" s="200"/>
      <c r="AS16" s="200"/>
      <c r="AT16" s="201"/>
      <c r="AU16" s="370" t="s">
        <v>134</v>
      </c>
      <c r="AV16" s="370"/>
      <c r="AW16" s="370"/>
      <c r="AX16" s="371"/>
      <c r="AY16" s="34">
        <f>COUNTA($G$18)</f>
        <v>0</v>
      </c>
    </row>
    <row r="17" spans="1:51"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02"/>
      <c r="Z17" s="1003"/>
      <c r="AA17" s="1004"/>
      <c r="AB17" s="1008"/>
      <c r="AC17" s="1009"/>
      <c r="AD17" s="1010"/>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6"/>
      <c r="B18" s="514"/>
      <c r="C18" s="514"/>
      <c r="D18" s="514"/>
      <c r="E18" s="514"/>
      <c r="F18" s="515"/>
      <c r="G18" s="541"/>
      <c r="H18" s="1011"/>
      <c r="I18" s="1011"/>
      <c r="J18" s="1011"/>
      <c r="K18" s="1011"/>
      <c r="L18" s="1011"/>
      <c r="M18" s="1011"/>
      <c r="N18" s="1011"/>
      <c r="O18" s="1012"/>
      <c r="P18" s="192"/>
      <c r="Q18" s="1019"/>
      <c r="R18" s="1019"/>
      <c r="S18" s="1019"/>
      <c r="T18" s="1019"/>
      <c r="U18" s="1019"/>
      <c r="V18" s="1019"/>
      <c r="W18" s="1019"/>
      <c r="X18" s="1020"/>
      <c r="Y18" s="997" t="s">
        <v>12</v>
      </c>
      <c r="Z18" s="998"/>
      <c r="AA18" s="999"/>
      <c r="AB18" s="552"/>
      <c r="AC18" s="1000"/>
      <c r="AD18" s="1000"/>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7"/>
      <c r="B19" s="518"/>
      <c r="C19" s="518"/>
      <c r="D19" s="518"/>
      <c r="E19" s="518"/>
      <c r="F19" s="519"/>
      <c r="G19" s="1013"/>
      <c r="H19" s="1014"/>
      <c r="I19" s="1014"/>
      <c r="J19" s="1014"/>
      <c r="K19" s="1014"/>
      <c r="L19" s="1014"/>
      <c r="M19" s="1014"/>
      <c r="N19" s="1014"/>
      <c r="O19" s="1015"/>
      <c r="P19" s="1021"/>
      <c r="Q19" s="1021"/>
      <c r="R19" s="1021"/>
      <c r="S19" s="1021"/>
      <c r="T19" s="1021"/>
      <c r="U19" s="1021"/>
      <c r="V19" s="1021"/>
      <c r="W19" s="1021"/>
      <c r="X19" s="1022"/>
      <c r="Y19" s="304" t="s">
        <v>54</v>
      </c>
      <c r="Z19" s="994"/>
      <c r="AA19" s="995"/>
      <c r="AB19" s="523"/>
      <c r="AC19" s="996"/>
      <c r="AD19" s="996"/>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9"/>
      <c r="B20" s="650"/>
      <c r="C20" s="650"/>
      <c r="D20" s="650"/>
      <c r="E20" s="650"/>
      <c r="F20" s="651"/>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2" t="s">
        <v>180</v>
      </c>
      <c r="AC20" s="1026"/>
      <c r="AD20" s="1026"/>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4" t="s">
        <v>375</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3" t="s">
        <v>347</v>
      </c>
      <c r="B23" s="514"/>
      <c r="C23" s="514"/>
      <c r="D23" s="514"/>
      <c r="E23" s="514"/>
      <c r="F23" s="515"/>
      <c r="G23" s="793" t="s">
        <v>146</v>
      </c>
      <c r="H23" s="778"/>
      <c r="I23" s="778"/>
      <c r="J23" s="778"/>
      <c r="K23" s="778"/>
      <c r="L23" s="778"/>
      <c r="M23" s="778"/>
      <c r="N23" s="778"/>
      <c r="O23" s="779"/>
      <c r="P23" s="777" t="s">
        <v>59</v>
      </c>
      <c r="Q23" s="778"/>
      <c r="R23" s="778"/>
      <c r="S23" s="778"/>
      <c r="T23" s="778"/>
      <c r="U23" s="778"/>
      <c r="V23" s="778"/>
      <c r="W23" s="778"/>
      <c r="X23" s="779"/>
      <c r="Y23" s="1001"/>
      <c r="Z23" s="410"/>
      <c r="AA23" s="411"/>
      <c r="AB23" s="1005" t="s">
        <v>11</v>
      </c>
      <c r="AC23" s="1006"/>
      <c r="AD23" s="1007"/>
      <c r="AE23" s="993" t="s">
        <v>384</v>
      </c>
      <c r="AF23" s="993"/>
      <c r="AG23" s="993"/>
      <c r="AH23" s="993"/>
      <c r="AI23" s="993" t="s">
        <v>406</v>
      </c>
      <c r="AJ23" s="993"/>
      <c r="AK23" s="993"/>
      <c r="AL23" s="459"/>
      <c r="AM23" s="993" t="s">
        <v>503</v>
      </c>
      <c r="AN23" s="993"/>
      <c r="AO23" s="993"/>
      <c r="AP23" s="459"/>
      <c r="AQ23" s="216" t="s">
        <v>232</v>
      </c>
      <c r="AR23" s="200"/>
      <c r="AS23" s="200"/>
      <c r="AT23" s="201"/>
      <c r="AU23" s="370" t="s">
        <v>134</v>
      </c>
      <c r="AV23" s="370"/>
      <c r="AW23" s="370"/>
      <c r="AX23" s="371"/>
      <c r="AY23" s="34">
        <f>COUNTA($G$25)</f>
        <v>0</v>
      </c>
    </row>
    <row r="24" spans="1:51"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02"/>
      <c r="Z24" s="1003"/>
      <c r="AA24" s="1004"/>
      <c r="AB24" s="1008"/>
      <c r="AC24" s="1009"/>
      <c r="AD24" s="1010"/>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6"/>
      <c r="B25" s="514"/>
      <c r="C25" s="514"/>
      <c r="D25" s="514"/>
      <c r="E25" s="514"/>
      <c r="F25" s="515"/>
      <c r="G25" s="541"/>
      <c r="H25" s="1011"/>
      <c r="I25" s="1011"/>
      <c r="J25" s="1011"/>
      <c r="K25" s="1011"/>
      <c r="L25" s="1011"/>
      <c r="M25" s="1011"/>
      <c r="N25" s="1011"/>
      <c r="O25" s="1012"/>
      <c r="P25" s="192"/>
      <c r="Q25" s="1019"/>
      <c r="R25" s="1019"/>
      <c r="S25" s="1019"/>
      <c r="T25" s="1019"/>
      <c r="U25" s="1019"/>
      <c r="V25" s="1019"/>
      <c r="W25" s="1019"/>
      <c r="X25" s="1020"/>
      <c r="Y25" s="997" t="s">
        <v>12</v>
      </c>
      <c r="Z25" s="998"/>
      <c r="AA25" s="999"/>
      <c r="AB25" s="552"/>
      <c r="AC25" s="1000"/>
      <c r="AD25" s="1000"/>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7"/>
      <c r="B26" s="518"/>
      <c r="C26" s="518"/>
      <c r="D26" s="518"/>
      <c r="E26" s="518"/>
      <c r="F26" s="519"/>
      <c r="G26" s="1013"/>
      <c r="H26" s="1014"/>
      <c r="I26" s="1014"/>
      <c r="J26" s="1014"/>
      <c r="K26" s="1014"/>
      <c r="L26" s="1014"/>
      <c r="M26" s="1014"/>
      <c r="N26" s="1014"/>
      <c r="O26" s="1015"/>
      <c r="P26" s="1021"/>
      <c r="Q26" s="1021"/>
      <c r="R26" s="1021"/>
      <c r="S26" s="1021"/>
      <c r="T26" s="1021"/>
      <c r="U26" s="1021"/>
      <c r="V26" s="1021"/>
      <c r="W26" s="1021"/>
      <c r="X26" s="1022"/>
      <c r="Y26" s="304" t="s">
        <v>54</v>
      </c>
      <c r="Z26" s="994"/>
      <c r="AA26" s="995"/>
      <c r="AB26" s="523"/>
      <c r="AC26" s="996"/>
      <c r="AD26" s="996"/>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9"/>
      <c r="B27" s="650"/>
      <c r="C27" s="650"/>
      <c r="D27" s="650"/>
      <c r="E27" s="650"/>
      <c r="F27" s="651"/>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2" t="s">
        <v>180</v>
      </c>
      <c r="AC27" s="1026"/>
      <c r="AD27" s="1026"/>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4" t="s">
        <v>375</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3" t="s">
        <v>347</v>
      </c>
      <c r="B30" s="514"/>
      <c r="C30" s="514"/>
      <c r="D30" s="514"/>
      <c r="E30" s="514"/>
      <c r="F30" s="515"/>
      <c r="G30" s="793" t="s">
        <v>146</v>
      </c>
      <c r="H30" s="778"/>
      <c r="I30" s="778"/>
      <c r="J30" s="778"/>
      <c r="K30" s="778"/>
      <c r="L30" s="778"/>
      <c r="M30" s="778"/>
      <c r="N30" s="778"/>
      <c r="O30" s="779"/>
      <c r="P30" s="777" t="s">
        <v>59</v>
      </c>
      <c r="Q30" s="778"/>
      <c r="R30" s="778"/>
      <c r="S30" s="778"/>
      <c r="T30" s="778"/>
      <c r="U30" s="778"/>
      <c r="V30" s="778"/>
      <c r="W30" s="778"/>
      <c r="X30" s="779"/>
      <c r="Y30" s="1001"/>
      <c r="Z30" s="410"/>
      <c r="AA30" s="411"/>
      <c r="AB30" s="1005" t="s">
        <v>11</v>
      </c>
      <c r="AC30" s="1006"/>
      <c r="AD30" s="1007"/>
      <c r="AE30" s="993" t="s">
        <v>384</v>
      </c>
      <c r="AF30" s="993"/>
      <c r="AG30" s="993"/>
      <c r="AH30" s="993"/>
      <c r="AI30" s="993" t="s">
        <v>406</v>
      </c>
      <c r="AJ30" s="993"/>
      <c r="AK30" s="993"/>
      <c r="AL30" s="459"/>
      <c r="AM30" s="993" t="s">
        <v>503</v>
      </c>
      <c r="AN30" s="993"/>
      <c r="AO30" s="993"/>
      <c r="AP30" s="459"/>
      <c r="AQ30" s="216" t="s">
        <v>232</v>
      </c>
      <c r="AR30" s="200"/>
      <c r="AS30" s="200"/>
      <c r="AT30" s="201"/>
      <c r="AU30" s="370" t="s">
        <v>134</v>
      </c>
      <c r="AV30" s="370"/>
      <c r="AW30" s="370"/>
      <c r="AX30" s="371"/>
      <c r="AY30" s="34">
        <f>COUNTA($G$32)</f>
        <v>0</v>
      </c>
    </row>
    <row r="31" spans="1:51"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02"/>
      <c r="Z31" s="1003"/>
      <c r="AA31" s="1004"/>
      <c r="AB31" s="1008"/>
      <c r="AC31" s="1009"/>
      <c r="AD31" s="1010"/>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6"/>
      <c r="B32" s="514"/>
      <c r="C32" s="514"/>
      <c r="D32" s="514"/>
      <c r="E32" s="514"/>
      <c r="F32" s="515"/>
      <c r="G32" s="541"/>
      <c r="H32" s="1011"/>
      <c r="I32" s="1011"/>
      <c r="J32" s="1011"/>
      <c r="K32" s="1011"/>
      <c r="L32" s="1011"/>
      <c r="M32" s="1011"/>
      <c r="N32" s="1011"/>
      <c r="O32" s="1012"/>
      <c r="P32" s="192"/>
      <c r="Q32" s="1019"/>
      <c r="R32" s="1019"/>
      <c r="S32" s="1019"/>
      <c r="T32" s="1019"/>
      <c r="U32" s="1019"/>
      <c r="V32" s="1019"/>
      <c r="W32" s="1019"/>
      <c r="X32" s="1020"/>
      <c r="Y32" s="997" t="s">
        <v>12</v>
      </c>
      <c r="Z32" s="998"/>
      <c r="AA32" s="999"/>
      <c r="AB32" s="552"/>
      <c r="AC32" s="1000"/>
      <c r="AD32" s="1000"/>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7"/>
      <c r="B33" s="518"/>
      <c r="C33" s="518"/>
      <c r="D33" s="518"/>
      <c r="E33" s="518"/>
      <c r="F33" s="519"/>
      <c r="G33" s="1013"/>
      <c r="H33" s="1014"/>
      <c r="I33" s="1014"/>
      <c r="J33" s="1014"/>
      <c r="K33" s="1014"/>
      <c r="L33" s="1014"/>
      <c r="M33" s="1014"/>
      <c r="N33" s="1014"/>
      <c r="O33" s="1015"/>
      <c r="P33" s="1021"/>
      <c r="Q33" s="1021"/>
      <c r="R33" s="1021"/>
      <c r="S33" s="1021"/>
      <c r="T33" s="1021"/>
      <c r="U33" s="1021"/>
      <c r="V33" s="1021"/>
      <c r="W33" s="1021"/>
      <c r="X33" s="1022"/>
      <c r="Y33" s="304" t="s">
        <v>54</v>
      </c>
      <c r="Z33" s="994"/>
      <c r="AA33" s="995"/>
      <c r="AB33" s="523"/>
      <c r="AC33" s="996"/>
      <c r="AD33" s="996"/>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9"/>
      <c r="B34" s="650"/>
      <c r="C34" s="650"/>
      <c r="D34" s="650"/>
      <c r="E34" s="650"/>
      <c r="F34" s="651"/>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2" t="s">
        <v>180</v>
      </c>
      <c r="AC34" s="1026"/>
      <c r="AD34" s="1026"/>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4" t="s">
        <v>375</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3" t="s">
        <v>347</v>
      </c>
      <c r="B37" s="514"/>
      <c r="C37" s="514"/>
      <c r="D37" s="514"/>
      <c r="E37" s="514"/>
      <c r="F37" s="515"/>
      <c r="G37" s="793" t="s">
        <v>146</v>
      </c>
      <c r="H37" s="778"/>
      <c r="I37" s="778"/>
      <c r="J37" s="778"/>
      <c r="K37" s="778"/>
      <c r="L37" s="778"/>
      <c r="M37" s="778"/>
      <c r="N37" s="778"/>
      <c r="O37" s="779"/>
      <c r="P37" s="777" t="s">
        <v>59</v>
      </c>
      <c r="Q37" s="778"/>
      <c r="R37" s="778"/>
      <c r="S37" s="778"/>
      <c r="T37" s="778"/>
      <c r="U37" s="778"/>
      <c r="V37" s="778"/>
      <c r="W37" s="778"/>
      <c r="X37" s="779"/>
      <c r="Y37" s="1001"/>
      <c r="Z37" s="410"/>
      <c r="AA37" s="411"/>
      <c r="AB37" s="1005" t="s">
        <v>11</v>
      </c>
      <c r="AC37" s="1006"/>
      <c r="AD37" s="1007"/>
      <c r="AE37" s="993" t="s">
        <v>384</v>
      </c>
      <c r="AF37" s="993"/>
      <c r="AG37" s="993"/>
      <c r="AH37" s="993"/>
      <c r="AI37" s="993" t="s">
        <v>406</v>
      </c>
      <c r="AJ37" s="993"/>
      <c r="AK37" s="993"/>
      <c r="AL37" s="459"/>
      <c r="AM37" s="993" t="s">
        <v>503</v>
      </c>
      <c r="AN37" s="993"/>
      <c r="AO37" s="993"/>
      <c r="AP37" s="459"/>
      <c r="AQ37" s="216" t="s">
        <v>232</v>
      </c>
      <c r="AR37" s="200"/>
      <c r="AS37" s="200"/>
      <c r="AT37" s="201"/>
      <c r="AU37" s="370" t="s">
        <v>134</v>
      </c>
      <c r="AV37" s="370"/>
      <c r="AW37" s="370"/>
      <c r="AX37" s="371"/>
      <c r="AY37" s="34">
        <f>COUNTA($G$39)</f>
        <v>0</v>
      </c>
    </row>
    <row r="38" spans="1:51"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02"/>
      <c r="Z38" s="1003"/>
      <c r="AA38" s="1004"/>
      <c r="AB38" s="1008"/>
      <c r="AC38" s="1009"/>
      <c r="AD38" s="1010"/>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6"/>
      <c r="B39" s="514"/>
      <c r="C39" s="514"/>
      <c r="D39" s="514"/>
      <c r="E39" s="514"/>
      <c r="F39" s="515"/>
      <c r="G39" s="541"/>
      <c r="H39" s="1011"/>
      <c r="I39" s="1011"/>
      <c r="J39" s="1011"/>
      <c r="K39" s="1011"/>
      <c r="L39" s="1011"/>
      <c r="M39" s="1011"/>
      <c r="N39" s="1011"/>
      <c r="O39" s="1012"/>
      <c r="P39" s="192"/>
      <c r="Q39" s="1019"/>
      <c r="R39" s="1019"/>
      <c r="S39" s="1019"/>
      <c r="T39" s="1019"/>
      <c r="U39" s="1019"/>
      <c r="V39" s="1019"/>
      <c r="W39" s="1019"/>
      <c r="X39" s="1020"/>
      <c r="Y39" s="997" t="s">
        <v>12</v>
      </c>
      <c r="Z39" s="998"/>
      <c r="AA39" s="999"/>
      <c r="AB39" s="552"/>
      <c r="AC39" s="1000"/>
      <c r="AD39" s="1000"/>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7"/>
      <c r="B40" s="518"/>
      <c r="C40" s="518"/>
      <c r="D40" s="518"/>
      <c r="E40" s="518"/>
      <c r="F40" s="519"/>
      <c r="G40" s="1013"/>
      <c r="H40" s="1014"/>
      <c r="I40" s="1014"/>
      <c r="J40" s="1014"/>
      <c r="K40" s="1014"/>
      <c r="L40" s="1014"/>
      <c r="M40" s="1014"/>
      <c r="N40" s="1014"/>
      <c r="O40" s="1015"/>
      <c r="P40" s="1021"/>
      <c r="Q40" s="1021"/>
      <c r="R40" s="1021"/>
      <c r="S40" s="1021"/>
      <c r="T40" s="1021"/>
      <c r="U40" s="1021"/>
      <c r="V40" s="1021"/>
      <c r="W40" s="1021"/>
      <c r="X40" s="1022"/>
      <c r="Y40" s="304" t="s">
        <v>54</v>
      </c>
      <c r="Z40" s="994"/>
      <c r="AA40" s="995"/>
      <c r="AB40" s="523"/>
      <c r="AC40" s="996"/>
      <c r="AD40" s="996"/>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9"/>
      <c r="B41" s="650"/>
      <c r="C41" s="650"/>
      <c r="D41" s="650"/>
      <c r="E41" s="650"/>
      <c r="F41" s="651"/>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2" t="s">
        <v>180</v>
      </c>
      <c r="AC41" s="1026"/>
      <c r="AD41" s="1026"/>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4" t="s">
        <v>375</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3" t="s">
        <v>347</v>
      </c>
      <c r="B44" s="514"/>
      <c r="C44" s="514"/>
      <c r="D44" s="514"/>
      <c r="E44" s="514"/>
      <c r="F44" s="515"/>
      <c r="G44" s="793" t="s">
        <v>146</v>
      </c>
      <c r="H44" s="778"/>
      <c r="I44" s="778"/>
      <c r="J44" s="778"/>
      <c r="K44" s="778"/>
      <c r="L44" s="778"/>
      <c r="M44" s="778"/>
      <c r="N44" s="778"/>
      <c r="O44" s="779"/>
      <c r="P44" s="777" t="s">
        <v>59</v>
      </c>
      <c r="Q44" s="778"/>
      <c r="R44" s="778"/>
      <c r="S44" s="778"/>
      <c r="T44" s="778"/>
      <c r="U44" s="778"/>
      <c r="V44" s="778"/>
      <c r="W44" s="778"/>
      <c r="X44" s="779"/>
      <c r="Y44" s="1001"/>
      <c r="Z44" s="410"/>
      <c r="AA44" s="411"/>
      <c r="AB44" s="1005" t="s">
        <v>11</v>
      </c>
      <c r="AC44" s="1006"/>
      <c r="AD44" s="1007"/>
      <c r="AE44" s="993" t="s">
        <v>384</v>
      </c>
      <c r="AF44" s="993"/>
      <c r="AG44" s="993"/>
      <c r="AH44" s="993"/>
      <c r="AI44" s="993" t="s">
        <v>406</v>
      </c>
      <c r="AJ44" s="993"/>
      <c r="AK44" s="993"/>
      <c r="AL44" s="459"/>
      <c r="AM44" s="993" t="s">
        <v>503</v>
      </c>
      <c r="AN44" s="993"/>
      <c r="AO44" s="993"/>
      <c r="AP44" s="459"/>
      <c r="AQ44" s="216" t="s">
        <v>232</v>
      </c>
      <c r="AR44" s="200"/>
      <c r="AS44" s="200"/>
      <c r="AT44" s="201"/>
      <c r="AU44" s="370" t="s">
        <v>134</v>
      </c>
      <c r="AV44" s="370"/>
      <c r="AW44" s="370"/>
      <c r="AX44" s="371"/>
      <c r="AY44" s="34">
        <f>COUNTA($G$46)</f>
        <v>0</v>
      </c>
    </row>
    <row r="45" spans="1:51"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02"/>
      <c r="Z45" s="1003"/>
      <c r="AA45" s="1004"/>
      <c r="AB45" s="1008"/>
      <c r="AC45" s="1009"/>
      <c r="AD45" s="1010"/>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6"/>
      <c r="B46" s="514"/>
      <c r="C46" s="514"/>
      <c r="D46" s="514"/>
      <c r="E46" s="514"/>
      <c r="F46" s="515"/>
      <c r="G46" s="541"/>
      <c r="H46" s="1011"/>
      <c r="I46" s="1011"/>
      <c r="J46" s="1011"/>
      <c r="K46" s="1011"/>
      <c r="L46" s="1011"/>
      <c r="M46" s="1011"/>
      <c r="N46" s="1011"/>
      <c r="O46" s="1012"/>
      <c r="P46" s="192"/>
      <c r="Q46" s="1019"/>
      <c r="R46" s="1019"/>
      <c r="S46" s="1019"/>
      <c r="T46" s="1019"/>
      <c r="U46" s="1019"/>
      <c r="V46" s="1019"/>
      <c r="W46" s="1019"/>
      <c r="X46" s="1020"/>
      <c r="Y46" s="997" t="s">
        <v>12</v>
      </c>
      <c r="Z46" s="998"/>
      <c r="AA46" s="999"/>
      <c r="AB46" s="552"/>
      <c r="AC46" s="1000"/>
      <c r="AD46" s="1000"/>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7"/>
      <c r="B47" s="518"/>
      <c r="C47" s="518"/>
      <c r="D47" s="518"/>
      <c r="E47" s="518"/>
      <c r="F47" s="519"/>
      <c r="G47" s="1013"/>
      <c r="H47" s="1014"/>
      <c r="I47" s="1014"/>
      <c r="J47" s="1014"/>
      <c r="K47" s="1014"/>
      <c r="L47" s="1014"/>
      <c r="M47" s="1014"/>
      <c r="N47" s="1014"/>
      <c r="O47" s="1015"/>
      <c r="P47" s="1021"/>
      <c r="Q47" s="1021"/>
      <c r="R47" s="1021"/>
      <c r="S47" s="1021"/>
      <c r="T47" s="1021"/>
      <c r="U47" s="1021"/>
      <c r="V47" s="1021"/>
      <c r="W47" s="1021"/>
      <c r="X47" s="1022"/>
      <c r="Y47" s="304" t="s">
        <v>54</v>
      </c>
      <c r="Z47" s="994"/>
      <c r="AA47" s="995"/>
      <c r="AB47" s="523"/>
      <c r="AC47" s="996"/>
      <c r="AD47" s="996"/>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9"/>
      <c r="B48" s="650"/>
      <c r="C48" s="650"/>
      <c r="D48" s="650"/>
      <c r="E48" s="650"/>
      <c r="F48" s="651"/>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2" t="s">
        <v>180</v>
      </c>
      <c r="AC48" s="1026"/>
      <c r="AD48" s="1026"/>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4" t="s">
        <v>375</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3" t="s">
        <v>347</v>
      </c>
      <c r="B51" s="514"/>
      <c r="C51" s="514"/>
      <c r="D51" s="514"/>
      <c r="E51" s="514"/>
      <c r="F51" s="515"/>
      <c r="G51" s="793" t="s">
        <v>146</v>
      </c>
      <c r="H51" s="778"/>
      <c r="I51" s="778"/>
      <c r="J51" s="778"/>
      <c r="K51" s="778"/>
      <c r="L51" s="778"/>
      <c r="M51" s="778"/>
      <c r="N51" s="778"/>
      <c r="O51" s="779"/>
      <c r="P51" s="777" t="s">
        <v>59</v>
      </c>
      <c r="Q51" s="778"/>
      <c r="R51" s="778"/>
      <c r="S51" s="778"/>
      <c r="T51" s="778"/>
      <c r="U51" s="778"/>
      <c r="V51" s="778"/>
      <c r="W51" s="778"/>
      <c r="X51" s="779"/>
      <c r="Y51" s="1001"/>
      <c r="Z51" s="410"/>
      <c r="AA51" s="411"/>
      <c r="AB51" s="459" t="s">
        <v>11</v>
      </c>
      <c r="AC51" s="1006"/>
      <c r="AD51" s="1007"/>
      <c r="AE51" s="993" t="s">
        <v>384</v>
      </c>
      <c r="AF51" s="993"/>
      <c r="AG51" s="993"/>
      <c r="AH51" s="993"/>
      <c r="AI51" s="993" t="s">
        <v>406</v>
      </c>
      <c r="AJ51" s="993"/>
      <c r="AK51" s="993"/>
      <c r="AL51" s="459"/>
      <c r="AM51" s="993" t="s">
        <v>503</v>
      </c>
      <c r="AN51" s="993"/>
      <c r="AO51" s="993"/>
      <c r="AP51" s="459"/>
      <c r="AQ51" s="216" t="s">
        <v>232</v>
      </c>
      <c r="AR51" s="200"/>
      <c r="AS51" s="200"/>
      <c r="AT51" s="201"/>
      <c r="AU51" s="370" t="s">
        <v>134</v>
      </c>
      <c r="AV51" s="370"/>
      <c r="AW51" s="370"/>
      <c r="AX51" s="371"/>
      <c r="AY51" s="34">
        <f>COUNTA($G$53)</f>
        <v>0</v>
      </c>
    </row>
    <row r="52" spans="1:51"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02"/>
      <c r="Z52" s="1003"/>
      <c r="AA52" s="1004"/>
      <c r="AB52" s="1008"/>
      <c r="AC52" s="1009"/>
      <c r="AD52" s="1010"/>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6"/>
      <c r="B53" s="514"/>
      <c r="C53" s="514"/>
      <c r="D53" s="514"/>
      <c r="E53" s="514"/>
      <c r="F53" s="515"/>
      <c r="G53" s="541"/>
      <c r="H53" s="1011"/>
      <c r="I53" s="1011"/>
      <c r="J53" s="1011"/>
      <c r="K53" s="1011"/>
      <c r="L53" s="1011"/>
      <c r="M53" s="1011"/>
      <c r="N53" s="1011"/>
      <c r="O53" s="1012"/>
      <c r="P53" s="192"/>
      <c r="Q53" s="1019"/>
      <c r="R53" s="1019"/>
      <c r="S53" s="1019"/>
      <c r="T53" s="1019"/>
      <c r="U53" s="1019"/>
      <c r="V53" s="1019"/>
      <c r="W53" s="1019"/>
      <c r="X53" s="1020"/>
      <c r="Y53" s="997" t="s">
        <v>12</v>
      </c>
      <c r="Z53" s="998"/>
      <c r="AA53" s="999"/>
      <c r="AB53" s="552"/>
      <c r="AC53" s="1000"/>
      <c r="AD53" s="1000"/>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7"/>
      <c r="B54" s="518"/>
      <c r="C54" s="518"/>
      <c r="D54" s="518"/>
      <c r="E54" s="518"/>
      <c r="F54" s="519"/>
      <c r="G54" s="1013"/>
      <c r="H54" s="1014"/>
      <c r="I54" s="1014"/>
      <c r="J54" s="1014"/>
      <c r="K54" s="1014"/>
      <c r="L54" s="1014"/>
      <c r="M54" s="1014"/>
      <c r="N54" s="1014"/>
      <c r="O54" s="1015"/>
      <c r="P54" s="1021"/>
      <c r="Q54" s="1021"/>
      <c r="R54" s="1021"/>
      <c r="S54" s="1021"/>
      <c r="T54" s="1021"/>
      <c r="U54" s="1021"/>
      <c r="V54" s="1021"/>
      <c r="W54" s="1021"/>
      <c r="X54" s="1022"/>
      <c r="Y54" s="304" t="s">
        <v>54</v>
      </c>
      <c r="Z54" s="994"/>
      <c r="AA54" s="995"/>
      <c r="AB54" s="523"/>
      <c r="AC54" s="996"/>
      <c r="AD54" s="996"/>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9"/>
      <c r="B55" s="650"/>
      <c r="C55" s="650"/>
      <c r="D55" s="650"/>
      <c r="E55" s="650"/>
      <c r="F55" s="651"/>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2" t="s">
        <v>180</v>
      </c>
      <c r="AC55" s="1026"/>
      <c r="AD55" s="1026"/>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4" t="s">
        <v>375</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3" t="s">
        <v>347</v>
      </c>
      <c r="B58" s="514"/>
      <c r="C58" s="514"/>
      <c r="D58" s="514"/>
      <c r="E58" s="514"/>
      <c r="F58" s="515"/>
      <c r="G58" s="793" t="s">
        <v>146</v>
      </c>
      <c r="H58" s="778"/>
      <c r="I58" s="778"/>
      <c r="J58" s="778"/>
      <c r="K58" s="778"/>
      <c r="L58" s="778"/>
      <c r="M58" s="778"/>
      <c r="N58" s="778"/>
      <c r="O58" s="779"/>
      <c r="P58" s="777" t="s">
        <v>59</v>
      </c>
      <c r="Q58" s="778"/>
      <c r="R58" s="778"/>
      <c r="S58" s="778"/>
      <c r="T58" s="778"/>
      <c r="U58" s="778"/>
      <c r="V58" s="778"/>
      <c r="W58" s="778"/>
      <c r="X58" s="779"/>
      <c r="Y58" s="1001"/>
      <c r="Z58" s="410"/>
      <c r="AA58" s="411"/>
      <c r="AB58" s="1005" t="s">
        <v>11</v>
      </c>
      <c r="AC58" s="1006"/>
      <c r="AD58" s="1007"/>
      <c r="AE58" s="993" t="s">
        <v>384</v>
      </c>
      <c r="AF58" s="993"/>
      <c r="AG58" s="993"/>
      <c r="AH58" s="993"/>
      <c r="AI58" s="993" t="s">
        <v>406</v>
      </c>
      <c r="AJ58" s="993"/>
      <c r="AK58" s="993"/>
      <c r="AL58" s="459"/>
      <c r="AM58" s="993" t="s">
        <v>503</v>
      </c>
      <c r="AN58" s="993"/>
      <c r="AO58" s="993"/>
      <c r="AP58" s="459"/>
      <c r="AQ58" s="216" t="s">
        <v>232</v>
      </c>
      <c r="AR58" s="200"/>
      <c r="AS58" s="200"/>
      <c r="AT58" s="201"/>
      <c r="AU58" s="370" t="s">
        <v>134</v>
      </c>
      <c r="AV58" s="370"/>
      <c r="AW58" s="370"/>
      <c r="AX58" s="371"/>
      <c r="AY58" s="34">
        <f>COUNTA($G$60)</f>
        <v>0</v>
      </c>
    </row>
    <row r="59" spans="1:51"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02"/>
      <c r="Z59" s="1003"/>
      <c r="AA59" s="1004"/>
      <c r="AB59" s="1008"/>
      <c r="AC59" s="1009"/>
      <c r="AD59" s="1010"/>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6"/>
      <c r="B60" s="514"/>
      <c r="C60" s="514"/>
      <c r="D60" s="514"/>
      <c r="E60" s="514"/>
      <c r="F60" s="515"/>
      <c r="G60" s="541"/>
      <c r="H60" s="1011"/>
      <c r="I60" s="1011"/>
      <c r="J60" s="1011"/>
      <c r="K60" s="1011"/>
      <c r="L60" s="1011"/>
      <c r="M60" s="1011"/>
      <c r="N60" s="1011"/>
      <c r="O60" s="1012"/>
      <c r="P60" s="192"/>
      <c r="Q60" s="1019"/>
      <c r="R60" s="1019"/>
      <c r="S60" s="1019"/>
      <c r="T60" s="1019"/>
      <c r="U60" s="1019"/>
      <c r="V60" s="1019"/>
      <c r="W60" s="1019"/>
      <c r="X60" s="1020"/>
      <c r="Y60" s="997" t="s">
        <v>12</v>
      </c>
      <c r="Z60" s="998"/>
      <c r="AA60" s="999"/>
      <c r="AB60" s="552"/>
      <c r="AC60" s="1000"/>
      <c r="AD60" s="1000"/>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7"/>
      <c r="B61" s="518"/>
      <c r="C61" s="518"/>
      <c r="D61" s="518"/>
      <c r="E61" s="518"/>
      <c r="F61" s="519"/>
      <c r="G61" s="1013"/>
      <c r="H61" s="1014"/>
      <c r="I61" s="1014"/>
      <c r="J61" s="1014"/>
      <c r="K61" s="1014"/>
      <c r="L61" s="1014"/>
      <c r="M61" s="1014"/>
      <c r="N61" s="1014"/>
      <c r="O61" s="1015"/>
      <c r="P61" s="1021"/>
      <c r="Q61" s="1021"/>
      <c r="R61" s="1021"/>
      <c r="S61" s="1021"/>
      <c r="T61" s="1021"/>
      <c r="U61" s="1021"/>
      <c r="V61" s="1021"/>
      <c r="W61" s="1021"/>
      <c r="X61" s="1022"/>
      <c r="Y61" s="304" t="s">
        <v>54</v>
      </c>
      <c r="Z61" s="994"/>
      <c r="AA61" s="995"/>
      <c r="AB61" s="523"/>
      <c r="AC61" s="996"/>
      <c r="AD61" s="996"/>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9"/>
      <c r="B62" s="650"/>
      <c r="C62" s="650"/>
      <c r="D62" s="650"/>
      <c r="E62" s="650"/>
      <c r="F62" s="651"/>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2" t="s">
        <v>180</v>
      </c>
      <c r="AC62" s="1026"/>
      <c r="AD62" s="1026"/>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4" t="s">
        <v>375</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3" t="s">
        <v>347</v>
      </c>
      <c r="B65" s="514"/>
      <c r="C65" s="514"/>
      <c r="D65" s="514"/>
      <c r="E65" s="514"/>
      <c r="F65" s="515"/>
      <c r="G65" s="793" t="s">
        <v>146</v>
      </c>
      <c r="H65" s="778"/>
      <c r="I65" s="778"/>
      <c r="J65" s="778"/>
      <c r="K65" s="778"/>
      <c r="L65" s="778"/>
      <c r="M65" s="778"/>
      <c r="N65" s="778"/>
      <c r="O65" s="779"/>
      <c r="P65" s="777" t="s">
        <v>59</v>
      </c>
      <c r="Q65" s="778"/>
      <c r="R65" s="778"/>
      <c r="S65" s="778"/>
      <c r="T65" s="778"/>
      <c r="U65" s="778"/>
      <c r="V65" s="778"/>
      <c r="W65" s="778"/>
      <c r="X65" s="779"/>
      <c r="Y65" s="1001"/>
      <c r="Z65" s="410"/>
      <c r="AA65" s="411"/>
      <c r="AB65" s="1005" t="s">
        <v>11</v>
      </c>
      <c r="AC65" s="1006"/>
      <c r="AD65" s="1007"/>
      <c r="AE65" s="993" t="s">
        <v>384</v>
      </c>
      <c r="AF65" s="993"/>
      <c r="AG65" s="993"/>
      <c r="AH65" s="993"/>
      <c r="AI65" s="993" t="s">
        <v>406</v>
      </c>
      <c r="AJ65" s="993"/>
      <c r="AK65" s="993"/>
      <c r="AL65" s="459"/>
      <c r="AM65" s="993" t="s">
        <v>503</v>
      </c>
      <c r="AN65" s="993"/>
      <c r="AO65" s="993"/>
      <c r="AP65" s="459"/>
      <c r="AQ65" s="216" t="s">
        <v>232</v>
      </c>
      <c r="AR65" s="200"/>
      <c r="AS65" s="200"/>
      <c r="AT65" s="201"/>
      <c r="AU65" s="370" t="s">
        <v>134</v>
      </c>
      <c r="AV65" s="370"/>
      <c r="AW65" s="370"/>
      <c r="AX65" s="371"/>
      <c r="AY65" s="34">
        <f>COUNTA($G$67)</f>
        <v>0</v>
      </c>
    </row>
    <row r="66" spans="1:51"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02"/>
      <c r="Z66" s="1003"/>
      <c r="AA66" s="1004"/>
      <c r="AB66" s="1008"/>
      <c r="AC66" s="1009"/>
      <c r="AD66" s="1010"/>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6"/>
      <c r="B67" s="514"/>
      <c r="C67" s="514"/>
      <c r="D67" s="514"/>
      <c r="E67" s="514"/>
      <c r="F67" s="515"/>
      <c r="G67" s="541"/>
      <c r="H67" s="1011"/>
      <c r="I67" s="1011"/>
      <c r="J67" s="1011"/>
      <c r="K67" s="1011"/>
      <c r="L67" s="1011"/>
      <c r="M67" s="1011"/>
      <c r="N67" s="1011"/>
      <c r="O67" s="1012"/>
      <c r="P67" s="192"/>
      <c r="Q67" s="1019"/>
      <c r="R67" s="1019"/>
      <c r="S67" s="1019"/>
      <c r="T67" s="1019"/>
      <c r="U67" s="1019"/>
      <c r="V67" s="1019"/>
      <c r="W67" s="1019"/>
      <c r="X67" s="1020"/>
      <c r="Y67" s="997" t="s">
        <v>12</v>
      </c>
      <c r="Z67" s="998"/>
      <c r="AA67" s="999"/>
      <c r="AB67" s="552"/>
      <c r="AC67" s="1000"/>
      <c r="AD67" s="1000"/>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7"/>
      <c r="B68" s="518"/>
      <c r="C68" s="518"/>
      <c r="D68" s="518"/>
      <c r="E68" s="518"/>
      <c r="F68" s="519"/>
      <c r="G68" s="1013"/>
      <c r="H68" s="1014"/>
      <c r="I68" s="1014"/>
      <c r="J68" s="1014"/>
      <c r="K68" s="1014"/>
      <c r="L68" s="1014"/>
      <c r="M68" s="1014"/>
      <c r="N68" s="1014"/>
      <c r="O68" s="1015"/>
      <c r="P68" s="1021"/>
      <c r="Q68" s="1021"/>
      <c r="R68" s="1021"/>
      <c r="S68" s="1021"/>
      <c r="T68" s="1021"/>
      <c r="U68" s="1021"/>
      <c r="V68" s="1021"/>
      <c r="W68" s="1021"/>
      <c r="X68" s="1022"/>
      <c r="Y68" s="304" t="s">
        <v>54</v>
      </c>
      <c r="Z68" s="994"/>
      <c r="AA68" s="995"/>
      <c r="AB68" s="523"/>
      <c r="AC68" s="996"/>
      <c r="AD68" s="996"/>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9"/>
      <c r="B69" s="650"/>
      <c r="C69" s="650"/>
      <c r="D69" s="650"/>
      <c r="E69" s="650"/>
      <c r="F69" s="651"/>
      <c r="G69" s="1016"/>
      <c r="H69" s="1017"/>
      <c r="I69" s="1017"/>
      <c r="J69" s="1017"/>
      <c r="K69" s="1017"/>
      <c r="L69" s="1017"/>
      <c r="M69" s="1017"/>
      <c r="N69" s="1017"/>
      <c r="O69" s="1018"/>
      <c r="P69" s="1023"/>
      <c r="Q69" s="1023"/>
      <c r="R69" s="1023"/>
      <c r="S69" s="1023"/>
      <c r="T69" s="1023"/>
      <c r="U69" s="1023"/>
      <c r="V69" s="1023"/>
      <c r="W69" s="1023"/>
      <c r="X69" s="1024"/>
      <c r="Y69" s="304" t="s">
        <v>13</v>
      </c>
      <c r="Z69" s="994"/>
      <c r="AA69" s="995"/>
      <c r="AB69" s="498"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4" t="s">
        <v>375</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40" t="s">
        <v>361</v>
      </c>
      <c r="H2" s="441"/>
      <c r="I2" s="441"/>
      <c r="J2" s="441"/>
      <c r="K2" s="441"/>
      <c r="L2" s="441"/>
      <c r="M2" s="441"/>
      <c r="N2" s="441"/>
      <c r="O2" s="441"/>
      <c r="P2" s="441"/>
      <c r="Q2" s="441"/>
      <c r="R2" s="441"/>
      <c r="S2" s="441"/>
      <c r="T2" s="441"/>
      <c r="U2" s="441"/>
      <c r="V2" s="441"/>
      <c r="W2" s="441"/>
      <c r="X2" s="441"/>
      <c r="Y2" s="441"/>
      <c r="Z2" s="441"/>
      <c r="AA2" s="441"/>
      <c r="AB2" s="442"/>
      <c r="AC2" s="440" t="s">
        <v>363</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3"/>
      <c r="B4" s="1034"/>
      <c r="C4" s="1034"/>
      <c r="D4" s="1034"/>
      <c r="E4" s="1034"/>
      <c r="F4" s="103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3"/>
      <c r="B5" s="1034"/>
      <c r="C5" s="1034"/>
      <c r="D5" s="1034"/>
      <c r="E5" s="1034"/>
      <c r="F5" s="103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3"/>
      <c r="B6" s="1034"/>
      <c r="C6" s="1034"/>
      <c r="D6" s="1034"/>
      <c r="E6" s="1034"/>
      <c r="F6" s="103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3"/>
      <c r="B7" s="1034"/>
      <c r="C7" s="1034"/>
      <c r="D7" s="1034"/>
      <c r="E7" s="1034"/>
      <c r="F7" s="103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3"/>
      <c r="B8" s="1034"/>
      <c r="C8" s="1034"/>
      <c r="D8" s="1034"/>
      <c r="E8" s="1034"/>
      <c r="F8" s="103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3"/>
      <c r="B9" s="1034"/>
      <c r="C9" s="1034"/>
      <c r="D9" s="1034"/>
      <c r="E9" s="1034"/>
      <c r="F9" s="103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3"/>
      <c r="B10" s="1034"/>
      <c r="C10" s="1034"/>
      <c r="D10" s="1034"/>
      <c r="E10" s="1034"/>
      <c r="F10" s="103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3"/>
      <c r="B11" s="1034"/>
      <c r="C11" s="1034"/>
      <c r="D11" s="1034"/>
      <c r="E11" s="1034"/>
      <c r="F11" s="103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3"/>
      <c r="B12" s="1034"/>
      <c r="C12" s="1034"/>
      <c r="D12" s="1034"/>
      <c r="E12" s="1034"/>
      <c r="F12" s="103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3"/>
      <c r="B13" s="1034"/>
      <c r="C13" s="1034"/>
      <c r="D13" s="1034"/>
      <c r="E13" s="1034"/>
      <c r="F13" s="103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3"/>
      <c r="B15" s="1034"/>
      <c r="C15" s="1034"/>
      <c r="D15" s="1034"/>
      <c r="E15" s="1034"/>
      <c r="F15" s="1035"/>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3"/>
      <c r="B17" s="1034"/>
      <c r="C17" s="1034"/>
      <c r="D17" s="1034"/>
      <c r="E17" s="1034"/>
      <c r="F17" s="103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3"/>
      <c r="B18" s="1034"/>
      <c r="C18" s="1034"/>
      <c r="D18" s="1034"/>
      <c r="E18" s="1034"/>
      <c r="F18" s="103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3"/>
      <c r="B19" s="1034"/>
      <c r="C19" s="1034"/>
      <c r="D19" s="1034"/>
      <c r="E19" s="1034"/>
      <c r="F19" s="103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3"/>
      <c r="B20" s="1034"/>
      <c r="C20" s="1034"/>
      <c r="D20" s="1034"/>
      <c r="E20" s="1034"/>
      <c r="F20" s="103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3"/>
      <c r="B21" s="1034"/>
      <c r="C21" s="1034"/>
      <c r="D21" s="1034"/>
      <c r="E21" s="1034"/>
      <c r="F21" s="103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3"/>
      <c r="B22" s="1034"/>
      <c r="C22" s="1034"/>
      <c r="D22" s="1034"/>
      <c r="E22" s="1034"/>
      <c r="F22" s="103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3"/>
      <c r="B23" s="1034"/>
      <c r="C23" s="1034"/>
      <c r="D23" s="1034"/>
      <c r="E23" s="1034"/>
      <c r="F23" s="103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3"/>
      <c r="B24" s="1034"/>
      <c r="C24" s="1034"/>
      <c r="D24" s="1034"/>
      <c r="E24" s="1034"/>
      <c r="F24" s="103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3"/>
      <c r="B25" s="1034"/>
      <c r="C25" s="1034"/>
      <c r="D25" s="1034"/>
      <c r="E25" s="1034"/>
      <c r="F25" s="103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3"/>
      <c r="B26" s="1034"/>
      <c r="C26" s="1034"/>
      <c r="D26" s="1034"/>
      <c r="E26" s="1034"/>
      <c r="F26" s="103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3"/>
      <c r="B28" s="1034"/>
      <c r="C28" s="1034"/>
      <c r="D28" s="1034"/>
      <c r="E28" s="1034"/>
      <c r="F28" s="1035"/>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3"/>
      <c r="B30" s="1034"/>
      <c r="C30" s="1034"/>
      <c r="D30" s="1034"/>
      <c r="E30" s="1034"/>
      <c r="F30" s="103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3"/>
      <c r="B31" s="1034"/>
      <c r="C31" s="1034"/>
      <c r="D31" s="1034"/>
      <c r="E31" s="1034"/>
      <c r="F31" s="103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3"/>
      <c r="B32" s="1034"/>
      <c r="C32" s="1034"/>
      <c r="D32" s="1034"/>
      <c r="E32" s="1034"/>
      <c r="F32" s="103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3"/>
      <c r="B33" s="1034"/>
      <c r="C33" s="1034"/>
      <c r="D33" s="1034"/>
      <c r="E33" s="1034"/>
      <c r="F33" s="103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3"/>
      <c r="B34" s="1034"/>
      <c r="C34" s="1034"/>
      <c r="D34" s="1034"/>
      <c r="E34" s="1034"/>
      <c r="F34" s="103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3"/>
      <c r="B35" s="1034"/>
      <c r="C35" s="1034"/>
      <c r="D35" s="1034"/>
      <c r="E35" s="1034"/>
      <c r="F35" s="103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3"/>
      <c r="B36" s="1034"/>
      <c r="C36" s="1034"/>
      <c r="D36" s="1034"/>
      <c r="E36" s="1034"/>
      <c r="F36" s="103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3"/>
      <c r="B37" s="1034"/>
      <c r="C37" s="1034"/>
      <c r="D37" s="1034"/>
      <c r="E37" s="1034"/>
      <c r="F37" s="103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3"/>
      <c r="B38" s="1034"/>
      <c r="C38" s="1034"/>
      <c r="D38" s="1034"/>
      <c r="E38" s="1034"/>
      <c r="F38" s="103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3"/>
      <c r="B39" s="1034"/>
      <c r="C39" s="1034"/>
      <c r="D39" s="1034"/>
      <c r="E39" s="1034"/>
      <c r="F39" s="103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3"/>
      <c r="B41" s="1034"/>
      <c r="C41" s="1034"/>
      <c r="D41" s="1034"/>
      <c r="E41" s="1034"/>
      <c r="F41" s="1035"/>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3"/>
      <c r="B43" s="1034"/>
      <c r="C43" s="1034"/>
      <c r="D43" s="1034"/>
      <c r="E43" s="1034"/>
      <c r="F43" s="103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3"/>
      <c r="B44" s="1034"/>
      <c r="C44" s="1034"/>
      <c r="D44" s="1034"/>
      <c r="E44" s="1034"/>
      <c r="F44" s="103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3"/>
      <c r="B45" s="1034"/>
      <c r="C45" s="1034"/>
      <c r="D45" s="1034"/>
      <c r="E45" s="1034"/>
      <c r="F45" s="103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3"/>
      <c r="B46" s="1034"/>
      <c r="C46" s="1034"/>
      <c r="D46" s="1034"/>
      <c r="E46" s="1034"/>
      <c r="F46" s="103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3"/>
      <c r="B47" s="1034"/>
      <c r="C47" s="1034"/>
      <c r="D47" s="1034"/>
      <c r="E47" s="1034"/>
      <c r="F47" s="103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3"/>
      <c r="B48" s="1034"/>
      <c r="C48" s="1034"/>
      <c r="D48" s="1034"/>
      <c r="E48" s="1034"/>
      <c r="F48" s="103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3"/>
      <c r="B49" s="1034"/>
      <c r="C49" s="1034"/>
      <c r="D49" s="1034"/>
      <c r="E49" s="1034"/>
      <c r="F49" s="103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3"/>
      <c r="B50" s="1034"/>
      <c r="C50" s="1034"/>
      <c r="D50" s="1034"/>
      <c r="E50" s="1034"/>
      <c r="F50" s="103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3"/>
      <c r="B51" s="1034"/>
      <c r="C51" s="1034"/>
      <c r="D51" s="1034"/>
      <c r="E51" s="1034"/>
      <c r="F51" s="103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3"/>
      <c r="B52" s="1034"/>
      <c r="C52" s="1034"/>
      <c r="D52" s="1034"/>
      <c r="E52" s="1034"/>
      <c r="F52" s="103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3"/>
      <c r="B57" s="1034"/>
      <c r="C57" s="1034"/>
      <c r="D57" s="1034"/>
      <c r="E57" s="1034"/>
      <c r="F57" s="103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3"/>
      <c r="B58" s="1034"/>
      <c r="C58" s="1034"/>
      <c r="D58" s="1034"/>
      <c r="E58" s="1034"/>
      <c r="F58" s="103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3"/>
      <c r="B59" s="1034"/>
      <c r="C59" s="1034"/>
      <c r="D59" s="1034"/>
      <c r="E59" s="1034"/>
      <c r="F59" s="103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3"/>
      <c r="B60" s="1034"/>
      <c r="C60" s="1034"/>
      <c r="D60" s="1034"/>
      <c r="E60" s="1034"/>
      <c r="F60" s="103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3"/>
      <c r="B61" s="1034"/>
      <c r="C61" s="1034"/>
      <c r="D61" s="1034"/>
      <c r="E61" s="1034"/>
      <c r="F61" s="103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3"/>
      <c r="B62" s="1034"/>
      <c r="C62" s="1034"/>
      <c r="D62" s="1034"/>
      <c r="E62" s="1034"/>
      <c r="F62" s="103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3"/>
      <c r="B63" s="1034"/>
      <c r="C63" s="1034"/>
      <c r="D63" s="1034"/>
      <c r="E63" s="1034"/>
      <c r="F63" s="103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3"/>
      <c r="B64" s="1034"/>
      <c r="C64" s="1034"/>
      <c r="D64" s="1034"/>
      <c r="E64" s="1034"/>
      <c r="F64" s="103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3"/>
      <c r="B65" s="1034"/>
      <c r="C65" s="1034"/>
      <c r="D65" s="1034"/>
      <c r="E65" s="1034"/>
      <c r="F65" s="103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3"/>
      <c r="B66" s="1034"/>
      <c r="C66" s="1034"/>
      <c r="D66" s="1034"/>
      <c r="E66" s="1034"/>
      <c r="F66" s="103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3"/>
      <c r="B68" s="1034"/>
      <c r="C68" s="1034"/>
      <c r="D68" s="1034"/>
      <c r="E68" s="1034"/>
      <c r="F68" s="1035"/>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3"/>
      <c r="B70" s="1034"/>
      <c r="C70" s="1034"/>
      <c r="D70" s="1034"/>
      <c r="E70" s="1034"/>
      <c r="F70" s="103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3"/>
      <c r="B71" s="1034"/>
      <c r="C71" s="1034"/>
      <c r="D71" s="1034"/>
      <c r="E71" s="1034"/>
      <c r="F71" s="103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3"/>
      <c r="B72" s="1034"/>
      <c r="C72" s="1034"/>
      <c r="D72" s="1034"/>
      <c r="E72" s="1034"/>
      <c r="F72" s="103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3"/>
      <c r="B73" s="1034"/>
      <c r="C73" s="1034"/>
      <c r="D73" s="1034"/>
      <c r="E73" s="1034"/>
      <c r="F73" s="103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3"/>
      <c r="B74" s="1034"/>
      <c r="C74" s="1034"/>
      <c r="D74" s="1034"/>
      <c r="E74" s="1034"/>
      <c r="F74" s="103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3"/>
      <c r="B75" s="1034"/>
      <c r="C75" s="1034"/>
      <c r="D75" s="1034"/>
      <c r="E75" s="1034"/>
      <c r="F75" s="103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3"/>
      <c r="B76" s="1034"/>
      <c r="C76" s="1034"/>
      <c r="D76" s="1034"/>
      <c r="E76" s="1034"/>
      <c r="F76" s="103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3"/>
      <c r="B77" s="1034"/>
      <c r="C77" s="1034"/>
      <c r="D77" s="1034"/>
      <c r="E77" s="1034"/>
      <c r="F77" s="103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3"/>
      <c r="B78" s="1034"/>
      <c r="C78" s="1034"/>
      <c r="D78" s="1034"/>
      <c r="E78" s="1034"/>
      <c r="F78" s="103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3"/>
      <c r="B79" s="1034"/>
      <c r="C79" s="1034"/>
      <c r="D79" s="1034"/>
      <c r="E79" s="1034"/>
      <c r="F79" s="103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3"/>
      <c r="B81" s="1034"/>
      <c r="C81" s="1034"/>
      <c r="D81" s="1034"/>
      <c r="E81" s="1034"/>
      <c r="F81" s="1035"/>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3"/>
      <c r="B83" s="1034"/>
      <c r="C83" s="1034"/>
      <c r="D83" s="1034"/>
      <c r="E83" s="1034"/>
      <c r="F83" s="103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3"/>
      <c r="B84" s="1034"/>
      <c r="C84" s="1034"/>
      <c r="D84" s="1034"/>
      <c r="E84" s="1034"/>
      <c r="F84" s="103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3"/>
      <c r="B85" s="1034"/>
      <c r="C85" s="1034"/>
      <c r="D85" s="1034"/>
      <c r="E85" s="1034"/>
      <c r="F85" s="103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3"/>
      <c r="B86" s="1034"/>
      <c r="C86" s="1034"/>
      <c r="D86" s="1034"/>
      <c r="E86" s="1034"/>
      <c r="F86" s="103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3"/>
      <c r="B87" s="1034"/>
      <c r="C87" s="1034"/>
      <c r="D87" s="1034"/>
      <c r="E87" s="1034"/>
      <c r="F87" s="103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3"/>
      <c r="B88" s="1034"/>
      <c r="C88" s="1034"/>
      <c r="D88" s="1034"/>
      <c r="E88" s="1034"/>
      <c r="F88" s="103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3"/>
      <c r="B89" s="1034"/>
      <c r="C89" s="1034"/>
      <c r="D89" s="1034"/>
      <c r="E89" s="1034"/>
      <c r="F89" s="103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3"/>
      <c r="B90" s="1034"/>
      <c r="C90" s="1034"/>
      <c r="D90" s="1034"/>
      <c r="E90" s="1034"/>
      <c r="F90" s="103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3"/>
      <c r="B91" s="1034"/>
      <c r="C91" s="1034"/>
      <c r="D91" s="1034"/>
      <c r="E91" s="1034"/>
      <c r="F91" s="103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3"/>
      <c r="B92" s="1034"/>
      <c r="C92" s="1034"/>
      <c r="D92" s="1034"/>
      <c r="E92" s="1034"/>
      <c r="F92" s="103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3"/>
      <c r="B94" s="1034"/>
      <c r="C94" s="1034"/>
      <c r="D94" s="1034"/>
      <c r="E94" s="1034"/>
      <c r="F94" s="1035"/>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3"/>
      <c r="B96" s="1034"/>
      <c r="C96" s="1034"/>
      <c r="D96" s="1034"/>
      <c r="E96" s="1034"/>
      <c r="F96" s="103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3"/>
      <c r="B97" s="1034"/>
      <c r="C97" s="1034"/>
      <c r="D97" s="1034"/>
      <c r="E97" s="1034"/>
      <c r="F97" s="103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3"/>
      <c r="B98" s="1034"/>
      <c r="C98" s="1034"/>
      <c r="D98" s="1034"/>
      <c r="E98" s="1034"/>
      <c r="F98" s="103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3"/>
      <c r="B99" s="1034"/>
      <c r="C99" s="1034"/>
      <c r="D99" s="1034"/>
      <c r="E99" s="1034"/>
      <c r="F99" s="103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3"/>
      <c r="B100" s="1034"/>
      <c r="C100" s="1034"/>
      <c r="D100" s="1034"/>
      <c r="E100" s="1034"/>
      <c r="F100" s="103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3"/>
      <c r="B101" s="1034"/>
      <c r="C101" s="1034"/>
      <c r="D101" s="1034"/>
      <c r="E101" s="1034"/>
      <c r="F101" s="103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3"/>
      <c r="B102" s="1034"/>
      <c r="C102" s="1034"/>
      <c r="D102" s="1034"/>
      <c r="E102" s="1034"/>
      <c r="F102" s="103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3"/>
      <c r="B103" s="1034"/>
      <c r="C103" s="1034"/>
      <c r="D103" s="1034"/>
      <c r="E103" s="1034"/>
      <c r="F103" s="103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3"/>
      <c r="B104" s="1034"/>
      <c r="C104" s="1034"/>
      <c r="D104" s="1034"/>
      <c r="E104" s="1034"/>
      <c r="F104" s="103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3"/>
      <c r="B105" s="1034"/>
      <c r="C105" s="1034"/>
      <c r="D105" s="1034"/>
      <c r="E105" s="1034"/>
      <c r="F105" s="103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3"/>
      <c r="B110" s="1034"/>
      <c r="C110" s="1034"/>
      <c r="D110" s="1034"/>
      <c r="E110" s="1034"/>
      <c r="F110" s="103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3"/>
      <c r="B111" s="1034"/>
      <c r="C111" s="1034"/>
      <c r="D111" s="1034"/>
      <c r="E111" s="1034"/>
      <c r="F111" s="103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3"/>
      <c r="B112" s="1034"/>
      <c r="C112" s="1034"/>
      <c r="D112" s="1034"/>
      <c r="E112" s="1034"/>
      <c r="F112" s="103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3"/>
      <c r="B113" s="1034"/>
      <c r="C113" s="1034"/>
      <c r="D113" s="1034"/>
      <c r="E113" s="1034"/>
      <c r="F113" s="103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3"/>
      <c r="B114" s="1034"/>
      <c r="C114" s="1034"/>
      <c r="D114" s="1034"/>
      <c r="E114" s="1034"/>
      <c r="F114" s="103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3"/>
      <c r="B115" s="1034"/>
      <c r="C115" s="1034"/>
      <c r="D115" s="1034"/>
      <c r="E115" s="1034"/>
      <c r="F115" s="103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3"/>
      <c r="B116" s="1034"/>
      <c r="C116" s="1034"/>
      <c r="D116" s="1034"/>
      <c r="E116" s="1034"/>
      <c r="F116" s="103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3"/>
      <c r="B117" s="1034"/>
      <c r="C117" s="1034"/>
      <c r="D117" s="1034"/>
      <c r="E117" s="1034"/>
      <c r="F117" s="103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3"/>
      <c r="B118" s="1034"/>
      <c r="C118" s="1034"/>
      <c r="D118" s="1034"/>
      <c r="E118" s="1034"/>
      <c r="F118" s="103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3"/>
      <c r="B119" s="1034"/>
      <c r="C119" s="1034"/>
      <c r="D119" s="1034"/>
      <c r="E119" s="1034"/>
      <c r="F119" s="103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3"/>
      <c r="B121" s="1034"/>
      <c r="C121" s="1034"/>
      <c r="D121" s="1034"/>
      <c r="E121" s="1034"/>
      <c r="F121" s="1035"/>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3"/>
      <c r="B123" s="1034"/>
      <c r="C123" s="1034"/>
      <c r="D123" s="1034"/>
      <c r="E123" s="1034"/>
      <c r="F123" s="103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3"/>
      <c r="B124" s="1034"/>
      <c r="C124" s="1034"/>
      <c r="D124" s="1034"/>
      <c r="E124" s="1034"/>
      <c r="F124" s="103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3"/>
      <c r="B125" s="1034"/>
      <c r="C125" s="1034"/>
      <c r="D125" s="1034"/>
      <c r="E125" s="1034"/>
      <c r="F125" s="103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3"/>
      <c r="B126" s="1034"/>
      <c r="C126" s="1034"/>
      <c r="D126" s="1034"/>
      <c r="E126" s="1034"/>
      <c r="F126" s="103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3"/>
      <c r="B127" s="1034"/>
      <c r="C127" s="1034"/>
      <c r="D127" s="1034"/>
      <c r="E127" s="1034"/>
      <c r="F127" s="103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3"/>
      <c r="B128" s="1034"/>
      <c r="C128" s="1034"/>
      <c r="D128" s="1034"/>
      <c r="E128" s="1034"/>
      <c r="F128" s="103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3"/>
      <c r="B129" s="1034"/>
      <c r="C129" s="1034"/>
      <c r="D129" s="1034"/>
      <c r="E129" s="1034"/>
      <c r="F129" s="103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3"/>
      <c r="B130" s="1034"/>
      <c r="C130" s="1034"/>
      <c r="D130" s="1034"/>
      <c r="E130" s="1034"/>
      <c r="F130" s="103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3"/>
      <c r="B131" s="1034"/>
      <c r="C131" s="1034"/>
      <c r="D131" s="1034"/>
      <c r="E131" s="1034"/>
      <c r="F131" s="103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3"/>
      <c r="B132" s="1034"/>
      <c r="C132" s="1034"/>
      <c r="D132" s="1034"/>
      <c r="E132" s="1034"/>
      <c r="F132" s="103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3"/>
      <c r="B134" s="1034"/>
      <c r="C134" s="1034"/>
      <c r="D134" s="1034"/>
      <c r="E134" s="1034"/>
      <c r="F134" s="1035"/>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3"/>
      <c r="B136" s="1034"/>
      <c r="C136" s="1034"/>
      <c r="D136" s="1034"/>
      <c r="E136" s="1034"/>
      <c r="F136" s="103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3"/>
      <c r="B137" s="1034"/>
      <c r="C137" s="1034"/>
      <c r="D137" s="1034"/>
      <c r="E137" s="1034"/>
      <c r="F137" s="103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3"/>
      <c r="B138" s="1034"/>
      <c r="C138" s="1034"/>
      <c r="D138" s="1034"/>
      <c r="E138" s="1034"/>
      <c r="F138" s="103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3"/>
      <c r="B139" s="1034"/>
      <c r="C139" s="1034"/>
      <c r="D139" s="1034"/>
      <c r="E139" s="1034"/>
      <c r="F139" s="103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3"/>
      <c r="B140" s="1034"/>
      <c r="C140" s="1034"/>
      <c r="D140" s="1034"/>
      <c r="E140" s="1034"/>
      <c r="F140" s="103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3"/>
      <c r="B141" s="1034"/>
      <c r="C141" s="1034"/>
      <c r="D141" s="1034"/>
      <c r="E141" s="1034"/>
      <c r="F141" s="103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3"/>
      <c r="B142" s="1034"/>
      <c r="C142" s="1034"/>
      <c r="D142" s="1034"/>
      <c r="E142" s="1034"/>
      <c r="F142" s="103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3"/>
      <c r="B143" s="1034"/>
      <c r="C143" s="1034"/>
      <c r="D143" s="1034"/>
      <c r="E143" s="1034"/>
      <c r="F143" s="103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3"/>
      <c r="B144" s="1034"/>
      <c r="C144" s="1034"/>
      <c r="D144" s="1034"/>
      <c r="E144" s="1034"/>
      <c r="F144" s="103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3"/>
      <c r="B145" s="1034"/>
      <c r="C145" s="1034"/>
      <c r="D145" s="1034"/>
      <c r="E145" s="1034"/>
      <c r="F145" s="103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3"/>
      <c r="B147" s="1034"/>
      <c r="C147" s="1034"/>
      <c r="D147" s="1034"/>
      <c r="E147" s="1034"/>
      <c r="F147" s="1035"/>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3"/>
      <c r="B149" s="1034"/>
      <c r="C149" s="1034"/>
      <c r="D149" s="1034"/>
      <c r="E149" s="1034"/>
      <c r="F149" s="103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3"/>
      <c r="B150" s="1034"/>
      <c r="C150" s="1034"/>
      <c r="D150" s="1034"/>
      <c r="E150" s="1034"/>
      <c r="F150" s="103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3"/>
      <c r="B151" s="1034"/>
      <c r="C151" s="1034"/>
      <c r="D151" s="1034"/>
      <c r="E151" s="1034"/>
      <c r="F151" s="103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3"/>
      <c r="B152" s="1034"/>
      <c r="C152" s="1034"/>
      <c r="D152" s="1034"/>
      <c r="E152" s="1034"/>
      <c r="F152" s="103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3"/>
      <c r="B153" s="1034"/>
      <c r="C153" s="1034"/>
      <c r="D153" s="1034"/>
      <c r="E153" s="1034"/>
      <c r="F153" s="103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3"/>
      <c r="B154" s="1034"/>
      <c r="C154" s="1034"/>
      <c r="D154" s="1034"/>
      <c r="E154" s="1034"/>
      <c r="F154" s="103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3"/>
      <c r="B155" s="1034"/>
      <c r="C155" s="1034"/>
      <c r="D155" s="1034"/>
      <c r="E155" s="1034"/>
      <c r="F155" s="103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3"/>
      <c r="B156" s="1034"/>
      <c r="C156" s="1034"/>
      <c r="D156" s="1034"/>
      <c r="E156" s="1034"/>
      <c r="F156" s="103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3"/>
      <c r="B157" s="1034"/>
      <c r="C157" s="1034"/>
      <c r="D157" s="1034"/>
      <c r="E157" s="1034"/>
      <c r="F157" s="103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3"/>
      <c r="B158" s="1034"/>
      <c r="C158" s="1034"/>
      <c r="D158" s="1034"/>
      <c r="E158" s="1034"/>
      <c r="F158" s="103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3"/>
      <c r="B163" s="1034"/>
      <c r="C163" s="1034"/>
      <c r="D163" s="1034"/>
      <c r="E163" s="1034"/>
      <c r="F163" s="103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3"/>
      <c r="B164" s="1034"/>
      <c r="C164" s="1034"/>
      <c r="D164" s="1034"/>
      <c r="E164" s="1034"/>
      <c r="F164" s="103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3"/>
      <c r="B165" s="1034"/>
      <c r="C165" s="1034"/>
      <c r="D165" s="1034"/>
      <c r="E165" s="1034"/>
      <c r="F165" s="103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3"/>
      <c r="B166" s="1034"/>
      <c r="C166" s="1034"/>
      <c r="D166" s="1034"/>
      <c r="E166" s="1034"/>
      <c r="F166" s="103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3"/>
      <c r="B167" s="1034"/>
      <c r="C167" s="1034"/>
      <c r="D167" s="1034"/>
      <c r="E167" s="1034"/>
      <c r="F167" s="103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3"/>
      <c r="B168" s="1034"/>
      <c r="C168" s="1034"/>
      <c r="D168" s="1034"/>
      <c r="E168" s="1034"/>
      <c r="F168" s="103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3"/>
      <c r="B169" s="1034"/>
      <c r="C169" s="1034"/>
      <c r="D169" s="1034"/>
      <c r="E169" s="1034"/>
      <c r="F169" s="103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3"/>
      <c r="B170" s="1034"/>
      <c r="C170" s="1034"/>
      <c r="D170" s="1034"/>
      <c r="E170" s="1034"/>
      <c r="F170" s="103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3"/>
      <c r="B171" s="1034"/>
      <c r="C171" s="1034"/>
      <c r="D171" s="1034"/>
      <c r="E171" s="1034"/>
      <c r="F171" s="103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3"/>
      <c r="B172" s="1034"/>
      <c r="C172" s="1034"/>
      <c r="D172" s="1034"/>
      <c r="E172" s="1034"/>
      <c r="F172" s="103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3"/>
      <c r="B174" s="1034"/>
      <c r="C174" s="1034"/>
      <c r="D174" s="1034"/>
      <c r="E174" s="1034"/>
      <c r="F174" s="1035"/>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3"/>
      <c r="B176" s="1034"/>
      <c r="C176" s="1034"/>
      <c r="D176" s="1034"/>
      <c r="E176" s="1034"/>
      <c r="F176" s="103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3"/>
      <c r="B177" s="1034"/>
      <c r="C177" s="1034"/>
      <c r="D177" s="1034"/>
      <c r="E177" s="1034"/>
      <c r="F177" s="103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3"/>
      <c r="B178" s="1034"/>
      <c r="C178" s="1034"/>
      <c r="D178" s="1034"/>
      <c r="E178" s="1034"/>
      <c r="F178" s="103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3"/>
      <c r="B179" s="1034"/>
      <c r="C179" s="1034"/>
      <c r="D179" s="1034"/>
      <c r="E179" s="1034"/>
      <c r="F179" s="103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3"/>
      <c r="B180" s="1034"/>
      <c r="C180" s="1034"/>
      <c r="D180" s="1034"/>
      <c r="E180" s="1034"/>
      <c r="F180" s="103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3"/>
      <c r="B181" s="1034"/>
      <c r="C181" s="1034"/>
      <c r="D181" s="1034"/>
      <c r="E181" s="1034"/>
      <c r="F181" s="103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3"/>
      <c r="B182" s="1034"/>
      <c r="C182" s="1034"/>
      <c r="D182" s="1034"/>
      <c r="E182" s="1034"/>
      <c r="F182" s="103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3"/>
      <c r="B183" s="1034"/>
      <c r="C183" s="1034"/>
      <c r="D183" s="1034"/>
      <c r="E183" s="1034"/>
      <c r="F183" s="103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3"/>
      <c r="B184" s="1034"/>
      <c r="C184" s="1034"/>
      <c r="D184" s="1034"/>
      <c r="E184" s="1034"/>
      <c r="F184" s="103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3"/>
      <c r="B185" s="1034"/>
      <c r="C185" s="1034"/>
      <c r="D185" s="1034"/>
      <c r="E185" s="1034"/>
      <c r="F185" s="103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3"/>
      <c r="B187" s="1034"/>
      <c r="C187" s="1034"/>
      <c r="D187" s="1034"/>
      <c r="E187" s="1034"/>
      <c r="F187" s="1035"/>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3"/>
      <c r="B189" s="1034"/>
      <c r="C189" s="1034"/>
      <c r="D189" s="1034"/>
      <c r="E189" s="1034"/>
      <c r="F189" s="103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3"/>
      <c r="B190" s="1034"/>
      <c r="C190" s="1034"/>
      <c r="D190" s="1034"/>
      <c r="E190" s="1034"/>
      <c r="F190" s="103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3"/>
      <c r="B191" s="1034"/>
      <c r="C191" s="1034"/>
      <c r="D191" s="1034"/>
      <c r="E191" s="1034"/>
      <c r="F191" s="103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3"/>
      <c r="B192" s="1034"/>
      <c r="C192" s="1034"/>
      <c r="D192" s="1034"/>
      <c r="E192" s="1034"/>
      <c r="F192" s="103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3"/>
      <c r="B193" s="1034"/>
      <c r="C193" s="1034"/>
      <c r="D193" s="1034"/>
      <c r="E193" s="1034"/>
      <c r="F193" s="103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3"/>
      <c r="B194" s="1034"/>
      <c r="C194" s="1034"/>
      <c r="D194" s="1034"/>
      <c r="E194" s="1034"/>
      <c r="F194" s="103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3"/>
      <c r="B195" s="1034"/>
      <c r="C195" s="1034"/>
      <c r="D195" s="1034"/>
      <c r="E195" s="1034"/>
      <c r="F195" s="103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3"/>
      <c r="B196" s="1034"/>
      <c r="C196" s="1034"/>
      <c r="D196" s="1034"/>
      <c r="E196" s="1034"/>
      <c r="F196" s="103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3"/>
      <c r="B197" s="1034"/>
      <c r="C197" s="1034"/>
      <c r="D197" s="1034"/>
      <c r="E197" s="1034"/>
      <c r="F197" s="103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3"/>
      <c r="B198" s="1034"/>
      <c r="C198" s="1034"/>
      <c r="D198" s="1034"/>
      <c r="E198" s="1034"/>
      <c r="F198" s="103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3"/>
      <c r="B200" s="1034"/>
      <c r="C200" s="1034"/>
      <c r="D200" s="1034"/>
      <c r="E200" s="1034"/>
      <c r="F200" s="1035"/>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3"/>
      <c r="B202" s="1034"/>
      <c r="C202" s="1034"/>
      <c r="D202" s="1034"/>
      <c r="E202" s="1034"/>
      <c r="F202" s="103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3"/>
      <c r="B203" s="1034"/>
      <c r="C203" s="1034"/>
      <c r="D203" s="1034"/>
      <c r="E203" s="1034"/>
      <c r="F203" s="103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3"/>
      <c r="B204" s="1034"/>
      <c r="C204" s="1034"/>
      <c r="D204" s="1034"/>
      <c r="E204" s="1034"/>
      <c r="F204" s="103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3"/>
      <c r="B205" s="1034"/>
      <c r="C205" s="1034"/>
      <c r="D205" s="1034"/>
      <c r="E205" s="1034"/>
      <c r="F205" s="103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3"/>
      <c r="B206" s="1034"/>
      <c r="C206" s="1034"/>
      <c r="D206" s="1034"/>
      <c r="E206" s="1034"/>
      <c r="F206" s="103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3"/>
      <c r="B207" s="1034"/>
      <c r="C207" s="1034"/>
      <c r="D207" s="1034"/>
      <c r="E207" s="1034"/>
      <c r="F207" s="103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3"/>
      <c r="B208" s="1034"/>
      <c r="C208" s="1034"/>
      <c r="D208" s="1034"/>
      <c r="E208" s="1034"/>
      <c r="F208" s="103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3"/>
      <c r="B209" s="1034"/>
      <c r="C209" s="1034"/>
      <c r="D209" s="1034"/>
      <c r="E209" s="1034"/>
      <c r="F209" s="103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3"/>
      <c r="B210" s="1034"/>
      <c r="C210" s="1034"/>
      <c r="D210" s="1034"/>
      <c r="E210" s="1034"/>
      <c r="F210" s="103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3"/>
      <c r="B211" s="1034"/>
      <c r="C211" s="1034"/>
      <c r="D211" s="1034"/>
      <c r="E211" s="1034"/>
      <c r="F211" s="103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3"/>
      <c r="B216" s="1034"/>
      <c r="C216" s="1034"/>
      <c r="D216" s="1034"/>
      <c r="E216" s="1034"/>
      <c r="F216" s="103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3"/>
      <c r="B217" s="1034"/>
      <c r="C217" s="1034"/>
      <c r="D217" s="1034"/>
      <c r="E217" s="1034"/>
      <c r="F217" s="103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3"/>
      <c r="B218" s="1034"/>
      <c r="C218" s="1034"/>
      <c r="D218" s="1034"/>
      <c r="E218" s="1034"/>
      <c r="F218" s="103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3"/>
      <c r="B219" s="1034"/>
      <c r="C219" s="1034"/>
      <c r="D219" s="1034"/>
      <c r="E219" s="1034"/>
      <c r="F219" s="103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3"/>
      <c r="B220" s="1034"/>
      <c r="C220" s="1034"/>
      <c r="D220" s="1034"/>
      <c r="E220" s="1034"/>
      <c r="F220" s="103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3"/>
      <c r="B221" s="1034"/>
      <c r="C221" s="1034"/>
      <c r="D221" s="1034"/>
      <c r="E221" s="1034"/>
      <c r="F221" s="103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3"/>
      <c r="B222" s="1034"/>
      <c r="C222" s="1034"/>
      <c r="D222" s="1034"/>
      <c r="E222" s="1034"/>
      <c r="F222" s="103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3"/>
      <c r="B223" s="1034"/>
      <c r="C223" s="1034"/>
      <c r="D223" s="1034"/>
      <c r="E223" s="1034"/>
      <c r="F223" s="103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3"/>
      <c r="B224" s="1034"/>
      <c r="C224" s="1034"/>
      <c r="D224" s="1034"/>
      <c r="E224" s="1034"/>
      <c r="F224" s="103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3"/>
      <c r="B225" s="1034"/>
      <c r="C225" s="1034"/>
      <c r="D225" s="1034"/>
      <c r="E225" s="1034"/>
      <c r="F225" s="103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3"/>
      <c r="B227" s="1034"/>
      <c r="C227" s="1034"/>
      <c r="D227" s="1034"/>
      <c r="E227" s="1034"/>
      <c r="F227" s="1035"/>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3"/>
      <c r="B229" s="1034"/>
      <c r="C229" s="1034"/>
      <c r="D229" s="1034"/>
      <c r="E229" s="1034"/>
      <c r="F229" s="103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3"/>
      <c r="B230" s="1034"/>
      <c r="C230" s="1034"/>
      <c r="D230" s="1034"/>
      <c r="E230" s="1034"/>
      <c r="F230" s="103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3"/>
      <c r="B231" s="1034"/>
      <c r="C231" s="1034"/>
      <c r="D231" s="1034"/>
      <c r="E231" s="1034"/>
      <c r="F231" s="103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3"/>
      <c r="B232" s="1034"/>
      <c r="C232" s="1034"/>
      <c r="D232" s="1034"/>
      <c r="E232" s="1034"/>
      <c r="F232" s="103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3"/>
      <c r="B233" s="1034"/>
      <c r="C233" s="1034"/>
      <c r="D233" s="1034"/>
      <c r="E233" s="1034"/>
      <c r="F233" s="103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3"/>
      <c r="B234" s="1034"/>
      <c r="C234" s="1034"/>
      <c r="D234" s="1034"/>
      <c r="E234" s="1034"/>
      <c r="F234" s="103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3"/>
      <c r="B235" s="1034"/>
      <c r="C235" s="1034"/>
      <c r="D235" s="1034"/>
      <c r="E235" s="1034"/>
      <c r="F235" s="103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3"/>
      <c r="B236" s="1034"/>
      <c r="C236" s="1034"/>
      <c r="D236" s="1034"/>
      <c r="E236" s="1034"/>
      <c r="F236" s="103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3"/>
      <c r="B237" s="1034"/>
      <c r="C237" s="1034"/>
      <c r="D237" s="1034"/>
      <c r="E237" s="1034"/>
      <c r="F237" s="103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3"/>
      <c r="B238" s="1034"/>
      <c r="C238" s="1034"/>
      <c r="D238" s="1034"/>
      <c r="E238" s="1034"/>
      <c r="F238" s="103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3"/>
      <c r="B240" s="1034"/>
      <c r="C240" s="1034"/>
      <c r="D240" s="1034"/>
      <c r="E240" s="1034"/>
      <c r="F240" s="1035"/>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3"/>
      <c r="B242" s="1034"/>
      <c r="C242" s="1034"/>
      <c r="D242" s="1034"/>
      <c r="E242" s="1034"/>
      <c r="F242" s="103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3"/>
      <c r="B243" s="1034"/>
      <c r="C243" s="1034"/>
      <c r="D243" s="1034"/>
      <c r="E243" s="1034"/>
      <c r="F243" s="103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3"/>
      <c r="B244" s="1034"/>
      <c r="C244" s="1034"/>
      <c r="D244" s="1034"/>
      <c r="E244" s="1034"/>
      <c r="F244" s="103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3"/>
      <c r="B245" s="1034"/>
      <c r="C245" s="1034"/>
      <c r="D245" s="1034"/>
      <c r="E245" s="1034"/>
      <c r="F245" s="103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3"/>
      <c r="B246" s="1034"/>
      <c r="C246" s="1034"/>
      <c r="D246" s="1034"/>
      <c r="E246" s="1034"/>
      <c r="F246" s="103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3"/>
      <c r="B247" s="1034"/>
      <c r="C247" s="1034"/>
      <c r="D247" s="1034"/>
      <c r="E247" s="1034"/>
      <c r="F247" s="103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3"/>
      <c r="B248" s="1034"/>
      <c r="C248" s="1034"/>
      <c r="D248" s="1034"/>
      <c r="E248" s="1034"/>
      <c r="F248" s="103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3"/>
      <c r="B249" s="1034"/>
      <c r="C249" s="1034"/>
      <c r="D249" s="1034"/>
      <c r="E249" s="1034"/>
      <c r="F249" s="103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3"/>
      <c r="B250" s="1034"/>
      <c r="C250" s="1034"/>
      <c r="D250" s="1034"/>
      <c r="E250" s="1034"/>
      <c r="F250" s="103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3"/>
      <c r="B251" s="1034"/>
      <c r="C251" s="1034"/>
      <c r="D251" s="1034"/>
      <c r="E251" s="1034"/>
      <c r="F251" s="103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3"/>
      <c r="B253" s="1034"/>
      <c r="C253" s="1034"/>
      <c r="D253" s="1034"/>
      <c r="E253" s="1034"/>
      <c r="F253" s="1035"/>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3"/>
      <c r="B255" s="1034"/>
      <c r="C255" s="1034"/>
      <c r="D255" s="1034"/>
      <c r="E255" s="1034"/>
      <c r="F255" s="103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3"/>
      <c r="B256" s="1034"/>
      <c r="C256" s="1034"/>
      <c r="D256" s="1034"/>
      <c r="E256" s="1034"/>
      <c r="F256" s="103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3"/>
      <c r="B257" s="1034"/>
      <c r="C257" s="1034"/>
      <c r="D257" s="1034"/>
      <c r="E257" s="1034"/>
      <c r="F257" s="103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3"/>
      <c r="B258" s="1034"/>
      <c r="C258" s="1034"/>
      <c r="D258" s="1034"/>
      <c r="E258" s="1034"/>
      <c r="F258" s="103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3"/>
      <c r="B259" s="1034"/>
      <c r="C259" s="1034"/>
      <c r="D259" s="1034"/>
      <c r="E259" s="1034"/>
      <c r="F259" s="103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3"/>
      <c r="B260" s="1034"/>
      <c r="C260" s="1034"/>
      <c r="D260" s="1034"/>
      <c r="E260" s="1034"/>
      <c r="F260" s="103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3"/>
      <c r="B261" s="1034"/>
      <c r="C261" s="1034"/>
      <c r="D261" s="1034"/>
      <c r="E261" s="1034"/>
      <c r="F261" s="103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3"/>
      <c r="B262" s="1034"/>
      <c r="C262" s="1034"/>
      <c r="D262" s="1034"/>
      <c r="E262" s="1034"/>
      <c r="F262" s="103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3"/>
      <c r="B263" s="1034"/>
      <c r="C263" s="1034"/>
      <c r="D263" s="1034"/>
      <c r="E263" s="1034"/>
      <c r="F263" s="103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3"/>
      <c r="B264" s="1034"/>
      <c r="C264" s="1034"/>
      <c r="D264" s="1034"/>
      <c r="E264" s="1034"/>
      <c r="F264" s="103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351</v>
      </c>
      <c r="Z3" s="347"/>
      <c r="AA3" s="347"/>
      <c r="AB3" s="347"/>
      <c r="AC3" s="278" t="s">
        <v>336</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4">
        <v>1</v>
      </c>
      <c r="B4" s="105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351</v>
      </c>
      <c r="Z36" s="347"/>
      <c r="AA36" s="347"/>
      <c r="AB36" s="347"/>
      <c r="AC36" s="278" t="s">
        <v>336</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4">
        <v>1</v>
      </c>
      <c r="B37" s="105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351</v>
      </c>
      <c r="Z69" s="347"/>
      <c r="AA69" s="347"/>
      <c r="AB69" s="347"/>
      <c r="AC69" s="278" t="s">
        <v>336</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4">
        <v>1</v>
      </c>
      <c r="B70" s="105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351</v>
      </c>
      <c r="Z102" s="347"/>
      <c r="AA102" s="347"/>
      <c r="AB102" s="347"/>
      <c r="AC102" s="278" t="s">
        <v>336</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4">
        <v>1</v>
      </c>
      <c r="B103" s="105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351</v>
      </c>
      <c r="Z135" s="347"/>
      <c r="AA135" s="347"/>
      <c r="AB135" s="347"/>
      <c r="AC135" s="278" t="s">
        <v>336</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4">
        <v>1</v>
      </c>
      <c r="B136" s="105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351</v>
      </c>
      <c r="Z168" s="347"/>
      <c r="AA168" s="347"/>
      <c r="AB168" s="347"/>
      <c r="AC168" s="278" t="s">
        <v>336</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4">
        <v>1</v>
      </c>
      <c r="B169" s="105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351</v>
      </c>
      <c r="Z201" s="347"/>
      <c r="AA201" s="347"/>
      <c r="AB201" s="347"/>
      <c r="AC201" s="278" t="s">
        <v>336</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4">
        <v>1</v>
      </c>
      <c r="B202" s="105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351</v>
      </c>
      <c r="Z234" s="347"/>
      <c r="AA234" s="347"/>
      <c r="AB234" s="347"/>
      <c r="AC234" s="278" t="s">
        <v>336</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4">
        <v>1</v>
      </c>
      <c r="B235" s="105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351</v>
      </c>
      <c r="Z267" s="347"/>
      <c r="AA267" s="347"/>
      <c r="AB267" s="347"/>
      <c r="AC267" s="278" t="s">
        <v>336</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4">
        <v>1</v>
      </c>
      <c r="B268" s="105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351</v>
      </c>
      <c r="Z300" s="347"/>
      <c r="AA300" s="347"/>
      <c r="AB300" s="347"/>
      <c r="AC300" s="278" t="s">
        <v>336</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4">
        <v>1</v>
      </c>
      <c r="B301" s="105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351</v>
      </c>
      <c r="Z333" s="347"/>
      <c r="AA333" s="347"/>
      <c r="AB333" s="347"/>
      <c r="AC333" s="278" t="s">
        <v>336</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4">
        <v>1</v>
      </c>
      <c r="B334" s="105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351</v>
      </c>
      <c r="Z366" s="347"/>
      <c r="AA366" s="347"/>
      <c r="AB366" s="347"/>
      <c r="AC366" s="278" t="s">
        <v>336</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4">
        <v>1</v>
      </c>
      <c r="B367" s="105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351</v>
      </c>
      <c r="Z399" s="347"/>
      <c r="AA399" s="347"/>
      <c r="AB399" s="347"/>
      <c r="AC399" s="278" t="s">
        <v>336</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4">
        <v>1</v>
      </c>
      <c r="B400" s="105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351</v>
      </c>
      <c r="Z432" s="347"/>
      <c r="AA432" s="347"/>
      <c r="AB432" s="347"/>
      <c r="AC432" s="278" t="s">
        <v>336</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4">
        <v>1</v>
      </c>
      <c r="B433" s="105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351</v>
      </c>
      <c r="Z465" s="347"/>
      <c r="AA465" s="347"/>
      <c r="AB465" s="347"/>
      <c r="AC465" s="278" t="s">
        <v>336</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4">
        <v>1</v>
      </c>
      <c r="B466" s="105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351</v>
      </c>
      <c r="Z498" s="347"/>
      <c r="AA498" s="347"/>
      <c r="AB498" s="347"/>
      <c r="AC498" s="278" t="s">
        <v>336</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4">
        <v>1</v>
      </c>
      <c r="B499" s="105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351</v>
      </c>
      <c r="Z531" s="347"/>
      <c r="AA531" s="347"/>
      <c r="AB531" s="347"/>
      <c r="AC531" s="278" t="s">
        <v>336</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4">
        <v>1</v>
      </c>
      <c r="B532" s="105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351</v>
      </c>
      <c r="Z564" s="347"/>
      <c r="AA564" s="347"/>
      <c r="AB564" s="347"/>
      <c r="AC564" s="278" t="s">
        <v>336</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4">
        <v>1</v>
      </c>
      <c r="B565" s="105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351</v>
      </c>
      <c r="Z597" s="347"/>
      <c r="AA597" s="347"/>
      <c r="AB597" s="347"/>
      <c r="AC597" s="278" t="s">
        <v>336</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4">
        <v>1</v>
      </c>
      <c r="B598" s="105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351</v>
      </c>
      <c r="Z630" s="347"/>
      <c r="AA630" s="347"/>
      <c r="AB630" s="347"/>
      <c r="AC630" s="278" t="s">
        <v>336</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4">
        <v>1</v>
      </c>
      <c r="B631" s="105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351</v>
      </c>
      <c r="Z663" s="347"/>
      <c r="AA663" s="347"/>
      <c r="AB663" s="347"/>
      <c r="AC663" s="278" t="s">
        <v>336</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4">
        <v>1</v>
      </c>
      <c r="B664" s="105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351</v>
      </c>
      <c r="Z696" s="347"/>
      <c r="AA696" s="347"/>
      <c r="AB696" s="347"/>
      <c r="AC696" s="278" t="s">
        <v>336</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4">
        <v>1</v>
      </c>
      <c r="B697" s="105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351</v>
      </c>
      <c r="Z729" s="347"/>
      <c r="AA729" s="347"/>
      <c r="AB729" s="347"/>
      <c r="AC729" s="278" t="s">
        <v>336</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4">
        <v>1</v>
      </c>
      <c r="B730" s="105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351</v>
      </c>
      <c r="Z762" s="347"/>
      <c r="AA762" s="347"/>
      <c r="AB762" s="347"/>
      <c r="AC762" s="278" t="s">
        <v>336</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4">
        <v>1</v>
      </c>
      <c r="B763" s="105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351</v>
      </c>
      <c r="Z795" s="347"/>
      <c r="AA795" s="347"/>
      <c r="AB795" s="347"/>
      <c r="AC795" s="278" t="s">
        <v>336</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4">
        <v>1</v>
      </c>
      <c r="B796" s="105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351</v>
      </c>
      <c r="Z828" s="347"/>
      <c r="AA828" s="347"/>
      <c r="AB828" s="347"/>
      <c r="AC828" s="278" t="s">
        <v>336</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4">
        <v>1</v>
      </c>
      <c r="B829" s="105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351</v>
      </c>
      <c r="Z861" s="347"/>
      <c r="AA861" s="347"/>
      <c r="AB861" s="347"/>
      <c r="AC861" s="278" t="s">
        <v>336</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4">
        <v>1</v>
      </c>
      <c r="B862" s="105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351</v>
      </c>
      <c r="Z894" s="347"/>
      <c r="AA894" s="347"/>
      <c r="AB894" s="347"/>
      <c r="AC894" s="278" t="s">
        <v>336</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4">
        <v>1</v>
      </c>
      <c r="B895" s="105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351</v>
      </c>
      <c r="Z927" s="347"/>
      <c r="AA927" s="347"/>
      <c r="AB927" s="347"/>
      <c r="AC927" s="278" t="s">
        <v>336</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4">
        <v>1</v>
      </c>
      <c r="B928" s="105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351</v>
      </c>
      <c r="Z960" s="347"/>
      <c r="AA960" s="347"/>
      <c r="AB960" s="347"/>
      <c r="AC960" s="278" t="s">
        <v>336</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4">
        <v>1</v>
      </c>
      <c r="B961" s="105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351</v>
      </c>
      <c r="Z993" s="347"/>
      <c r="AA993" s="347"/>
      <c r="AB993" s="347"/>
      <c r="AC993" s="278" t="s">
        <v>336</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4">
        <v>1</v>
      </c>
      <c r="B994" s="105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351</v>
      </c>
      <c r="Z1026" s="347"/>
      <c r="AA1026" s="347"/>
      <c r="AB1026" s="347"/>
      <c r="AC1026" s="278" t="s">
        <v>336</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4">
        <v>1</v>
      </c>
      <c r="B1027" s="105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351</v>
      </c>
      <c r="Z1059" s="347"/>
      <c r="AA1059" s="347"/>
      <c r="AB1059" s="347"/>
      <c r="AC1059" s="278" t="s">
        <v>336</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4">
        <v>1</v>
      </c>
      <c r="B1060" s="105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351</v>
      </c>
      <c r="Z1092" s="347"/>
      <c r="AA1092" s="347"/>
      <c r="AB1092" s="347"/>
      <c r="AC1092" s="278" t="s">
        <v>336</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4">
        <v>1</v>
      </c>
      <c r="B1093" s="105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351</v>
      </c>
      <c r="Z1125" s="347"/>
      <c r="AA1125" s="347"/>
      <c r="AB1125" s="347"/>
      <c r="AC1125" s="278" t="s">
        <v>336</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4">
        <v>1</v>
      </c>
      <c r="B1126" s="105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351</v>
      </c>
      <c r="Z1158" s="347"/>
      <c r="AA1158" s="347"/>
      <c r="AB1158" s="347"/>
      <c r="AC1158" s="278" t="s">
        <v>336</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4">
        <v>1</v>
      </c>
      <c r="B1159" s="105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351</v>
      </c>
      <c r="Z1191" s="347"/>
      <c r="AA1191" s="347"/>
      <c r="AB1191" s="347"/>
      <c r="AC1191" s="278" t="s">
        <v>336</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4">
        <v>1</v>
      </c>
      <c r="B1192" s="105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351</v>
      </c>
      <c r="Z1224" s="347"/>
      <c r="AA1224" s="347"/>
      <c r="AB1224" s="347"/>
      <c r="AC1224" s="278" t="s">
        <v>336</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4">
        <v>1</v>
      </c>
      <c r="B1225" s="105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351</v>
      </c>
      <c r="Z1257" s="347"/>
      <c r="AA1257" s="347"/>
      <c r="AB1257" s="347"/>
      <c r="AC1257" s="278" t="s">
        <v>336</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4">
        <v>1</v>
      </c>
      <c r="B1258" s="105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351</v>
      </c>
      <c r="Z1290" s="347"/>
      <c r="AA1290" s="347"/>
      <c r="AB1290" s="347"/>
      <c r="AC1290" s="278" t="s">
        <v>336</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4">
        <v>1</v>
      </c>
      <c r="B1291" s="105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2021-06-29T09:20:03Z</dcterms:modified>
</cp:coreProperties>
</file>