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7 水大気環境局\"/>
    </mc:Choice>
  </mc:AlternateContent>
  <bookViews>
    <workbookView xWindow="4455"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<sst xmlns="http://schemas.openxmlformats.org/spreadsheetml/2006/main" count="3095" uniqueCount="821">
  <si>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</si>
  <si>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</si>
  <si>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</si>
  <si>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</si>
  <si>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</si>
  <si>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</si>
  <si>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</si>
  <si>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</si>
  <si>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</si>
  <si>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</si>
  <si>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</si>
  <si>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</si>
  <si>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</si>
  <si>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</si>
  <si>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</si>
  <si>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</si>
  <si>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</si>
  <si>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</si>
  <si>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</si>
  <si>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</si>
  <si>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</si>
  <si>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</si>
  <si>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</si>
  <si>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</si>
  <si>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</si>
  <si>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</si>
  <si>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</si>
  <si>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</si>
  <si>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</si>
  <si>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</si>
  <si>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</si>
  <si>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</si>
  <si>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</si>
  <si>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</si>
  <si>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</si>
  <si>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</si>
  <si>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</si>
  <si>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</si>
  <si>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</si>
  <si>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</si>
  <si>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</si>
  <si>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</si>
  <si>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</si>
  <si>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</si>
  <si>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</si>
  <si>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</si>
  <si>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</si>
  <si>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</si>
  <si>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</si>
  <si>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</si>
  <si>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</si>
  <si>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</si>
  <si>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</si>
  <si>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</si>
  <si>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</si>
  <si>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</si>
  <si>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</si>
  <si>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</si>
  <si>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</si>
  <si>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</si>
  <si>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</si>
  <si>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</si>
  <si>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</si>
  <si>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</si>
  <si>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</si>
  <si>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</si>
  <si>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</si>
  <si>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</si>
  <si>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</si>
  <si>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</si>
  <si>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</si>
  <si>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</si>
  <si>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</si>
  <si>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</si>
  <si>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</si>
  <si>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</si>
  <si>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</si>
  <si>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</si>
  <si>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</si>
  <si>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</si>
  <si>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</si>
  <si>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</si>
  <si>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</si>
  <si>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</si>
  <si>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</si>
  <si>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</si>
  <si>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</si>
  <si>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</si>
  <si>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</si>
  <si>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</si>
  <si>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</si>
  <si>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</si>
  <si>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</si>
  <si>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</si>
  <si>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</si>
  <si>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</si>
  <si>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</si>
  <si>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</si>
  <si>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</si>
  <si>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</si>
  <si>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</si>
  <si>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</si>
  <si>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</si>
  <si>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</si>
  <si>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</si>
  <si>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</si>
  <si>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</si>
  <si>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</si>
  <si>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</si>
  <si>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</si>
  <si>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</si>
  <si>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</si>
  <si>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</si>
  <si>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</si>
  <si>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</si>
  <si>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</si>
  <si>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</si>
  <si>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</si>
  <si>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</si>
  <si>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</si>
  <si>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</si>
  <si>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</si>
  <si>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</si>
  <si>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</si>
  <si>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</si>
  <si>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</si>
  <si>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</si>
  <si>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</si>
  <si>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</si>
  <si>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</si>
  <si>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</si>
  <si>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</si>
  <si>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</si>
  <si>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</si>
  <si>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</si>
  <si>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</si>
  <si>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</si>
  <si>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</si>
  <si>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</si>
  <si>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</si>
  <si>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</si>
  <si>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</si>
  <si>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</si>
  <si>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</si>
  <si>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</si>
  <si>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</si>
  <si>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</si>
  <si>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</si>
  <si>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</si>
  <si>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</si>
  <si>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</si>
  <si>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</si>
  <si>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</si>
  <si>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</si>
  <si>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</si>
  <si>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</si>
  <si>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</si>
  <si>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</si>
  <si>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</si>
  <si>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</si>
  <si>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</si>
  <si>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</si>
  <si>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</si>
  <si>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</si>
  <si>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</si>
  <si>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</si>
  <si>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</si>
  <si>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</si>
  <si>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</si>
  <si>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</si>
  <si>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</si>
  <si>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</si>
  <si>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</si>
  <si>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</si>
  <si>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</si>
  <si>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</si>
  <si>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</si>
  <si>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</si>
  <si>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</si>
  <si>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</si>
  <si>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</si>
  <si>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</si>
  <si>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</si>
  <si>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</si>
  <si>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</si>
  <si>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</si>
  <si>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</si>
  <si>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</si>
  <si>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</si>
  <si>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</si>
  <si>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</si>
  <si>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</si>
  <si>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</si>
  <si>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</si>
  <si>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</si>
  <si>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</si>
  <si>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</si>
  <si>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</si>
  <si>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</si>
  <si>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</si>
  <si>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</si>
  <si>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</si>
  <si>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</si>
  <si>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</si>
  <si>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</si>
  <si>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</si>
  <si>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</si>
  <si>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</si>
  <si>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</si>
  <si>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</si>
  <si>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</si>
  <si>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</si>
  <si>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</si>
  <si>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</si>
  <si>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</si>
  <si>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</si>
  <si>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</si>
  <si>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</si>
  <si>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</si>
  <si>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</si>
  <si>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</si>
  <si>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</si>
  <si>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</si>
  <si>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</si>
  <si>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</si>
  <si>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</si>
  <si>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</si>
  <si>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</si>
  <si>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</si>
  <si>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</si>
  <si>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</si>
  <si>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</si>
  <si>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</si>
  <si>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</si>
  <si>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</si>
  <si>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</si>
  <si>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</si>
  <si>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</si>
  <si>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</si>
  <si>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</si>
  <si>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</si>
  <si>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</si>
  <si>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</si>
  <si>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</si>
  <si>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</si>
  <si>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</si>
  <si>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</si>
  <si>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</si>
  <si>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</si>
  <si>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</si>
  <si>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</si>
  <si>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</si>
  <si>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</si>
  <si>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</si>
  <si>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</si>
  <si>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</si>
  <si>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</si>
  <si>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</si>
  <si>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</si>
  <si>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</si>
  <si>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</si>
  <si>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</si>
  <si>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</si>
  <si>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</si>
  <si>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</si>
  <si>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</si>
  <si>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</si>
  <si>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</si>
  <si>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</si>
  <si>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</si>
  <si>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</si>
  <si>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</si>
  <si>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</si>
  <si>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</si>
  <si>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</si>
  <si>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</si>
  <si>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</si>
  <si>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</si>
  <si>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</si>
  <si>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</si>
  <si>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</si>
  <si>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</si>
  <si>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</si>
  <si>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</si>
  <si>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</si>
  <si>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</si>
  <si>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</si>
  <si>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</si>
  <si>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</si>
  <si>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</si>
  <si>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</si>
  <si>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</si>
  <si>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</si>
  <si>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</si>
  <si>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</si>
  <si>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</si>
  <si>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</si>
  <si>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</si>
  <si>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</si>
  <si>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</si>
  <si>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</si>
  <si>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</si>
  <si>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</si>
  <si>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</si>
  <si>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</si>
  <si>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</si>
  <si>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</si>
  <si>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</si>
  <si>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</si>
  <si>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</si>
  <si>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</si>
  <si>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</si>
  <si>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</si>
  <si>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</si>
  <si>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</si>
  <si>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</si>
  <si>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</si>
  <si>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</si>
  <si>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</si>
  <si>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</si>
  <si>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</si>
  <si>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</si>
  <si>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</si>
  <si>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</si>
  <si>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</si>
  <si>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</si>
  <si>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</si>
  <si>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</si>
  <si>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</si>
  <si>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</si>
  <si>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</si>
  <si>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</si>
  <si>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</si>
  <si>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</si>
  <si>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</si>
  <si>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</si>
  <si>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</si>
  <si>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</si>
  <si>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</si>
  <si>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</si>
  <si>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</si>
  <si>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</si>
  <si>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</si>
  <si>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</si>
  <si>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</si>
  <si>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</si>
  <si>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</si>
  <si>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</si>
  <si>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</si>
  <si>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</si>
  <si>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</si>
  <si>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</si>
  <si>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</si>
  <si>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</si>
  <si>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</si>
  <si>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</si>
  <si>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</si>
  <si>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</si>
  <si>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</si>
  <si>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</si>
  <si>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</si>
  <si>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</si>
  <si>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</si>
  <si>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</si>
  <si>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</si>
  <si>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</si>
  <si>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</si>
  <si>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</si>
  <si>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</si>
  <si>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</si>
  <si>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</si>
  <si>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</si>
  <si>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</si>
  <si>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</si>
  <si>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</si>
  <si>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</si>
  <si>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</si>
  <si>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</si>
  <si>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</si>
  <si>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</si>
  <si>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</si>
  <si>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</si>
  <si>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</si>
  <si>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</si>
  <si>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</si>
  <si>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</si>
  <si>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</si>
  <si>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</si>
  <si>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</si>
  <si>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</si>
  <si>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</si>
  <si>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</si>
  <si>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</si>
  <si>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</si>
  <si>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</si>
  <si>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</si>
  <si>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</si>
  <si>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</si>
  <si>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</si>
  <si>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</si>
  <si>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</si>
  <si>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</si>
  <si>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</si>
  <si>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</si>
  <si>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</si>
  <si>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</si>
  <si>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</si>
  <si>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</si>
  <si>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</si>
  <si>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</si>
  <si>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</si>
  <si>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</si>
  <si>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</si>
  <si>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</si>
  <si>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</si>
  <si>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</si>
  <si>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</si>
  <si>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</si>
  <si>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</si>
  <si>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</si>
  <si>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</si>
  <si>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</si>
  <si>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</si>
  <si>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</si>
  <si>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</si>
  <si>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</si>
  <si>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</si>
  <si>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</si>
  <si>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</si>
  <si>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</si>
  <si>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</si>
  <si>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</si>
  <si>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</si>
  <si>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</si>
  <si>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</si>
  <si>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</si>
  <si>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</si>
  <si>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</si>
  <si>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</si>
  <si>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</si>
  <si>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</si>
  <si>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</si>
  <si>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</si>
  <si>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</si>
  <si>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</si>
  <si>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</si>
  <si>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</si>
  <si>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</si>
  <si>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</si>
  <si>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</si>
  <si>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</si>
  <si>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</si>
  <si>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</si>
  <si>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</si>
  <si>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</si>
  <si>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</si>
  <si>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</si>
  <si>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</si>
  <si>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</si>
  <si>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</si>
  <si>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</si>
  <si>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</si>
  <si>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</si>
  <si>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</si>
  <si>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</si>
  <si>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</si>
  <si>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</si>
  <si>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</si>
  <si>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</si>
  <si>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</si>
  <si>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</si>
  <si>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</si>
  <si>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</si>
  <si>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</si>
  <si>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</si>
  <si>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</si>
  <si>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</si>
  <si>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</si>
  <si>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</si>
  <si>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</si>
  <si>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</si>
  <si>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</si>
  <si>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</si>
  <si>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</si>
  <si>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</si>
  <si>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</si>
  <si>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</si>
  <si>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</si>
  <si>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</si>
  <si>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</si>
  <si>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</si>
  <si>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</si>
  <si>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</si>
  <si>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</si>
  <si>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</si>
  <si>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</si>
  <si>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</si>
  <si>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</si>
  <si>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</si>
  <si>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</si>
  <si>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</si>
  <si>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</si>
  <si>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</si>
  <si>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</si>
  <si>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</si>
  <si>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</si>
  <si>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</si>
  <si>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</si>
  <si>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</si>
  <si>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</si>
  <si>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</si>
  <si>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</si>
  <si>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</si>
  <si>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</si>
  <si>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</si>
  <si>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</si>
  <si>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</si>
  <si>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</si>
  <si>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</si>
  <si>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</si>
  <si>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</si>
  <si>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</si>
  <si>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</si>
  <si>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</si>
  <si>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</si>
  <si>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</si>
  <si>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</si>
  <si>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</si>
  <si>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</si>
  <si>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</si>
  <si>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</si>
  <si>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</si>
  <si>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</si>
  <si>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</si>
  <si>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</si>
  <si>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</si>
  <si>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</si>
  <si>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</si>
  <si>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</si>
  <si>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</si>
  <si>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</si>
  <si>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</si>
  <si>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</si>
  <si>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</si>
  <si>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</si>
  <si>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</si>
  <si>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</si>
  <si>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</si>
  <si>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</si>
  <si>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</si>
  <si>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</si>
  <si>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</si>
  <si>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</si>
  <si>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</si>
  <si>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</si>
  <si>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</si>
  <si>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</si>
  <si>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</si>
  <si>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</si>
  <si>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</si>
  <si>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</si>
  <si>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</si>
  <si>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</si>
  <si>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</si>
  <si>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</si>
  <si>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</si>
  <si>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</si>
  <si>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</si>
  <si>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</si>
  <si>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</si>
  <si>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</si>
  <si>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</si>
  <si>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</si>
  <si>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</si>
  <si>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</si>
  <si>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</si>
  <si>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</si>
  <si>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</si>
  <si>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</si>
  <si>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</si>
  <si>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</si>
  <si>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</si>
  <si>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</si>
  <si>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</si>
  <si>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</si>
  <si>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</si>
  <si>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</si>
  <si>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</si>
  <si>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</si>
  <si>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</si>
  <si>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</si>
  <si>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</si>
  <si>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</si>
  <si>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</si>
  <si>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</si>
  <si>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</si>
  <si>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</si>
  <si>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</si>
  <si>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</si>
  <si>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</si>
  <si>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</si>
  <si>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</si>
  <si>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</si>
  <si>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</si>
  <si>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</si>
  <si>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</si>
  <si>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</si>
  <si>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</si>
  <si>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</si>
  <si>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</si>
  <si>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</si>
  <si>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</si>
  <si>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</si>
  <si>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</si>
  <si>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</si>
  <si>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</si>
  <si>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</si>
  <si>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</si>
  <si>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</si>
  <si>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</si>
  <si>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</si>
  <si>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</si>
  <si>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</si>
  <si>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</si>
  <si>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</si>
  <si>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</si>
  <si>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</si>
  <si>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</si>
  <si>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</si>
  <si>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</si>
  <si>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</si>
  <si>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</si>
  <si>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</si>
  <si>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</si>
  <si>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</si>
  <si>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</si>
  <si>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</si>
  <si>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</si>
  <si>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</si>
  <si>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</si>
  <si>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</si>
  <si>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</si>
  <si>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</si>
  <si>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</si>
  <si>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</si>
  <si>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</si>
  <si>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</si>
  <si>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</si>
  <si>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</si>
  <si>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</si>
  <si>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</si>
  <si>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</si>
  <si>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</si>
  <si>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</si>
  <si>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</si>
  <si>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</si>
  <si>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</si>
  <si>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</si>
  <si>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</si>
  <si>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</si>
  <si>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</si>
  <si>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</si>
  <si>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</si>
  <si>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</si>
  <si>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</si>
  <si>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</si>
  <si>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</si>
  <si>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</si>
  <si>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</si>
  <si>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</si>
  <si>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</si>
  <si>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</si>
  <si>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</si>
  <si>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</si>
  <si>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</si>
  <si>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</si>
  <si>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</si>
  <si>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</si>
  <si>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</si>
  <si>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</si>
  <si>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</si>
  <si>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</si>
  <si>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</si>
  <si>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</si>
  <si>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</si>
  <si>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</si>
  <si>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</si>
  <si>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</si>
  <si>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</si>
  <si>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</si>
  <si>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</si>
  <si>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</si>
  <si>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</si>
  <si>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</si>
  <si>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</si>
  <si>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</si>
  <si>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</si>
  <si>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</si>
  <si>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</si>
  <si>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</si>
  <si>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</si>
  <si>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</si>
  <si>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</si>
  <si>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</si>
  <si>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</si>
  <si>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</si>
  <si>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</si>
  <si>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</si>
  <si>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t>
  </si>
  <si>
    <t>平成25年度</t>
  </si>
  <si>
    <t>終了予定なし</t>
  </si>
  <si>
    <t>水環境課</t>
  </si>
  <si>
    <t>－</t>
  </si>
  <si>
    <t>我が国民間企業が有する水処理技術（中小規模生活排水処理や産業排水処理、水域の直接浄化等）を水質汚濁が深刻化するアジア地域等に展開することにより、各国の水環境改善に貢献するとともに、我が国の持続可能な経済成長のエンジンとする。</t>
  </si>
  <si>
    <t>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</si>
  <si>
    <t>-</t>
  </si>
  <si>
    <t>環境保全調査費</t>
  </si>
  <si>
    <t>職員旅費</t>
  </si>
  <si>
    <t>終了したモデル事業のうち海外展開に至った事業の件数（見込み含む）</t>
  </si>
  <si>
    <t>件</t>
  </si>
  <si>
    <t>終了したモデル事業における海外展開に至った実績（環境省）</t>
  </si>
  <si>
    <t>●●</t>
    <phoneticPr fontId="5"/>
  </si>
  <si>
    <t>モデル事業（FS、現地実証試験）実施数
※前年度からの継続分を含む</t>
  </si>
  <si>
    <t>百万円</t>
  </si>
  <si>
    <t>　　　X/Y</t>
    <phoneticPr fontId="5"/>
  </si>
  <si>
    <t>80/7</t>
  </si>
  <si>
    <t>93/9</t>
  </si>
  <si>
    <t>／　</t>
    <phoneticPr fontId="5"/>
  </si>
  <si>
    <t>　　/</t>
    <phoneticPr fontId="5"/>
  </si>
  <si>
    <t>／　　　　　　　　　　　　　　</t>
    <phoneticPr fontId="5"/>
  </si>
  <si>
    <t>　　/</t>
    <phoneticPr fontId="5"/>
  </si>
  <si>
    <t>-</t>
    <phoneticPr fontId="5"/>
  </si>
  <si>
    <t>３．大気・水・土壌環境等の保全</t>
  </si>
  <si>
    <t>アジア地域等における我が国の水環境改善支援の推進</t>
  </si>
  <si>
    <t>我が国水処理技術の海外展開の推進</t>
  </si>
  <si>
    <t>新-25-019</t>
  </si>
  <si>
    <t>130</t>
  </si>
  <si>
    <t>134</t>
  </si>
  <si>
    <t>127</t>
  </si>
  <si>
    <t>0143</t>
  </si>
  <si>
    <t>0140</t>
  </si>
  <si>
    <t>○</t>
  </si>
  <si>
    <t>-</t>
    <phoneticPr fontId="5"/>
  </si>
  <si>
    <t>-</t>
    <phoneticPr fontId="5"/>
  </si>
  <si>
    <t>実現可能性調査（ＦＳ）や現地実証試験の結果、技術の優位性が現地で認められ、海外展開につながった案件が増加している。</t>
    <phoneticPr fontId="5"/>
  </si>
  <si>
    <t>水環境分野における我が国企業の海外進出を支援することにより国際的な水環境の保全に寄与する。</t>
    <phoneticPr fontId="5"/>
  </si>
  <si>
    <t>-</t>
    <phoneticPr fontId="5"/>
  </si>
  <si>
    <t>-</t>
    <phoneticPr fontId="5"/>
  </si>
  <si>
    <t>アジア諸国における深刻な水環境の悪化は、日本の技術展開により十分に改善の可能性がある。環境省において我が国企業が有する優れた水処理技術のビジネス展開を促進し、アジア諸国の水環境改善への支援を強化することは、国の責務である。</t>
    <phoneticPr fontId="5"/>
  </si>
  <si>
    <t>我が国企業の一層の海外進出機会の拡大が期待できるとともに、アジア地域における水環境改善へ寄与出来ることから、優先度の高い事業とされている。</t>
    <phoneticPr fontId="5"/>
  </si>
  <si>
    <t>有</t>
  </si>
  <si>
    <t>公募を通じて選定した民間事業者に対して、外部有識者による検討会において事業の適切性等を評価している。</t>
    <phoneticPr fontId="5"/>
  </si>
  <si>
    <t>‐</t>
  </si>
  <si>
    <t>-</t>
    <phoneticPr fontId="5"/>
  </si>
  <si>
    <t>モデル事業の公募資料を精査し、必要な事項のみを契約内容としている。</t>
    <phoneticPr fontId="5"/>
  </si>
  <si>
    <t>事業の実施にあたっては検討会の日程や参加者など限りある経費を有効に活用するよう工夫をこらして実施している。</t>
    <phoneticPr fontId="5"/>
  </si>
  <si>
    <t>現地政府や企業との交渉のほかモデル事業で確認した課題解決に時間を要するが、現地での事業展開は進んできており、おおむね成果目標に見合った実績となっている。</t>
    <phoneticPr fontId="5"/>
  </si>
  <si>
    <t>適切な事業の実施を確保するため、外部専門家からなる検討委員会を設置し、事業の進捗や成果を報告し、事業実施にあたっての方向性を確認しており、活動実績は見込みに見合ったものとなっている。</t>
    <phoneticPr fontId="5"/>
  </si>
  <si>
    <t>これまでのモデル事業の成果については、セミナー等を通じて広く紹介するなど成果物を十分活用している。</t>
    <phoneticPr fontId="5"/>
  </si>
  <si>
    <t>引き続き、効果的かつ効率的に国内水処理技術等の海外展開の取組推進に向けた事業を実施する。</t>
    <phoneticPr fontId="5"/>
  </si>
  <si>
    <t>C.株式会社LIXIL</t>
    <rPh sb="2" eb="6">
      <t>カブシキガイシャ</t>
    </rPh>
    <phoneticPr fontId="5"/>
  </si>
  <si>
    <t>B.株式会社那須クリエイト</t>
    <rPh sb="2" eb="6">
      <t>カブシキガイシャ</t>
    </rPh>
    <rPh sb="6" eb="8">
      <t>ナス</t>
    </rPh>
    <phoneticPr fontId="5"/>
  </si>
  <si>
    <t>A.いであ株式会社</t>
    <rPh sb="5" eb="9">
      <t>カブシキガイシャ</t>
    </rPh>
    <phoneticPr fontId="5"/>
  </si>
  <si>
    <t>人件費</t>
    <rPh sb="0" eb="3">
      <t>ジンケンヒ</t>
    </rPh>
    <phoneticPr fontId="5"/>
  </si>
  <si>
    <t>諸謝金</t>
    <rPh sb="0" eb="1">
      <t>ショ</t>
    </rPh>
    <rPh sb="1" eb="3">
      <t>シャキン</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</si>
  <si>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</si>
  <si>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</si>
  <si>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</si>
  <si>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情報収集、分析等</t>
    <phoneticPr fontId="5"/>
  </si>
  <si>
    <t>検討会</t>
    <rPh sb="0" eb="3">
      <t>ケントウカイ</t>
    </rPh>
    <phoneticPr fontId="5"/>
  </si>
  <si>
    <t>資料整理</t>
    <rPh sb="0" eb="2">
      <t>シリョウ</t>
    </rPh>
    <rPh sb="2" eb="4">
      <t>セイリ</t>
    </rPh>
    <phoneticPr fontId="5"/>
  </si>
  <si>
    <t>一般管理費、消費税等</t>
    <rPh sb="0" eb="2">
      <t>イッパン</t>
    </rPh>
    <rPh sb="2" eb="5">
      <t>カンリヒ</t>
    </rPh>
    <rPh sb="6" eb="9">
      <t>ショウヒゼイ</t>
    </rPh>
    <rPh sb="9" eb="10">
      <t>トウ</t>
    </rPh>
    <phoneticPr fontId="5"/>
  </si>
  <si>
    <t>報告書等</t>
    <rPh sb="0" eb="3">
      <t>ホウコクショ</t>
    </rPh>
    <rPh sb="3" eb="4">
      <t>トウ</t>
    </rPh>
    <phoneticPr fontId="5"/>
  </si>
  <si>
    <t>旅費</t>
    <rPh sb="0" eb="2">
      <t>リョヒ</t>
    </rPh>
    <phoneticPr fontId="5"/>
  </si>
  <si>
    <t>通信費</t>
    <rPh sb="0" eb="3">
      <t>ツウシンヒ</t>
    </rPh>
    <phoneticPr fontId="5"/>
  </si>
  <si>
    <t>水質分析費</t>
    <rPh sb="0" eb="2">
      <t>スイシツ</t>
    </rPh>
    <rPh sb="2" eb="4">
      <t>ブンセキ</t>
    </rPh>
    <rPh sb="4" eb="5">
      <t>ヒ</t>
    </rPh>
    <phoneticPr fontId="5"/>
  </si>
  <si>
    <t>計画検討・調査等</t>
    <rPh sb="0" eb="2">
      <t>ケイカク</t>
    </rPh>
    <rPh sb="2" eb="4">
      <t>ケントウ</t>
    </rPh>
    <rPh sb="5" eb="7">
      <t>チョウサ</t>
    </rPh>
    <rPh sb="7" eb="8">
      <t>トウ</t>
    </rPh>
    <phoneticPr fontId="5"/>
  </si>
  <si>
    <t>郵便、オンライン会議等維持等</t>
    <rPh sb="0" eb="2">
      <t>ユウビン</t>
    </rPh>
    <rPh sb="8" eb="10">
      <t>カイギ</t>
    </rPh>
    <rPh sb="10" eb="11">
      <t>トウ</t>
    </rPh>
    <rPh sb="11" eb="13">
      <t>イジ</t>
    </rPh>
    <rPh sb="13" eb="14">
      <t>トウ</t>
    </rPh>
    <phoneticPr fontId="5"/>
  </si>
  <si>
    <t>現地スタッフ・通訳</t>
    <rPh sb="0" eb="2">
      <t>ゲンチ</t>
    </rPh>
    <rPh sb="7" eb="9">
      <t>ツウヤク</t>
    </rPh>
    <phoneticPr fontId="5"/>
  </si>
  <si>
    <t>水質検査</t>
    <rPh sb="0" eb="2">
      <t>スイシツ</t>
    </rPh>
    <rPh sb="2" eb="4">
      <t>ケンサ</t>
    </rPh>
    <phoneticPr fontId="5"/>
  </si>
  <si>
    <t>印刷製本、会議費</t>
    <rPh sb="0" eb="2">
      <t>インサツ</t>
    </rPh>
    <rPh sb="2" eb="4">
      <t>セイホン</t>
    </rPh>
    <rPh sb="5" eb="8">
      <t>カイギヒ</t>
    </rPh>
    <phoneticPr fontId="5"/>
  </si>
  <si>
    <t>資料・報告書、ワークショップ開催</t>
    <rPh sb="0" eb="2">
      <t>シリョウ</t>
    </rPh>
    <rPh sb="3" eb="6">
      <t>ホウコクショ</t>
    </rPh>
    <rPh sb="14" eb="16">
      <t>カイサイ</t>
    </rPh>
    <phoneticPr fontId="5"/>
  </si>
  <si>
    <t>共同実施費</t>
    <rPh sb="0" eb="2">
      <t>キョウドウ</t>
    </rPh>
    <rPh sb="2" eb="4">
      <t>ジッシ</t>
    </rPh>
    <rPh sb="4" eb="5">
      <t>ヒ</t>
    </rPh>
    <phoneticPr fontId="5"/>
  </si>
  <si>
    <t>その他</t>
    <rPh sb="2" eb="3">
      <t>タ</t>
    </rPh>
    <phoneticPr fontId="5"/>
  </si>
  <si>
    <t>計画検討、調査・設計・評価</t>
    <rPh sb="0" eb="2">
      <t>ケイカク</t>
    </rPh>
    <rPh sb="2" eb="4">
      <t>ケントウ</t>
    </rPh>
    <rPh sb="5" eb="7">
      <t>チョウサ</t>
    </rPh>
    <rPh sb="8" eb="10">
      <t>セッケイ</t>
    </rPh>
    <rPh sb="11" eb="13">
      <t>ヒョウカ</t>
    </rPh>
    <phoneticPr fontId="5"/>
  </si>
  <si>
    <t>一般管理費等</t>
    <rPh sb="0" eb="2">
      <t>イッパン</t>
    </rPh>
    <rPh sb="2" eb="5">
      <t>カンリヒ</t>
    </rPh>
    <rPh sb="5" eb="6">
      <t>トウ</t>
    </rPh>
    <phoneticPr fontId="5"/>
  </si>
  <si>
    <t>-</t>
    <phoneticPr fontId="5"/>
  </si>
  <si>
    <t>いであ株式会社</t>
    <rPh sb="3" eb="7">
      <t>カブシキガイシャ</t>
    </rPh>
    <phoneticPr fontId="5"/>
  </si>
  <si>
    <t>株式会社那須クリエイト</t>
    <rPh sb="0" eb="4">
      <t>カブシキガイシャ</t>
    </rPh>
    <rPh sb="4" eb="6">
      <t>ナス</t>
    </rPh>
    <phoneticPr fontId="5"/>
  </si>
  <si>
    <t>アジア（ラオス）水環境改善モデル事業</t>
    <phoneticPr fontId="5"/>
  </si>
  <si>
    <t>活水プラント株式会社</t>
    <rPh sb="0" eb="2">
      <t>カッスイ</t>
    </rPh>
    <rPh sb="6" eb="10">
      <t>カブシキガイシャ</t>
    </rPh>
    <phoneticPr fontId="5"/>
  </si>
  <si>
    <t>-</t>
    <phoneticPr fontId="5"/>
  </si>
  <si>
    <t>-</t>
    <phoneticPr fontId="5"/>
  </si>
  <si>
    <t>株式会社LIXIL</t>
    <rPh sb="0" eb="4">
      <t>カブシキガイシャ</t>
    </rPh>
    <phoneticPr fontId="5"/>
  </si>
  <si>
    <t>アジア（タイ）水環境改善モデル事業</t>
    <phoneticPr fontId="5"/>
  </si>
  <si>
    <t>アジア（タイ）水環境改善モデル事業</t>
    <phoneticPr fontId="5"/>
  </si>
  <si>
    <t>三菱UFJリサーチ＆コンサルティング株式会社</t>
  </si>
  <si>
    <t>三菱UFJリサーチ＆コンサルティング株式会社</t>
    <phoneticPr fontId="5"/>
  </si>
  <si>
    <t>水環境改善ビジネスのアジアへの展開促進業務</t>
    <phoneticPr fontId="5"/>
  </si>
  <si>
    <t>産業排水処理技術の海外展開に関する関係者会合開催運営</t>
    <phoneticPr fontId="5"/>
  </si>
  <si>
    <t>インドネシアにおける繊維工場排水を対象とした本邦技術導入可能性調査検討業務</t>
    <phoneticPr fontId="5"/>
  </si>
  <si>
    <t>-</t>
    <phoneticPr fontId="5"/>
  </si>
  <si>
    <t>-</t>
    <phoneticPr fontId="5"/>
  </si>
  <si>
    <t>129/5</t>
    <phoneticPr fontId="5"/>
  </si>
  <si>
    <t>-</t>
    <phoneticPr fontId="5"/>
  </si>
  <si>
    <t>-</t>
    <phoneticPr fontId="5"/>
  </si>
  <si>
    <t>-</t>
    <phoneticPr fontId="5"/>
  </si>
  <si>
    <t>・インフラ輸出戦略（令和2年7月）
・インフラシステム海外展開戦略（令和2年12月）
・水循環基本計画（令和2年6月閣議決定）
・持続可能な開発目標（ＳＤＧｓ）（国連、平成27年9月）</t>
    <phoneticPr fontId="5"/>
  </si>
  <si>
    <t>我が国の優れた水処理技術の海外展開支援</t>
    <phoneticPr fontId="5"/>
  </si>
  <si>
    <t>22/3</t>
    <phoneticPr fontId="5"/>
  </si>
  <si>
    <t>一般競争入札（総合評価落札方式）により、実施事業の提案内容及び入札額について評価を行っており、妥当である。また、公募による事業者の選定に当たっては、有識者からなる検討会において事業内容及び経費について厳正な審査を行った上で選定している。</t>
    <phoneticPr fontId="5"/>
  </si>
  <si>
    <t>交通費、宿泊費</t>
    <rPh sb="0" eb="3">
      <t>コウツウヒ</t>
    </rPh>
    <rPh sb="4" eb="7">
      <t>シュクハクヒ</t>
    </rPh>
    <phoneticPr fontId="5"/>
  </si>
  <si>
    <t>水循環基本法（平成26年法律第16号）第21条</t>
    <rPh sb="0" eb="1">
      <t>ミズ</t>
    </rPh>
    <rPh sb="1" eb="3">
      <t>ジュンカン</t>
    </rPh>
    <rPh sb="3" eb="6">
      <t>キホンホウ</t>
    </rPh>
    <rPh sb="19" eb="20">
      <t>ダイ</t>
    </rPh>
    <rPh sb="22" eb="23">
      <t>ジョウ</t>
    </rPh>
    <phoneticPr fontId="5"/>
  </si>
  <si>
    <t>政府の「インフラシステム海外展開戦略(R2.12）」に「中堅・中小企業及び地方自治体の優れた水処理技術、大気汚染物質排出削減技術、廃棄物処理・リサイクル技術、水銀対策技術等の海外展開を支援する。」と位置付けられており、水環境改善技術を持つ我が国企業のアジア諸国への進出促進が求められている。</t>
    <rPh sb="12" eb="14">
      <t>カイガイ</t>
    </rPh>
    <rPh sb="14" eb="16">
      <t>テンカイ</t>
    </rPh>
    <rPh sb="31" eb="33">
      <t>チュウショウ</t>
    </rPh>
    <rPh sb="52" eb="54">
      <t>タイキ</t>
    </rPh>
    <rPh sb="54" eb="56">
      <t>オセン</t>
    </rPh>
    <rPh sb="56" eb="58">
      <t>ブッシツ</t>
    </rPh>
    <rPh sb="58" eb="60">
      <t>ハイシュツ</t>
    </rPh>
    <rPh sb="60" eb="62">
      <t>サクゲン</t>
    </rPh>
    <rPh sb="62" eb="64">
      <t>ギジュツ</t>
    </rPh>
    <rPh sb="65" eb="68">
      <t>ハイキブツ</t>
    </rPh>
    <rPh sb="68" eb="70">
      <t>ショリ</t>
    </rPh>
    <rPh sb="76" eb="78">
      <t>ギジュツ</t>
    </rPh>
    <rPh sb="79" eb="81">
      <t>スイギン</t>
    </rPh>
    <rPh sb="81" eb="83">
      <t>タイサク</t>
    </rPh>
    <rPh sb="83" eb="85">
      <t>ギジュツ</t>
    </rPh>
    <rPh sb="85" eb="86">
      <t>トウ</t>
    </rPh>
    <phoneticPr fontId="5"/>
  </si>
  <si>
    <t>-</t>
    <phoneticPr fontId="5"/>
  </si>
  <si>
    <t>新型コロナウイルス感染症の影響により、入国制限やロックダウンが行われ、実証試験等が実施できないことから次年度に延期せざるを得なかった。</t>
    <rPh sb="31" eb="32">
      <t>オコナ</t>
    </rPh>
    <rPh sb="61" eb="62">
      <t>エ</t>
    </rPh>
    <phoneticPr fontId="5"/>
  </si>
  <si>
    <t>-</t>
    <phoneticPr fontId="5"/>
  </si>
  <si>
    <t>海外展開件数を0件（H24）から9件（累計）に増加させる</t>
    <phoneticPr fontId="5"/>
  </si>
  <si>
    <t>事業の実施に当たり、外部有識者を含む検討会において手段・方法等を検討した上で、より効果的・低コストで実施できる方法を選択し、実施している。</t>
    <phoneticPr fontId="5"/>
  </si>
  <si>
    <t>事業が完了した案件については、現地での事業展開が進むなど本事業の取組は着実に進められている。インフラシステム輸出のため、引き続き、国内の水処理技術等の海外展開推進に向けた対応が必要である。
また、事業の実施に当たっては、外部有識者を含む検討会において実施内容等を諮り、より効率的な内容で実施している。</t>
    <rPh sb="54" eb="56">
      <t>ユシュツ</t>
    </rPh>
    <rPh sb="60" eb="61">
      <t>ヒ</t>
    </rPh>
    <rPh sb="62" eb="63">
      <t>ツヅ</t>
    </rPh>
    <phoneticPr fontId="5"/>
  </si>
  <si>
    <t>X:　執行額（百万円）
Y:　モデル事業（FS、現地実証試験）実施数（件）（※次年度への繰越分は除く）</t>
    <rPh sb="39" eb="42">
      <t>ジネンド</t>
    </rPh>
    <rPh sb="44" eb="46">
      <t>クリコ</t>
    </rPh>
    <rPh sb="46" eb="47">
      <t>ブン</t>
    </rPh>
    <rPh sb="48" eb="49">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</si>
</sst>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152400</xdr:colOff>
      <xdr:row>750</xdr:row>
      <xdr:rowOff>304800</xdr:rowOff>
    </xdr:from>
    <xdr:to>
      <xdr:col>45</xdr:col>
      <xdr:colOff>37912</xdr:colOff>
      <xdr:row>766</xdr:row>
      <xdr:rowOff>191620</xdr:rowOff>
    </xdr:to>
    <xdr:grpSp>
      <xdr:nvGrpSpPr>
        <xdr:cNvPr id="2" name="グループ化 1"/>
        <xdr:cNvGrpSpPr/>
      </xdr:nvGrpSpPr>
      <xdr:grpSpPr>
        <a:xfrm>
          <a:off x="2371165" y="46708359"/>
          <a:ext cx="6743512" cy="6094879"/>
          <a:chOff x="11709257" y="1758721"/>
          <a:chExt cx="6228843" cy="6467478"/>
        </a:xfrm>
      </xdr:grpSpPr>
      <xdr:sp macro="" textlink="">
        <xdr:nvSpPr>
          <xdr:cNvPr id="3" name="角丸四角形 2"/>
          <xdr:cNvSpPr/>
        </xdr:nvSpPr>
        <xdr:spPr>
          <a:xfrm>
            <a:off x="11709257" y="1763022"/>
            <a:ext cx="3323909" cy="65959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44.5</a:t>
            </a:r>
            <a:r>
              <a:rPr kumimoji="1" lang="ja-JP" altLang="en-US" sz="1100">
                <a:solidFill>
                  <a:sysClr val="windowText" lastClr="000000"/>
                </a:solidFill>
              </a:rPr>
              <a:t>百万円</a:t>
            </a:r>
          </a:p>
        </xdr:txBody>
      </xdr:sp>
      <xdr:sp macro="" textlink="">
        <xdr:nvSpPr>
          <xdr:cNvPr id="4" name="角丸四角形 3"/>
          <xdr:cNvSpPr/>
        </xdr:nvSpPr>
        <xdr:spPr>
          <a:xfrm>
            <a:off x="13529629" y="4921818"/>
            <a:ext cx="2833624" cy="59040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　民間会社（</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17.6</a:t>
            </a:r>
            <a:r>
              <a:rPr kumimoji="1" lang="ja-JP" altLang="en-US" sz="1100">
                <a:latin typeface="+mj-ea"/>
                <a:ea typeface="+mj-ea"/>
              </a:rPr>
              <a:t>百万円</a:t>
            </a:r>
            <a:endParaRPr kumimoji="1" lang="en-US" altLang="ja-JP" sz="1100">
              <a:latin typeface="+mj-ea"/>
              <a:ea typeface="+mj-ea"/>
            </a:endParaRPr>
          </a:p>
        </xdr:txBody>
      </xdr:sp>
      <xdr:sp macro="" textlink="">
        <xdr:nvSpPr>
          <xdr:cNvPr id="5" name="テキスト ボックス 4"/>
          <xdr:cNvSpPr txBox="1"/>
        </xdr:nvSpPr>
        <xdr:spPr>
          <a:xfrm>
            <a:off x="13538133" y="2546441"/>
            <a:ext cx="3604321" cy="342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r>
              <a:rPr kumimoji="1" lang="ja-JP" altLang="en-US" sz="1100"/>
              <a:t>、</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6" name="角丸四角形 5"/>
          <xdr:cNvSpPr/>
        </xdr:nvSpPr>
        <xdr:spPr>
          <a:xfrm>
            <a:off x="13526902" y="2858854"/>
            <a:ext cx="2855438" cy="59375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A.</a:t>
            </a:r>
            <a:r>
              <a:rPr kumimoji="1" lang="ja-JP" altLang="en-US" sz="1100">
                <a:latin typeface="+mj-ea"/>
                <a:ea typeface="+mj-ea"/>
              </a:rPr>
              <a:t>．民間会社（</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lnSpc>
                <a:spcPts val="1200"/>
              </a:lnSpc>
            </a:pPr>
            <a:r>
              <a:rPr kumimoji="1" lang="ja-JP" altLang="en-US" sz="1100">
                <a:latin typeface="+mj-ea"/>
                <a:ea typeface="+mj-ea"/>
              </a:rPr>
              <a:t>　　</a:t>
            </a:r>
            <a:r>
              <a:rPr kumimoji="1" lang="en-US" altLang="ja-JP" sz="1100">
                <a:latin typeface="+mj-ea"/>
                <a:ea typeface="+mj-ea"/>
              </a:rPr>
              <a:t>17.8</a:t>
            </a:r>
            <a:r>
              <a:rPr kumimoji="1" lang="ja-JP" altLang="en-US" sz="1100">
                <a:latin typeface="+mj-ea"/>
                <a:ea typeface="+mj-ea"/>
              </a:rPr>
              <a:t>百万円</a:t>
            </a:r>
            <a:endParaRPr kumimoji="1" lang="en-US" altLang="ja-JP" sz="1100">
              <a:latin typeface="+mj-ea"/>
              <a:ea typeface="+mj-ea"/>
            </a:endParaRPr>
          </a:p>
        </xdr:txBody>
      </xdr:sp>
      <xdr:cxnSp macro="">
        <xdr:nvCxnSpPr>
          <xdr:cNvPr id="7" name="直線コネクタ 6"/>
          <xdr:cNvCxnSpPr/>
        </xdr:nvCxnSpPr>
        <xdr:spPr>
          <a:xfrm flipH="1">
            <a:off x="12494691" y="2422620"/>
            <a:ext cx="271" cy="45711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12488537" y="3147167"/>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12488537" y="6998670"/>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3539929" y="3509276"/>
            <a:ext cx="2824569" cy="1048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改善ビジネスのアジア地域への展開を促進するため、</a:t>
            </a:r>
            <a:r>
              <a:rPr kumimoji="1" lang="ja-JP" altLang="en-US" sz="1100">
                <a:solidFill>
                  <a:schemeClr val="tx1"/>
                </a:solidFill>
                <a:effectLst/>
                <a:latin typeface="+mn-lt"/>
                <a:ea typeface="+mn-ea"/>
                <a:cs typeface="+mn-cs"/>
              </a:rPr>
              <a:t>アジアにおける</a:t>
            </a:r>
            <a:r>
              <a:rPr kumimoji="1" lang="ja-JP" altLang="ja-JP" sz="1100">
                <a:solidFill>
                  <a:schemeClr val="tx1"/>
                </a:solidFill>
                <a:effectLst/>
                <a:latin typeface="+mn-lt"/>
                <a:ea typeface="+mn-ea"/>
                <a:cs typeface="+mn-cs"/>
              </a:rPr>
              <a:t>水環境に関連する情報収集、分析</a:t>
            </a:r>
            <a:r>
              <a:rPr kumimoji="1" lang="ja-JP" altLang="en-US" sz="1100">
                <a:solidFill>
                  <a:schemeClr val="tx1"/>
                </a:solidFill>
                <a:effectLst/>
                <a:latin typeface="+mn-lt"/>
                <a:ea typeface="+mn-ea"/>
                <a:cs typeface="+mn-cs"/>
              </a:rPr>
              <a:t>、事業実施者の選定支援等を実施</a:t>
            </a:r>
            <a:endParaRPr lang="ja-JP" altLang="ja-JP">
              <a:effectLst/>
            </a:endParaRPr>
          </a:p>
        </xdr:txBody>
      </xdr:sp>
      <xdr:sp macro="" textlink="">
        <xdr:nvSpPr>
          <xdr:cNvPr id="11" name="大かっこ 10"/>
          <xdr:cNvSpPr/>
        </xdr:nvSpPr>
        <xdr:spPr>
          <a:xfrm>
            <a:off x="15168254" y="1758721"/>
            <a:ext cx="2769846" cy="669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ja-JP" altLang="en-US" sz="1100">
                <a:solidFill>
                  <a:sysClr val="windowText" lastClr="000000"/>
                </a:solidFill>
              </a:rPr>
              <a:t>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4.3</a:t>
            </a:r>
            <a:r>
              <a:rPr kumimoji="1" lang="ja-JP" altLang="en-US" sz="1100">
                <a:solidFill>
                  <a:sysClr val="windowText" lastClr="000000"/>
                </a:solidFill>
              </a:rPr>
              <a:t>百万円</a:t>
            </a:r>
          </a:p>
        </xdr:txBody>
      </xdr:sp>
      <xdr:sp macro="" textlink="">
        <xdr:nvSpPr>
          <xdr:cNvPr id="12" name="テキスト ボックス 11"/>
          <xdr:cNvSpPr txBox="1"/>
        </xdr:nvSpPr>
        <xdr:spPr>
          <a:xfrm>
            <a:off x="13549471" y="4687621"/>
            <a:ext cx="3592418" cy="293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随意契約（公募）</a:t>
            </a:r>
            <a:r>
              <a:rPr kumimoji="1" lang="en-US" altLang="ja-JP" sz="1100"/>
              <a:t>】</a:t>
            </a:r>
            <a:endParaRPr lang="ja-JP" altLang="ja-JP">
              <a:effectLst/>
            </a:endParaRPr>
          </a:p>
        </xdr:txBody>
      </xdr:sp>
      <xdr:sp macro="" textlink="">
        <xdr:nvSpPr>
          <xdr:cNvPr id="13" name="大かっこ 12"/>
          <xdr:cNvSpPr/>
        </xdr:nvSpPr>
        <xdr:spPr>
          <a:xfrm>
            <a:off x="13531630" y="5577494"/>
            <a:ext cx="2823324" cy="799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として、事業の実現可能性調査を</a:t>
            </a:r>
            <a:r>
              <a:rPr kumimoji="1" lang="ja-JP" altLang="ja-JP" sz="1100">
                <a:solidFill>
                  <a:schemeClr val="tx1"/>
                </a:solidFill>
                <a:effectLst/>
                <a:latin typeface="+mn-lt"/>
                <a:ea typeface="+mn-ea"/>
                <a:cs typeface="+mn-cs"/>
              </a:rPr>
              <a:t>実施</a:t>
            </a:r>
            <a:endParaRPr lang="ja-JP" altLang="ja-JP">
              <a:effectLst/>
            </a:endParaRPr>
          </a:p>
        </xdr:txBody>
      </xdr:sp>
      <xdr:sp macro="" textlink="">
        <xdr:nvSpPr>
          <xdr:cNvPr id="14" name="角丸四角形 13"/>
          <xdr:cNvSpPr/>
        </xdr:nvSpPr>
        <xdr:spPr>
          <a:xfrm>
            <a:off x="13536083" y="6661620"/>
            <a:ext cx="2833624" cy="58725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　民間会社（</a:t>
            </a:r>
            <a:r>
              <a:rPr kumimoji="1" lang="en-US" altLang="ja-JP" sz="1100">
                <a:latin typeface="+mj-ea"/>
                <a:ea typeface="+mj-ea"/>
              </a:rPr>
              <a:t>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4.8</a:t>
            </a:r>
            <a:r>
              <a:rPr kumimoji="1" lang="ja-JP" altLang="en-US" sz="1100">
                <a:latin typeface="+mj-ea"/>
                <a:ea typeface="+mj-ea"/>
              </a:rPr>
              <a:t>百万円</a:t>
            </a:r>
            <a:endParaRPr kumimoji="1" lang="en-US" altLang="ja-JP" sz="1100">
              <a:latin typeface="+mj-ea"/>
              <a:ea typeface="+mj-ea"/>
            </a:endParaRPr>
          </a:p>
        </xdr:txBody>
      </xdr:sp>
      <xdr:sp macro="" textlink="">
        <xdr:nvSpPr>
          <xdr:cNvPr id="15" name="テキスト ボックス 14"/>
          <xdr:cNvSpPr txBox="1"/>
        </xdr:nvSpPr>
        <xdr:spPr>
          <a:xfrm>
            <a:off x="13572838" y="6387627"/>
            <a:ext cx="3576100" cy="30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随意契約（その他）</a:t>
            </a:r>
            <a:r>
              <a:rPr kumimoji="1" lang="en-US" altLang="ja-JP" sz="1100"/>
              <a:t>】</a:t>
            </a:r>
            <a:r>
              <a:rPr kumimoji="1" lang="ja-JP" altLang="en-US" sz="1100"/>
              <a:t>　</a:t>
            </a:r>
            <a:r>
              <a:rPr kumimoji="1" lang="en-US" altLang="ja-JP" sz="1100"/>
              <a:t>※</a:t>
            </a:r>
            <a:r>
              <a:rPr kumimoji="1" lang="ja-JP" altLang="en-US" sz="1100"/>
              <a:t>複数年契約２年目以降</a:t>
            </a:r>
            <a:endParaRPr lang="ja-JP" altLang="ja-JP">
              <a:effectLst/>
            </a:endParaRPr>
          </a:p>
        </xdr:txBody>
      </xdr:sp>
      <xdr:sp macro="" textlink="">
        <xdr:nvSpPr>
          <xdr:cNvPr id="16" name="大かっこ 15"/>
          <xdr:cNvSpPr/>
        </xdr:nvSpPr>
        <xdr:spPr>
          <a:xfrm>
            <a:off x="13521222" y="7391402"/>
            <a:ext cx="2847783" cy="834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xnSp macro="">
        <xdr:nvCxnSpPr>
          <xdr:cNvPr id="17" name="直線矢印コネクタ 16"/>
          <xdr:cNvCxnSpPr/>
        </xdr:nvCxnSpPr>
        <xdr:spPr>
          <a:xfrm>
            <a:off x="12477653" y="5163745"/>
            <a:ext cx="1016392" cy="29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v>20</v>
      </c>
      <c r="AP2" s="206"/>
      <c r="AQ2" s="206"/>
      <c r="AR2" s="99" t="s">
        <v>703</v>
      </c>
      <c r="AS2" s="207">
        <v>141</v>
      </c>
      <c r="AT2" s="207"/>
      <c r="AU2" s="207"/>
      <c r="AV2" s="98" t="str">
        <f>IF(AW2="","","-")</f>
        <v/>
      </c>
      <c r="AW2" s="394"/>
      <c r="AX2" s="394"/>
    </row>
    <row r="3" spans="1:50" ht="21" customHeight="1" thickBot="1" x14ac:dyDescent="0.2">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15">
      <c r="A4" s="727" t="s">
        <v>25</v>
      </c>
      <c r="B4" s="728"/>
      <c r="C4" s="728"/>
      <c r="D4" s="728"/>
      <c r="E4" s="728"/>
      <c r="F4" s="728"/>
      <c r="G4" s="703" t="s">
        <v>808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4" t="s">
        <v>709</v>
      </c>
      <c r="H5" s="555"/>
      <c r="I5" s="555"/>
      <c r="J5" s="555"/>
      <c r="K5" s="555"/>
      <c r="L5" s="555"/>
      <c r="M5" s="556" t="s">
        <v>66</v>
      </c>
      <c r="N5" s="557"/>
      <c r="O5" s="557"/>
      <c r="P5" s="557"/>
      <c r="Q5" s="557"/>
      <c r="R5" s="558"/>
      <c r="S5" s="559" t="s">
        <v>710</v>
      </c>
      <c r="T5" s="555"/>
      <c r="U5" s="555"/>
      <c r="V5" s="555"/>
      <c r="W5" s="555"/>
      <c r="X5" s="560"/>
      <c r="Y5" s="719" t="s">
        <v>3</v>
      </c>
      <c r="Z5" s="720"/>
      <c r="AA5" s="720"/>
      <c r="AB5" s="720"/>
      <c r="AC5" s="720"/>
      <c r="AD5" s="721"/>
      <c r="AE5" s="722" t="s">
        <v>711</v>
      </c>
      <c r="AF5" s="722"/>
      <c r="AG5" s="722"/>
      <c r="AH5" s="722"/>
      <c r="AI5" s="722"/>
      <c r="AJ5" s="722"/>
      <c r="AK5" s="722"/>
      <c r="AL5" s="722"/>
      <c r="AM5" s="722"/>
      <c r="AN5" s="722"/>
      <c r="AO5" s="722"/>
      <c r="AP5" s="723"/>
      <c r="AQ5" s="724" t="s">
        <v>708</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0.900000000000006" customHeight="1" x14ac:dyDescent="0.15">
      <c r="A7" s="826" t="s">
        <v>22</v>
      </c>
      <c r="B7" s="827"/>
      <c r="C7" s="827"/>
      <c r="D7" s="827"/>
      <c r="E7" s="827"/>
      <c r="F7" s="828"/>
      <c r="G7" s="829" t="s">
        <v>812</v>
      </c>
      <c r="H7" s="830"/>
      <c r="I7" s="830"/>
      <c r="J7" s="830"/>
      <c r="K7" s="830"/>
      <c r="L7" s="830"/>
      <c r="M7" s="830"/>
      <c r="N7" s="830"/>
      <c r="O7" s="830"/>
      <c r="P7" s="830"/>
      <c r="Q7" s="830"/>
      <c r="R7" s="830"/>
      <c r="S7" s="830"/>
      <c r="T7" s="830"/>
      <c r="U7" s="830"/>
      <c r="V7" s="830"/>
      <c r="W7" s="830"/>
      <c r="X7" s="831"/>
      <c r="Y7" s="392" t="s">
        <v>383</v>
      </c>
      <c r="Z7" s="296"/>
      <c r="AA7" s="296"/>
      <c r="AB7" s="296"/>
      <c r="AC7" s="296"/>
      <c r="AD7" s="393"/>
      <c r="AE7" s="379" t="s">
        <v>807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68" t="s">
        <v>713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4" t="s">
        <v>30</v>
      </c>
      <c r="B10" s="745"/>
      <c r="C10" s="745"/>
      <c r="D10" s="745"/>
      <c r="E10" s="745"/>
      <c r="F10" s="745"/>
      <c r="G10" s="677" t="s">
        <v>714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84</v>
      </c>
      <c r="Q13" s="164"/>
      <c r="R13" s="164"/>
      <c r="S13" s="164"/>
      <c r="T13" s="164"/>
      <c r="U13" s="164"/>
      <c r="V13" s="165"/>
      <c r="W13" s="163">
        <v>86</v>
      </c>
      <c r="X13" s="164"/>
      <c r="Y13" s="164"/>
      <c r="Z13" s="164"/>
      <c r="AA13" s="164"/>
      <c r="AB13" s="164"/>
      <c r="AC13" s="165"/>
      <c r="AD13" s="163">
        <v>86</v>
      </c>
      <c r="AE13" s="164"/>
      <c r="AF13" s="164"/>
      <c r="AG13" s="164"/>
      <c r="AH13" s="164"/>
      <c r="AI13" s="164"/>
      <c r="AJ13" s="165"/>
      <c r="AK13" s="163">
        <v>86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9"/>
      <c r="H14" s="750"/>
      <c r="I14" s="571" t="s">
        <v>8</v>
      </c>
      <c r="J14" s="631"/>
      <c r="K14" s="631"/>
      <c r="L14" s="631"/>
      <c r="M14" s="631"/>
      <c r="N14" s="631"/>
      <c r="O14" s="632"/>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43</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-43</v>
      </c>
      <c r="AE16" s="164"/>
      <c r="AF16" s="164"/>
      <c r="AG16" s="164"/>
      <c r="AH16" s="164"/>
      <c r="AI16" s="164"/>
      <c r="AJ16" s="165"/>
      <c r="AK16" s="163" t="s">
        <v>814</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1" t="s">
        <v>50</v>
      </c>
      <c r="J17" s="631"/>
      <c r="K17" s="631"/>
      <c r="L17" s="631"/>
      <c r="M17" s="631"/>
      <c r="N17" s="631"/>
      <c r="O17" s="632"/>
      <c r="P17" s="163" t="s">
        <v>715</v>
      </c>
      <c r="Q17" s="164"/>
      <c r="R17" s="164"/>
      <c r="S17" s="164"/>
      <c r="T17" s="164"/>
      <c r="U17" s="164"/>
      <c r="V17" s="165"/>
      <c r="W17" s="163" t="s">
        <v>715</v>
      </c>
      <c r="X17" s="164"/>
      <c r="Y17" s="164"/>
      <c r="Z17" s="164"/>
      <c r="AA17" s="164"/>
      <c r="AB17" s="164"/>
      <c r="AC17" s="165"/>
      <c r="AD17" s="163" t="s">
        <v>802</v>
      </c>
      <c r="AE17" s="164"/>
      <c r="AF17" s="164"/>
      <c r="AG17" s="164"/>
      <c r="AH17" s="164"/>
      <c r="AI17" s="164"/>
      <c r="AJ17" s="165"/>
      <c r="AK17" s="163" t="s">
        <v>814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84</v>
      </c>
      <c r="Q18" s="170"/>
      <c r="R18" s="170"/>
      <c r="S18" s="170"/>
      <c r="T18" s="170"/>
      <c r="U18" s="170"/>
      <c r="V18" s="171"/>
      <c r="W18" s="169">
        <f>SUM(W13:AC17)</f>
        <v>86</v>
      </c>
      <c r="X18" s="170"/>
      <c r="Y18" s="170"/>
      <c r="Z18" s="170"/>
      <c r="AA18" s="170"/>
      <c r="AB18" s="170"/>
      <c r="AC18" s="171"/>
      <c r="AD18" s="169">
        <f>SUM(AD13:AJ17)</f>
        <v>43</v>
      </c>
      <c r="AE18" s="170"/>
      <c r="AF18" s="170"/>
      <c r="AG18" s="170"/>
      <c r="AH18" s="170"/>
      <c r="AI18" s="170"/>
      <c r="AJ18" s="171"/>
      <c r="AK18" s="169">
        <f>SUM(AK13:AQ17)</f>
        <v>129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98</v>
      </c>
      <c r="Q19" s="164"/>
      <c r="R19" s="164"/>
      <c r="S19" s="164"/>
      <c r="T19" s="164"/>
      <c r="U19" s="164"/>
      <c r="V19" s="165"/>
      <c r="W19" s="163">
        <v>109</v>
      </c>
      <c r="X19" s="164"/>
      <c r="Y19" s="164"/>
      <c r="Z19" s="164"/>
      <c r="AA19" s="164"/>
      <c r="AB19" s="164"/>
      <c r="AC19" s="165"/>
      <c r="AD19" s="163">
        <v>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1.1666666666666667</v>
      </c>
      <c r="Q20" s="535"/>
      <c r="R20" s="535"/>
      <c r="S20" s="535"/>
      <c r="T20" s="535"/>
      <c r="U20" s="535"/>
      <c r="V20" s="535"/>
      <c r="W20" s="535">
        <f t="shared" ref="W20" si="0">IF(W18=0, "-", SUM(W19)/W18)</f>
        <v>1.2674418604651163</v>
      </c>
      <c r="X20" s="535"/>
      <c r="Y20" s="535"/>
      <c r="Z20" s="535"/>
      <c r="AA20" s="535"/>
      <c r="AB20" s="535"/>
      <c r="AC20" s="535"/>
      <c r="AD20" s="535">
        <f t="shared" ref="AD20" si="1">IF(AD18=0, "-", SUM(AD19)/AD18)</f>
        <v>1.0465116279069768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7" t="s">
        <v>352</v>
      </c>
      <c r="H21" s="928"/>
      <c r="I21" s="928"/>
      <c r="J21" s="928"/>
      <c r="K21" s="928"/>
      <c r="L21" s="928"/>
      <c r="M21" s="928"/>
      <c r="N21" s="928"/>
      <c r="O21" s="928"/>
      <c r="P21" s="535">
        <f>IF(P19=0, "-", SUM(P19)/SUM(P13,P14))</f>
        <v>1.1666666666666667</v>
      </c>
      <c r="Q21" s="535"/>
      <c r="R21" s="535"/>
      <c r="S21" s="535"/>
      <c r="T21" s="535"/>
      <c r="U21" s="535"/>
      <c r="V21" s="535"/>
      <c r="W21" s="535">
        <f t="shared" ref="W21" si="2">IF(W19=0, "-", SUM(W19)/SUM(W13,W14))</f>
        <v>1.2674418604651163</v>
      </c>
      <c r="X21" s="535"/>
      <c r="Y21" s="535"/>
      <c r="Z21" s="535"/>
      <c r="AA21" s="535"/>
      <c r="AB21" s="535"/>
      <c r="AC21" s="535"/>
      <c r="AD21" s="535">
        <f t="shared" ref="AD21" si="3">IF(AD19=0, "-", SUM(AD19)/SUM(AD13,AD14))</f>
        <v>0.52325581395348841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701</v>
      </c>
      <c r="B22" s="139"/>
      <c r="C22" s="139"/>
      <c r="D22" s="139"/>
      <c r="E22" s="139"/>
      <c r="F22" s="140"/>
      <c r="G22" s="129" t="s">
        <v>331</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85.5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0.5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52"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43" t="s">
        <v>232</v>
      </c>
      <c r="AR30" s="644"/>
      <c r="AS30" s="644"/>
      <c r="AT30" s="645"/>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23.25" customHeight="1" x14ac:dyDescent="0.15">
      <c r="A32" s="511"/>
      <c r="B32" s="509"/>
      <c r="C32" s="509"/>
      <c r="D32" s="509"/>
      <c r="E32" s="509"/>
      <c r="F32" s="510"/>
      <c r="G32" s="536" t="s">
        <v>817</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719</v>
      </c>
      <c r="AC32" s="547"/>
      <c r="AD32" s="547"/>
      <c r="AE32" s="363">
        <v>5</v>
      </c>
      <c r="AF32" s="364"/>
      <c r="AG32" s="364"/>
      <c r="AH32" s="364"/>
      <c r="AI32" s="363">
        <v>6</v>
      </c>
      <c r="AJ32" s="364"/>
      <c r="AK32" s="364"/>
      <c r="AL32" s="364"/>
      <c r="AM32" s="363">
        <v>8</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6</v>
      </c>
      <c r="AF33" s="364"/>
      <c r="AG33" s="364"/>
      <c r="AH33" s="364"/>
      <c r="AI33" s="363">
        <v>7</v>
      </c>
      <c r="AJ33" s="364"/>
      <c r="AK33" s="364"/>
      <c r="AL33" s="364"/>
      <c r="AM33" s="363">
        <v>7</v>
      </c>
      <c r="AN33" s="364"/>
      <c r="AO33" s="364"/>
      <c r="AP33" s="364"/>
      <c r="AQ33" s="166">
        <v>9</v>
      </c>
      <c r="AR33" s="167"/>
      <c r="AS33" s="167"/>
      <c r="AT33" s="168"/>
      <c r="AU33" s="364" t="s">
        <v>715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83.3</v>
      </c>
      <c r="AF34" s="364"/>
      <c r="AG34" s="364"/>
      <c r="AH34" s="364"/>
      <c r="AI34" s="363">
        <v>85.7</v>
      </c>
      <c r="AJ34" s="364"/>
      <c r="AK34" s="364"/>
      <c r="AL34" s="364"/>
      <c r="AM34" s="363">
        <v>114.3</v>
      </c>
      <c r="AN34" s="364"/>
      <c r="AO34" s="364"/>
      <c r="AP34" s="364"/>
      <c r="AQ34" s="166" t="s">
        <v>715</v>
      </c>
      <c r="AR34" s="167"/>
      <c r="AS34" s="167"/>
      <c r="AT34" s="168"/>
      <c r="AU34" s="364" t="s">
        <v>715</v>
      </c>
      <c r="AV34" s="364"/>
      <c r="AW34" s="364"/>
      <c r="AX34" s="365"/>
    </row>
    <row r="35" spans="1:51" ht="23.25" customHeight="1" x14ac:dyDescent="0.15">
      <c r="A35" s="900" t="s">
        <v>375</v>
      </c>
      <c r="B35" s="901"/>
      <c r="C35" s="901"/>
      <c r="D35" s="901"/>
      <c r="E35" s="901"/>
      <c r="F35" s="902"/>
      <c r="G35" s="906" t="s">
        <v>720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6" t="s">
        <v>347</v>
      </c>
      <c r="B37" s="647"/>
      <c r="C37" s="647"/>
      <c r="D37" s="647"/>
      <c r="E37" s="647"/>
      <c r="F37" s="648"/>
      <c r="G37" s="561" t="s">
        <v>146</v>
      </c>
      <c r="H37" s="377"/>
      <c r="I37" s="377"/>
      <c r="J37" s="377"/>
      <c r="K37" s="377"/>
      <c r="L37" s="377"/>
      <c r="M37" s="377"/>
      <c r="N37" s="377"/>
      <c r="O37" s="562"/>
      <c r="P37" s="633" t="s">
        <v>59</v>
      </c>
      <c r="Q37" s="377"/>
      <c r="R37" s="377"/>
      <c r="S37" s="377"/>
      <c r="T37" s="377"/>
      <c r="U37" s="377"/>
      <c r="V37" s="377"/>
      <c r="W37" s="377"/>
      <c r="X37" s="562"/>
      <c r="Y37" s="634"/>
      <c r="Z37" s="635"/>
      <c r="AA37" s="636"/>
      <c r="AB37" s="637" t="s">
        <v>11</v>
      </c>
      <c r="AC37" s="638"/>
      <c r="AD37" s="639"/>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9"/>
      <c r="B41" s="650"/>
      <c r="C41" s="650"/>
      <c r="D41" s="650"/>
      <c r="E41" s="650"/>
      <c r="F41" s="651"/>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0" t="s">
        <v>375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6" t="s">
        <v>347</v>
      </c>
      <c r="B44" s="647"/>
      <c r="C44" s="647"/>
      <c r="D44" s="647"/>
      <c r="E44" s="647"/>
      <c r="F44" s="648"/>
      <c r="G44" s="561" t="s">
        <v>146</v>
      </c>
      <c r="H44" s="377"/>
      <c r="I44" s="377"/>
      <c r="J44" s="377"/>
      <c r="K44" s="377"/>
      <c r="L44" s="377"/>
      <c r="M44" s="377"/>
      <c r="N44" s="377"/>
      <c r="O44" s="562"/>
      <c r="P44" s="633" t="s">
        <v>59</v>
      </c>
      <c r="Q44" s="377"/>
      <c r="R44" s="377"/>
      <c r="S44" s="377"/>
      <c r="T44" s="377"/>
      <c r="U44" s="377"/>
      <c r="V44" s="377"/>
      <c r="W44" s="377"/>
      <c r="X44" s="562"/>
      <c r="Y44" s="634"/>
      <c r="Z44" s="635"/>
      <c r="AA44" s="636"/>
      <c r="AB44" s="637" t="s">
        <v>11</v>
      </c>
      <c r="AC44" s="638"/>
      <c r="AD44" s="639"/>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9"/>
      <c r="B48" s="650"/>
      <c r="C48" s="650"/>
      <c r="D48" s="650"/>
      <c r="E48" s="650"/>
      <c r="F48" s="651"/>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33" t="s">
        <v>59</v>
      </c>
      <c r="Q51" s="377"/>
      <c r="R51" s="377"/>
      <c r="S51" s="377"/>
      <c r="T51" s="377"/>
      <c r="U51" s="377"/>
      <c r="V51" s="377"/>
      <c r="W51" s="377"/>
      <c r="X51" s="562"/>
      <c r="Y51" s="634"/>
      <c r="Z51" s="635"/>
      <c r="AA51" s="636"/>
      <c r="AB51" s="637" t="s">
        <v>11</v>
      </c>
      <c r="AC51" s="638"/>
      <c r="AD51" s="639"/>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33" t="s">
        <v>59</v>
      </c>
      <c r="Q58" s="377"/>
      <c r="R58" s="377"/>
      <c r="S58" s="377"/>
      <c r="T58" s="377"/>
      <c r="U58" s="377"/>
      <c r="V58" s="377"/>
      <c r="W58" s="377"/>
      <c r="X58" s="562"/>
      <c r="Y58" s="634"/>
      <c r="Z58" s="635"/>
      <c r="AA58" s="636"/>
      <c r="AB58" s="637" t="s">
        <v>11</v>
      </c>
      <c r="AC58" s="638"/>
      <c r="AD58" s="639"/>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5" t="s">
        <v>384</v>
      </c>
      <c r="AF65" s="335"/>
      <c r="AG65" s="335"/>
      <c r="AH65" s="335"/>
      <c r="AI65" s="335" t="s">
        <v>406</v>
      </c>
      <c r="AJ65" s="335"/>
      <c r="AK65" s="335"/>
      <c r="AL65" s="335"/>
      <c r="AM65" s="335" t="s">
        <v>503</v>
      </c>
      <c r="AN65" s="335"/>
      <c r="AO65" s="335"/>
      <c r="AP65" s="335"/>
      <c r="AQ65" s="215" t="s">
        <v>232</v>
      </c>
      <c r="AR65" s="199"/>
      <c r="AS65" s="199"/>
      <c r="AT65" s="200"/>
      <c r="AU65" s="979" t="s">
        <v>134</v>
      </c>
      <c r="AV65" s="979"/>
      <c r="AW65" s="979"/>
      <c r="AX65" s="980"/>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346</v>
      </c>
      <c r="AX66" s="981"/>
      <c r="AY66">
        <f>$AY$65</f>
        <v>0</v>
      </c>
    </row>
    <row r="67" spans="1:51" ht="23.25" hidden="1" customHeight="1" x14ac:dyDescent="0.15">
      <c r="A67" s="851"/>
      <c r="B67" s="852"/>
      <c r="C67" s="852"/>
      <c r="D67" s="852"/>
      <c r="E67" s="852"/>
      <c r="F67" s="853"/>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365</v>
      </c>
      <c r="AC67" s="954"/>
      <c r="AD67" s="954"/>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365</v>
      </c>
      <c r="AC68" s="977"/>
      <c r="AD68" s="977"/>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366</v>
      </c>
      <c r="AC69" s="978"/>
      <c r="AD69" s="978"/>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353</v>
      </c>
      <c r="B70" s="852"/>
      <c r="C70" s="852"/>
      <c r="D70" s="852"/>
      <c r="E70" s="852"/>
      <c r="F70" s="853"/>
      <c r="G70" s="942" t="s">
        <v>235</v>
      </c>
      <c r="H70" s="943"/>
      <c r="I70" s="943"/>
      <c r="J70" s="943"/>
      <c r="K70" s="943"/>
      <c r="L70" s="943"/>
      <c r="M70" s="943"/>
      <c r="N70" s="943"/>
      <c r="O70" s="943"/>
      <c r="P70" s="943"/>
      <c r="Q70" s="943"/>
      <c r="R70" s="943"/>
      <c r="S70" s="943"/>
      <c r="T70" s="943"/>
      <c r="U70" s="943"/>
      <c r="V70" s="943"/>
      <c r="W70" s="946" t="s">
        <v>364</v>
      </c>
      <c r="X70" s="947"/>
      <c r="Y70" s="952" t="s">
        <v>12</v>
      </c>
      <c r="Z70" s="952"/>
      <c r="AA70" s="953"/>
      <c r="AB70" s="954" t="s">
        <v>365</v>
      </c>
      <c r="AC70" s="954"/>
      <c r="AD70" s="954"/>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365</v>
      </c>
      <c r="AC71" s="977"/>
      <c r="AD71" s="977"/>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366</v>
      </c>
      <c r="AC72" s="978"/>
      <c r="AD72" s="978"/>
      <c r="AE72" s="371"/>
      <c r="AF72" s="372"/>
      <c r="AG72" s="372"/>
      <c r="AH72" s="372"/>
      <c r="AI72" s="371"/>
      <c r="AJ72" s="372"/>
      <c r="AK72" s="372"/>
      <c r="AL72" s="372"/>
      <c r="AM72" s="371"/>
      <c r="AN72" s="372"/>
      <c r="AO72" s="372"/>
      <c r="AP72" s="941"/>
      <c r="AQ72" s="363"/>
      <c r="AR72" s="364"/>
      <c r="AS72" s="364"/>
      <c r="AT72" s="816"/>
      <c r="AU72" s="364"/>
      <c r="AV72" s="364"/>
      <c r="AW72" s="364"/>
      <c r="AX72" s="365"/>
      <c r="AY72">
        <f t="shared" si="8"/>
        <v>0</v>
      </c>
    </row>
    <row r="73" spans="1:51" ht="18.75" hidden="1" customHeight="1" x14ac:dyDescent="0.15">
      <c r="A73" s="837" t="s">
        <v>348</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721</v>
      </c>
      <c r="B78" s="916"/>
      <c r="C78" s="916"/>
      <c r="D78" s="916"/>
      <c r="E78" s="913" t="s">
        <v>326</v>
      </c>
      <c r="F78" s="914"/>
      <c r="G78" s="54" t="s">
        <v>235</v>
      </c>
      <c r="H78" s="794"/>
      <c r="I78" s="245"/>
      <c r="J78" s="245"/>
      <c r="K78" s="245"/>
      <c r="L78" s="245"/>
      <c r="M78" s="245"/>
      <c r="N78" s="245"/>
      <c r="O78" s="79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6" t="s">
        <v>339</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6"/>
      <c r="B81" s="84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1"/>
      <c r="R87" s="801"/>
      <c r="S87" s="801"/>
      <c r="T87" s="801"/>
      <c r="U87" s="801"/>
      <c r="V87" s="801"/>
      <c r="W87" s="801"/>
      <c r="X87" s="802"/>
      <c r="Y87" s="757" t="s">
        <v>62</v>
      </c>
      <c r="Z87" s="758"/>
      <c r="AA87" s="759"/>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3"/>
      <c r="Q88" s="803"/>
      <c r="R88" s="803"/>
      <c r="S88" s="803"/>
      <c r="T88" s="803"/>
      <c r="U88" s="803"/>
      <c r="V88" s="803"/>
      <c r="W88" s="803"/>
      <c r="X88" s="804"/>
      <c r="Y88" s="734" t="s">
        <v>54</v>
      </c>
      <c r="Z88" s="735"/>
      <c r="AA88" s="736"/>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5"/>
      <c r="Y89" s="734" t="s">
        <v>13</v>
      </c>
      <c r="Z89" s="735"/>
      <c r="AA89" s="736"/>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1"/>
      <c r="R92" s="801"/>
      <c r="S92" s="801"/>
      <c r="T92" s="801"/>
      <c r="U92" s="801"/>
      <c r="V92" s="801"/>
      <c r="W92" s="801"/>
      <c r="X92" s="802"/>
      <c r="Y92" s="757" t="s">
        <v>62</v>
      </c>
      <c r="Z92" s="758"/>
      <c r="AA92" s="759"/>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3"/>
      <c r="Q93" s="803"/>
      <c r="R93" s="803"/>
      <c r="S93" s="803"/>
      <c r="T93" s="803"/>
      <c r="U93" s="803"/>
      <c r="V93" s="803"/>
      <c r="W93" s="803"/>
      <c r="X93" s="804"/>
      <c r="Y93" s="734" t="s">
        <v>54</v>
      </c>
      <c r="Z93" s="735"/>
      <c r="AA93" s="736"/>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5"/>
      <c r="Y94" s="734" t="s">
        <v>13</v>
      </c>
      <c r="Z94" s="735"/>
      <c r="AA94" s="736"/>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384</v>
      </c>
      <c r="AF100" s="824"/>
      <c r="AG100" s="824"/>
      <c r="AH100" s="825"/>
      <c r="AI100" s="823" t="s">
        <v>406</v>
      </c>
      <c r="AJ100" s="824"/>
      <c r="AK100" s="824"/>
      <c r="AL100" s="825"/>
      <c r="AM100" s="823" t="s">
        <v>503</v>
      </c>
      <c r="AN100" s="824"/>
      <c r="AO100" s="824"/>
      <c r="AP100" s="825"/>
      <c r="AQ100" s="929" t="s">
        <v>411</v>
      </c>
      <c r="AR100" s="930"/>
      <c r="AS100" s="930"/>
      <c r="AT100" s="931"/>
      <c r="AU100" s="929" t="s">
        <v>535</v>
      </c>
      <c r="AV100" s="930"/>
      <c r="AW100" s="930"/>
      <c r="AX100" s="932"/>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47" t="s">
        <v>719</v>
      </c>
      <c r="AC101" s="547"/>
      <c r="AD101" s="547"/>
      <c r="AE101" s="358">
        <v>7</v>
      </c>
      <c r="AF101" s="358"/>
      <c r="AG101" s="358"/>
      <c r="AH101" s="358"/>
      <c r="AI101" s="358">
        <v>9</v>
      </c>
      <c r="AJ101" s="358"/>
      <c r="AK101" s="358"/>
      <c r="AL101" s="358"/>
      <c r="AM101" s="358">
        <v>6</v>
      </c>
      <c r="AN101" s="358"/>
      <c r="AO101" s="358"/>
      <c r="AP101" s="358"/>
      <c r="AQ101" s="358" t="s">
        <v>742</v>
      </c>
      <c r="AR101" s="358"/>
      <c r="AS101" s="358"/>
      <c r="AT101" s="358"/>
      <c r="AU101" s="363" t="s">
        <v>743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719</v>
      </c>
      <c r="AC102" s="547"/>
      <c r="AD102" s="547"/>
      <c r="AE102" s="358">
        <v>6</v>
      </c>
      <c r="AF102" s="358"/>
      <c r="AG102" s="358"/>
      <c r="AH102" s="358"/>
      <c r="AI102" s="358">
        <v>7</v>
      </c>
      <c r="AJ102" s="358"/>
      <c r="AK102" s="358"/>
      <c r="AL102" s="358"/>
      <c r="AM102" s="358">
        <v>6</v>
      </c>
      <c r="AN102" s="358"/>
      <c r="AO102" s="358"/>
      <c r="AP102" s="358"/>
      <c r="AQ102" s="358">
        <v>5</v>
      </c>
      <c r="AR102" s="358"/>
      <c r="AS102" s="358"/>
      <c r="AT102" s="358"/>
      <c r="AU102" s="371" t="s">
        <v>743</v>
      </c>
      <c r="AV102" s="372"/>
      <c r="AW102" s="372"/>
      <c r="AX102" s="933"/>
    </row>
    <row r="103" spans="1:60" ht="31.5" hidden="1" customHeight="1" x14ac:dyDescent="0.15">
      <c r="A103" s="484" t="s">
        <v>349</v>
      </c>
      <c r="B103" s="485"/>
      <c r="C103" s="485"/>
      <c r="D103" s="485"/>
      <c r="E103" s="485"/>
      <c r="F103" s="486"/>
      <c r="G103" s="735" t="s">
        <v>60</v>
      </c>
      <c r="H103" s="735"/>
      <c r="I103" s="735"/>
      <c r="J103" s="735"/>
      <c r="K103" s="735"/>
      <c r="L103" s="735"/>
      <c r="M103" s="735"/>
      <c r="N103" s="735"/>
      <c r="O103" s="735"/>
      <c r="P103" s="735"/>
      <c r="Q103" s="735"/>
      <c r="R103" s="735"/>
      <c r="S103" s="735"/>
      <c r="T103" s="735"/>
      <c r="U103" s="735"/>
      <c r="V103" s="735"/>
      <c r="W103" s="735"/>
      <c r="X103" s="736"/>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35" t="s">
        <v>60</v>
      </c>
      <c r="H106" s="735"/>
      <c r="I106" s="735"/>
      <c r="J106" s="735"/>
      <c r="K106" s="735"/>
      <c r="L106" s="735"/>
      <c r="M106" s="735"/>
      <c r="N106" s="735"/>
      <c r="O106" s="735"/>
      <c r="P106" s="735"/>
      <c r="Q106" s="735"/>
      <c r="R106" s="735"/>
      <c r="S106" s="735"/>
      <c r="T106" s="735"/>
      <c r="U106" s="735"/>
      <c r="V106" s="735"/>
      <c r="W106" s="735"/>
      <c r="X106" s="736"/>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35" t="s">
        <v>60</v>
      </c>
      <c r="H109" s="735"/>
      <c r="I109" s="735"/>
      <c r="J109" s="735"/>
      <c r="K109" s="735"/>
      <c r="L109" s="735"/>
      <c r="M109" s="735"/>
      <c r="N109" s="735"/>
      <c r="O109" s="735"/>
      <c r="P109" s="735"/>
      <c r="Q109" s="735"/>
      <c r="R109" s="735"/>
      <c r="S109" s="735"/>
      <c r="T109" s="735"/>
      <c r="U109" s="735"/>
      <c r="V109" s="735"/>
      <c r="W109" s="735"/>
      <c r="X109" s="736"/>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35" t="s">
        <v>60</v>
      </c>
      <c r="H112" s="735"/>
      <c r="I112" s="735"/>
      <c r="J112" s="735"/>
      <c r="K112" s="735"/>
      <c r="L112" s="735"/>
      <c r="M112" s="735"/>
      <c r="N112" s="735"/>
      <c r="O112" s="735"/>
      <c r="P112" s="735"/>
      <c r="Q112" s="735"/>
      <c r="R112" s="735"/>
      <c r="S112" s="735"/>
      <c r="T112" s="735"/>
      <c r="U112" s="735"/>
      <c r="V112" s="735"/>
      <c r="W112" s="735"/>
      <c r="X112" s="736"/>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820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11.4</v>
      </c>
      <c r="AF116" s="358"/>
      <c r="AG116" s="358"/>
      <c r="AH116" s="358"/>
      <c r="AI116" s="358">
        <v>10.3</v>
      </c>
      <c r="AJ116" s="358"/>
      <c r="AK116" s="358"/>
      <c r="AL116" s="358"/>
      <c r="AM116" s="358">
        <v>7.3</v>
      </c>
      <c r="AN116" s="358"/>
      <c r="AO116" s="358"/>
      <c r="AP116" s="358"/>
      <c r="AQ116" s="363">
        <v>25.8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809</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6" customHeight="1" x14ac:dyDescent="0.15">
      <c r="A130" s="996" t="s">
        <v>399</v>
      </c>
      <c r="B130" s="994"/>
      <c r="C130" s="993" t="s">
        <v>236</v>
      </c>
      <c r="D130" s="994"/>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7"/>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791</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791</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733</v>
      </c>
      <c r="H154" s="191"/>
      <c r="I154" s="191"/>
      <c r="J154" s="191"/>
      <c r="K154" s="191"/>
      <c r="L154" s="191"/>
      <c r="M154" s="191"/>
      <c r="N154" s="191"/>
      <c r="O154" s="191"/>
      <c r="P154" s="233"/>
      <c r="Q154" s="190" t="s">
        <v>715</v>
      </c>
      <c r="R154" s="191"/>
      <c r="S154" s="191"/>
      <c r="T154" s="191"/>
      <c r="U154" s="191"/>
      <c r="V154" s="191"/>
      <c r="W154" s="191"/>
      <c r="X154" s="191"/>
      <c r="Y154" s="191"/>
      <c r="Z154" s="191"/>
      <c r="AA154" s="924"/>
      <c r="AB154" s="256" t="s">
        <v>715</v>
      </c>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5"/>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665</v>
      </c>
      <c r="D430" s="251"/>
      <c r="E430" s="239" t="s">
        <v>393</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7"/>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743</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746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747</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742</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743</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742</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78.75" customHeight="1" x14ac:dyDescent="0.15">
      <c r="A702" s="525" t="s">
        <v>140</v>
      </c>
      <c r="B702" s="52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741</v>
      </c>
      <c r="AE702" s="899"/>
      <c r="AF702" s="899"/>
      <c r="AG702" s="885" t="s">
        <v>813</v>
      </c>
      <c r="AH702" s="886"/>
      <c r="AI702" s="886"/>
      <c r="AJ702" s="886"/>
      <c r="AK702" s="886"/>
      <c r="AL702" s="886"/>
      <c r="AM702" s="886"/>
      <c r="AN702" s="886"/>
      <c r="AO702" s="886"/>
      <c r="AP702" s="886"/>
      <c r="AQ702" s="886"/>
      <c r="AR702" s="886"/>
      <c r="AS702" s="886"/>
      <c r="AT702" s="886"/>
      <c r="AU702" s="886"/>
      <c r="AV702" s="886"/>
      <c r="AW702" s="886"/>
      <c r="AX702" s="887"/>
    </row>
    <row r="703" spans="1:51" ht="77.25" customHeight="1" x14ac:dyDescent="0.15">
      <c r="A703" s="527"/>
      <c r="B703" s="528"/>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741</v>
      </c>
      <c r="AE703" s="185"/>
      <c r="AF703" s="185"/>
      <c r="AG703" s="669" t="s">
        <v>748</v>
      </c>
      <c r="AH703" s="670"/>
      <c r="AI703" s="670"/>
      <c r="AJ703" s="670"/>
      <c r="AK703" s="670"/>
      <c r="AL703" s="670"/>
      <c r="AM703" s="670"/>
      <c r="AN703" s="670"/>
      <c r="AO703" s="670"/>
      <c r="AP703" s="670"/>
      <c r="AQ703" s="670"/>
      <c r="AR703" s="670"/>
      <c r="AS703" s="670"/>
      <c r="AT703" s="670"/>
      <c r="AU703" s="670"/>
      <c r="AV703" s="670"/>
      <c r="AW703" s="670"/>
      <c r="AX703" s="671"/>
    </row>
    <row r="704" spans="1:51" ht="48.75" customHeight="1" x14ac:dyDescent="0.15">
      <c r="A704" s="529"/>
      <c r="B704" s="530"/>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741</v>
      </c>
      <c r="AE704" s="588"/>
      <c r="AF704" s="588"/>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741</v>
      </c>
      <c r="AE705" s="738"/>
      <c r="AF705" s="738"/>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376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750</v>
      </c>
      <c r="AE707" s="586"/>
      <c r="AF707" s="586"/>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752</v>
      </c>
      <c r="AE708" s="673"/>
      <c r="AF708" s="673"/>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7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741</v>
      </c>
      <c r="AE709" s="185"/>
      <c r="AF709" s="185"/>
      <c r="AG709" s="669" t="s">
        <v>810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752</v>
      </c>
      <c r="AE710" s="185"/>
      <c r="AF710" s="185"/>
      <c r="AG710" s="669" t="s">
        <v>743</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741</v>
      </c>
      <c r="AE711" s="185"/>
      <c r="AF711" s="185"/>
      <c r="AG711" s="669" t="s">
        <v>754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752</v>
      </c>
      <c r="AE712" s="588"/>
      <c r="AF712" s="588"/>
      <c r="AG712" s="596" t="s">
        <v>743</v>
      </c>
      <c r="AH712" s="597"/>
      <c r="AI712" s="597"/>
      <c r="AJ712" s="597"/>
      <c r="AK712" s="597"/>
      <c r="AL712" s="597"/>
      <c r="AM712" s="597"/>
      <c r="AN712" s="597"/>
      <c r="AO712" s="597"/>
      <c r="AP712" s="597"/>
      <c r="AQ712" s="597"/>
      <c r="AR712" s="597"/>
      <c r="AS712" s="597"/>
      <c r="AT712" s="597"/>
      <c r="AU712" s="597"/>
      <c r="AV712" s="597"/>
      <c r="AW712" s="597"/>
      <c r="AX712" s="598"/>
    </row>
    <row r="713" spans="1:50" ht="47.25" customHeight="1" x14ac:dyDescent="0.15">
      <c r="A713" s="660"/>
      <c r="B713" s="66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9" t="s">
        <v>815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741</v>
      </c>
      <c r="AE714" s="594"/>
      <c r="AF714" s="595"/>
      <c r="AG714" s="694" t="s">
        <v>755</v>
      </c>
      <c r="AH714" s="695"/>
      <c r="AI714" s="695"/>
      <c r="AJ714" s="695"/>
      <c r="AK714" s="695"/>
      <c r="AL714" s="695"/>
      <c r="AM714" s="695"/>
      <c r="AN714" s="695"/>
      <c r="AO714" s="695"/>
      <c r="AP714" s="695"/>
      <c r="AQ714" s="695"/>
      <c r="AR714" s="695"/>
      <c r="AS714" s="695"/>
      <c r="AT714" s="695"/>
      <c r="AU714" s="695"/>
      <c r="AV714" s="695"/>
      <c r="AW714" s="695"/>
      <c r="AX714" s="696"/>
    </row>
    <row r="715" spans="1:50" ht="47.25" customHeight="1" x14ac:dyDescent="0.15">
      <c r="A715" s="623" t="s">
        <v>40</v>
      </c>
      <c r="B715" s="659"/>
      <c r="C715" s="664" t="s">
        <v>324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741</v>
      </c>
      <c r="AE715" s="673"/>
      <c r="AF715" s="779"/>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741</v>
      </c>
      <c r="AE716" s="761"/>
      <c r="AF716" s="761"/>
      <c r="AG716" s="669" t="s">
        <v>818</v>
      </c>
      <c r="AH716" s="670"/>
      <c r="AI716" s="670"/>
      <c r="AJ716" s="670"/>
      <c r="AK716" s="670"/>
      <c r="AL716" s="670"/>
      <c r="AM716" s="670"/>
      <c r="AN716" s="670"/>
      <c r="AO716" s="670"/>
      <c r="AP716" s="670"/>
      <c r="AQ716" s="670"/>
      <c r="AR716" s="670"/>
      <c r="AS716" s="670"/>
      <c r="AT716" s="670"/>
      <c r="AU716" s="670"/>
      <c r="AV716" s="670"/>
      <c r="AW716" s="670"/>
      <c r="AX716" s="671"/>
    </row>
    <row r="717" spans="1:50" ht="59.2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741</v>
      </c>
      <c r="AE717" s="185"/>
      <c r="AF717" s="185"/>
      <c r="AG717" s="669" t="s">
        <v>757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741</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752</v>
      </c>
      <c r="AE719" s="673"/>
      <c r="AF719" s="673"/>
      <c r="AG719" s="190" t="s">
        <v>791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7" t="s">
        <v>337</v>
      </c>
      <c r="D720" s="935"/>
      <c r="E720" s="935"/>
      <c r="F720" s="938"/>
      <c r="G720" s="934" t="s">
        <v>338</v>
      </c>
      <c r="H720" s="935"/>
      <c r="I720" s="935"/>
      <c r="J720" s="935"/>
      <c r="K720" s="935"/>
      <c r="L720" s="935"/>
      <c r="M720" s="935"/>
      <c r="N720" s="934" t="s">
        <v>341</v>
      </c>
      <c r="O720" s="935"/>
      <c r="P720" s="935"/>
      <c r="Q720" s="935"/>
      <c r="R720" s="935"/>
      <c r="S720" s="935"/>
      <c r="T720" s="935"/>
      <c r="U720" s="935"/>
      <c r="V720" s="935"/>
      <c r="W720" s="935"/>
      <c r="X720" s="935"/>
      <c r="Y720" s="935"/>
      <c r="Z720" s="935"/>
      <c r="AA720" s="935"/>
      <c r="AB720" s="935"/>
      <c r="AC720" s="935"/>
      <c r="AD720" s="935"/>
      <c r="AE720" s="935"/>
      <c r="AF720" s="93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5"/>
      <c r="B721" s="656"/>
      <c r="C721" s="921"/>
      <c r="D721" s="922"/>
      <c r="E721" s="922"/>
      <c r="F721" s="923"/>
      <c r="G721" s="939"/>
      <c r="H721" s="940"/>
      <c r="I721" s="77" t="str">
        <f>IF(OR(G721="　", G721=""), "", "-")</f>
        <v/>
      </c>
      <c r="J721" s="920" t="s">
        <v>743</v>
      </c>
      <c r="K721" s="920"/>
      <c r="L721" s="77" t="str">
        <f>IF(M721="","","-")</f>
        <v/>
      </c>
      <c r="M721" s="78"/>
      <c r="N721" s="917" t="s">
        <v>712</v>
      </c>
      <c r="O721" s="918"/>
      <c r="P721" s="918"/>
      <c r="Q721" s="918"/>
      <c r="R721" s="918"/>
      <c r="S721" s="918"/>
      <c r="T721" s="918"/>
      <c r="U721" s="918"/>
      <c r="V721" s="918"/>
      <c r="W721" s="918"/>
      <c r="X721" s="918"/>
      <c r="Y721" s="918"/>
      <c r="Z721" s="918"/>
      <c r="AA721" s="918"/>
      <c r="AB721" s="918"/>
      <c r="AC721" s="918"/>
      <c r="AD721" s="918"/>
      <c r="AE721" s="918"/>
      <c r="AF721" s="91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5"/>
      <c r="B722" s="656"/>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5"/>
      <c r="B723" s="656"/>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5"/>
      <c r="B724" s="656"/>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7"/>
      <c r="B725" s="658"/>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39" t="s">
        <v>53</v>
      </c>
      <c r="D726" s="577"/>
      <c r="E726" s="577"/>
      <c r="F726" s="578"/>
      <c r="G726" s="799" t="s">
        <v>819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759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96"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8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666</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705</v>
      </c>
      <c r="F746" s="113"/>
      <c r="G746" s="113"/>
      <c r="H746" s="100" t="str">
        <f>IF(E746="","","-")</f>
        <v>-</v>
      </c>
      <c r="I746" s="113"/>
      <c r="J746" s="113"/>
      <c r="K746" s="100" t="str">
        <f>IF(I746="","","-")</f>
        <v/>
      </c>
      <c r="L746" s="104">
        <v>134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705</v>
      </c>
      <c r="F747" s="113"/>
      <c r="G747" s="113"/>
      <c r="H747" s="100" t="str">
        <f>IF(E747="","","-")</f>
        <v>-</v>
      </c>
      <c r="I747" s="113"/>
      <c r="J747" s="113"/>
      <c r="K747" s="100" t="str">
        <f>IF(I747="","","-")</f>
        <v/>
      </c>
      <c r="L747" s="104">
        <v>137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2.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380</v>
      </c>
      <c r="B787" s="763"/>
      <c r="C787" s="763"/>
      <c r="D787" s="763"/>
      <c r="E787" s="763"/>
      <c r="F787" s="764"/>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5"/>
      <c r="C789" s="765"/>
      <c r="D789" s="765"/>
      <c r="E789" s="765"/>
      <c r="F789" s="766"/>
      <c r="G789" s="445" t="s">
        <v>763</v>
      </c>
      <c r="H789" s="446"/>
      <c r="I789" s="446"/>
      <c r="J789" s="446"/>
      <c r="K789" s="447"/>
      <c r="L789" s="448" t="s">
        <v>768</v>
      </c>
      <c r="M789" s="449"/>
      <c r="N789" s="449"/>
      <c r="O789" s="449"/>
      <c r="P789" s="449"/>
      <c r="Q789" s="449"/>
      <c r="R789" s="449"/>
      <c r="S789" s="449"/>
      <c r="T789" s="449"/>
      <c r="U789" s="449"/>
      <c r="V789" s="449"/>
      <c r="W789" s="449"/>
      <c r="X789" s="450"/>
      <c r="Y789" s="451">
        <v>7.6</v>
      </c>
      <c r="Z789" s="452"/>
      <c r="AA789" s="452"/>
      <c r="AB789" s="553"/>
      <c r="AC789" s="445" t="s">
        <v>763</v>
      </c>
      <c r="AD789" s="446"/>
      <c r="AE789" s="446"/>
      <c r="AF789" s="446"/>
      <c r="AG789" s="447"/>
      <c r="AH789" s="448" t="s">
        <v>776</v>
      </c>
      <c r="AI789" s="449"/>
      <c r="AJ789" s="449"/>
      <c r="AK789" s="449"/>
      <c r="AL789" s="449"/>
      <c r="AM789" s="449"/>
      <c r="AN789" s="449"/>
      <c r="AO789" s="449"/>
      <c r="AP789" s="449"/>
      <c r="AQ789" s="449"/>
      <c r="AR789" s="449"/>
      <c r="AS789" s="449"/>
      <c r="AT789" s="450"/>
      <c r="AU789" s="451">
        <v>5.0999999999999996</v>
      </c>
      <c r="AV789" s="452"/>
      <c r="AW789" s="452"/>
      <c r="AX789" s="453"/>
    </row>
    <row r="790" spans="1:51" ht="24.75" customHeight="1" x14ac:dyDescent="0.15">
      <c r="A790" s="552"/>
      <c r="B790" s="765"/>
      <c r="C790" s="765"/>
      <c r="D790" s="765"/>
      <c r="E790" s="765"/>
      <c r="F790" s="766"/>
      <c r="G790" s="348" t="s">
        <v>764</v>
      </c>
      <c r="H790" s="349"/>
      <c r="I790" s="349"/>
      <c r="J790" s="349"/>
      <c r="K790" s="350"/>
      <c r="L790" s="398" t="s">
        <v>769</v>
      </c>
      <c r="M790" s="399"/>
      <c r="N790" s="399"/>
      <c r="O790" s="399"/>
      <c r="P790" s="399"/>
      <c r="Q790" s="399"/>
      <c r="R790" s="399"/>
      <c r="S790" s="399"/>
      <c r="T790" s="399"/>
      <c r="U790" s="399"/>
      <c r="V790" s="399"/>
      <c r="W790" s="399"/>
      <c r="X790" s="400"/>
      <c r="Y790" s="395">
        <v>0.3</v>
      </c>
      <c r="Z790" s="396"/>
      <c r="AA790" s="396"/>
      <c r="AB790" s="401"/>
      <c r="AC790" s="348" t="s">
        <v>773</v>
      </c>
      <c r="AD790" s="349"/>
      <c r="AE790" s="349"/>
      <c r="AF790" s="349"/>
      <c r="AG790" s="350"/>
      <c r="AH790" s="398" t="s">
        <v>811</v>
      </c>
      <c r="AI790" s="399"/>
      <c r="AJ790" s="399"/>
      <c r="AK790" s="399"/>
      <c r="AL790" s="399"/>
      <c r="AM790" s="399"/>
      <c r="AN790" s="399"/>
      <c r="AO790" s="399"/>
      <c r="AP790" s="399"/>
      <c r="AQ790" s="399"/>
      <c r="AR790" s="399"/>
      <c r="AS790" s="399"/>
      <c r="AT790" s="400"/>
      <c r="AU790" s="395">
        <v>0.3</v>
      </c>
      <c r="AV790" s="396"/>
      <c r="AW790" s="396"/>
      <c r="AX790" s="397"/>
    </row>
    <row r="791" spans="1:51" ht="24.75" customHeight="1" x14ac:dyDescent="0.15">
      <c r="A791" s="552"/>
      <c r="B791" s="765"/>
      <c r="C791" s="765"/>
      <c r="D791" s="765"/>
      <c r="E791" s="765"/>
      <c r="F791" s="766"/>
      <c r="G791" s="348" t="s">
        <v>765</v>
      </c>
      <c r="H791" s="349"/>
      <c r="I791" s="349"/>
      <c r="J791" s="349"/>
      <c r="K791" s="350"/>
      <c r="L791" s="398" t="s">
        <v>770</v>
      </c>
      <c r="M791" s="399"/>
      <c r="N791" s="399"/>
      <c r="O791" s="399"/>
      <c r="P791" s="399"/>
      <c r="Q791" s="399"/>
      <c r="R791" s="399"/>
      <c r="S791" s="399"/>
      <c r="T791" s="399"/>
      <c r="U791" s="399"/>
      <c r="V791" s="399"/>
      <c r="W791" s="399"/>
      <c r="X791" s="400"/>
      <c r="Y791" s="395">
        <v>0.3</v>
      </c>
      <c r="Z791" s="396"/>
      <c r="AA791" s="396"/>
      <c r="AB791" s="401"/>
      <c r="AC791" s="348" t="s">
        <v>780</v>
      </c>
      <c r="AD791" s="349"/>
      <c r="AE791" s="349"/>
      <c r="AF791" s="349"/>
      <c r="AG791" s="350"/>
      <c r="AH791" s="398" t="s">
        <v>781</v>
      </c>
      <c r="AI791" s="399"/>
      <c r="AJ791" s="399"/>
      <c r="AK791" s="399"/>
      <c r="AL791" s="399"/>
      <c r="AM791" s="399"/>
      <c r="AN791" s="399"/>
      <c r="AO791" s="399"/>
      <c r="AP791" s="399"/>
      <c r="AQ791" s="399"/>
      <c r="AR791" s="399"/>
      <c r="AS791" s="399"/>
      <c r="AT791" s="400"/>
      <c r="AU791" s="395">
        <v>0.1</v>
      </c>
      <c r="AV791" s="396"/>
      <c r="AW791" s="396"/>
      <c r="AX791" s="397"/>
    </row>
    <row r="792" spans="1:51" ht="24.75" customHeight="1" x14ac:dyDescent="0.15">
      <c r="A792" s="552"/>
      <c r="B792" s="765"/>
      <c r="C792" s="765"/>
      <c r="D792" s="765"/>
      <c r="E792" s="765"/>
      <c r="F792" s="766"/>
      <c r="G792" s="348" t="s">
        <v>766</v>
      </c>
      <c r="H792" s="349"/>
      <c r="I792" s="349"/>
      <c r="J792" s="349"/>
      <c r="K792" s="350"/>
      <c r="L792" s="398" t="s">
        <v>772</v>
      </c>
      <c r="M792" s="399"/>
      <c r="N792" s="399"/>
      <c r="O792" s="399"/>
      <c r="P792" s="399"/>
      <c r="Q792" s="399"/>
      <c r="R792" s="399"/>
      <c r="S792" s="399"/>
      <c r="T792" s="399"/>
      <c r="U792" s="399"/>
      <c r="V792" s="399"/>
      <c r="W792" s="399"/>
      <c r="X792" s="400"/>
      <c r="Y792" s="395">
        <v>0.1</v>
      </c>
      <c r="Z792" s="396"/>
      <c r="AA792" s="396"/>
      <c r="AB792" s="401"/>
      <c r="AC792" s="348" t="s">
        <v>774</v>
      </c>
      <c r="AD792" s="349"/>
      <c r="AE792" s="349"/>
      <c r="AF792" s="349"/>
      <c r="AG792" s="350"/>
      <c r="AH792" s="398" t="s">
        <v>777</v>
      </c>
      <c r="AI792" s="399"/>
      <c r="AJ792" s="399"/>
      <c r="AK792" s="399"/>
      <c r="AL792" s="399"/>
      <c r="AM792" s="399"/>
      <c r="AN792" s="399"/>
      <c r="AO792" s="399"/>
      <c r="AP792" s="399"/>
      <c r="AQ792" s="399"/>
      <c r="AR792" s="399"/>
      <c r="AS792" s="399"/>
      <c r="AT792" s="400"/>
      <c r="AU792" s="395">
        <v>0.1</v>
      </c>
      <c r="AV792" s="396"/>
      <c r="AW792" s="396"/>
      <c r="AX792" s="397"/>
    </row>
    <row r="793" spans="1:51" ht="24.75" customHeight="1" x14ac:dyDescent="0.15">
      <c r="A793" s="552"/>
      <c r="B793" s="765"/>
      <c r="C793" s="765"/>
      <c r="D793" s="765"/>
      <c r="E793" s="765"/>
      <c r="F793" s="766"/>
      <c r="G793" s="348" t="s">
        <v>767</v>
      </c>
      <c r="H793" s="349"/>
      <c r="I793" s="349"/>
      <c r="J793" s="349"/>
      <c r="K793" s="350"/>
      <c r="L793" s="398" t="s">
        <v>771</v>
      </c>
      <c r="M793" s="399"/>
      <c r="N793" s="399"/>
      <c r="O793" s="399"/>
      <c r="P793" s="399"/>
      <c r="Q793" s="399"/>
      <c r="R793" s="399"/>
      <c r="S793" s="399"/>
      <c r="T793" s="399"/>
      <c r="U793" s="399"/>
      <c r="V793" s="399"/>
      <c r="W793" s="399"/>
      <c r="X793" s="400"/>
      <c r="Y793" s="395">
        <v>2.5</v>
      </c>
      <c r="Z793" s="396"/>
      <c r="AA793" s="396"/>
      <c r="AB793" s="401"/>
      <c r="AC793" s="348" t="s">
        <v>765</v>
      </c>
      <c r="AD793" s="349"/>
      <c r="AE793" s="349"/>
      <c r="AF793" s="349"/>
      <c r="AG793" s="350"/>
      <c r="AH793" s="398" t="s">
        <v>778</v>
      </c>
      <c r="AI793" s="399"/>
      <c r="AJ793" s="399"/>
      <c r="AK793" s="399"/>
      <c r="AL793" s="399"/>
      <c r="AM793" s="399"/>
      <c r="AN793" s="399"/>
      <c r="AO793" s="399"/>
      <c r="AP793" s="399"/>
      <c r="AQ793" s="399"/>
      <c r="AR793" s="399"/>
      <c r="AS793" s="399"/>
      <c r="AT793" s="400"/>
      <c r="AU793" s="395">
        <v>0.5</v>
      </c>
      <c r="AV793" s="396"/>
      <c r="AW793" s="396"/>
      <c r="AX793" s="397"/>
    </row>
    <row r="794" spans="1:51" ht="24.75" customHeight="1" x14ac:dyDescent="0.15">
      <c r="A794" s="552"/>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1"/>
      <c r="AC794" s="348" t="s">
        <v>775</v>
      </c>
      <c r="AD794" s="349"/>
      <c r="AE794" s="349"/>
      <c r="AF794" s="349"/>
      <c r="AG794" s="350"/>
      <c r="AH794" s="398" t="s">
        <v>779</v>
      </c>
      <c r="AI794" s="399"/>
      <c r="AJ794" s="399"/>
      <c r="AK794" s="399"/>
      <c r="AL794" s="399"/>
      <c r="AM794" s="399"/>
      <c r="AN794" s="399"/>
      <c r="AO794" s="399"/>
      <c r="AP794" s="399"/>
      <c r="AQ794" s="399"/>
      <c r="AR794" s="399"/>
      <c r="AS794" s="399"/>
      <c r="AT794" s="400"/>
      <c r="AU794" s="395">
        <v>0.6</v>
      </c>
      <c r="AV794" s="396"/>
      <c r="AW794" s="396"/>
      <c r="AX794" s="397"/>
    </row>
    <row r="795" spans="1:51" ht="24.75" customHeight="1" x14ac:dyDescent="0.15">
      <c r="A795" s="552"/>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1"/>
      <c r="AC795" s="348" t="s">
        <v>80</v>
      </c>
      <c r="AD795" s="349"/>
      <c r="AE795" s="349"/>
      <c r="AF795" s="349"/>
      <c r="AG795" s="350"/>
      <c r="AH795" s="398" t="s">
        <v>771</v>
      </c>
      <c r="AI795" s="399"/>
      <c r="AJ795" s="399"/>
      <c r="AK795" s="399"/>
      <c r="AL795" s="399"/>
      <c r="AM795" s="399"/>
      <c r="AN795" s="399"/>
      <c r="AO795" s="399"/>
      <c r="AP795" s="399"/>
      <c r="AQ795" s="399"/>
      <c r="AR795" s="399"/>
      <c r="AS795" s="399"/>
      <c r="AT795" s="400"/>
      <c r="AU795" s="395">
        <v>2.8</v>
      </c>
      <c r="AV795" s="396"/>
      <c r="AW795" s="396"/>
      <c r="AX795" s="397"/>
    </row>
    <row r="796" spans="1:51" ht="24.75" customHeight="1" x14ac:dyDescent="0.15">
      <c r="A796" s="552"/>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1"/>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1"/>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1"/>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10.799999999999999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9.4999999999999982</v>
      </c>
      <c r="AV799" s="412"/>
      <c r="AW799" s="412"/>
      <c r="AX799" s="414"/>
    </row>
    <row r="800" spans="1:51" ht="24.75" customHeight="1" x14ac:dyDescent="0.15">
      <c r="A800" s="552"/>
      <c r="B800" s="765"/>
      <c r="C800" s="765"/>
      <c r="D800" s="765"/>
      <c r="E800" s="765"/>
      <c r="F800" s="766"/>
      <c r="G800" s="435" t="s">
        <v>760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65"/>
      <c r="C802" s="765"/>
      <c r="D802" s="765"/>
      <c r="E802" s="765"/>
      <c r="F802" s="766"/>
      <c r="G802" s="445" t="s">
        <v>763</v>
      </c>
      <c r="H802" s="446"/>
      <c r="I802" s="446"/>
      <c r="J802" s="446"/>
      <c r="K802" s="447"/>
      <c r="L802" s="448" t="s">
        <v>784</v>
      </c>
      <c r="M802" s="449"/>
      <c r="N802" s="449"/>
      <c r="O802" s="449"/>
      <c r="P802" s="449"/>
      <c r="Q802" s="449"/>
      <c r="R802" s="449"/>
      <c r="S802" s="449"/>
      <c r="T802" s="449"/>
      <c r="U802" s="449"/>
      <c r="V802" s="449"/>
      <c r="W802" s="449"/>
      <c r="X802" s="450"/>
      <c r="Y802" s="451">
        <v>1.8</v>
      </c>
      <c r="Z802" s="452"/>
      <c r="AA802" s="452"/>
      <c r="AB802" s="553"/>
      <c r="AC802" s="445"/>
      <c r="AD802" s="446"/>
      <c r="AE802" s="446"/>
      <c r="AF802" s="446"/>
      <c r="AG802" s="447"/>
      <c r="AH802" s="448"/>
      <c r="AI802" s="583"/>
      <c r="AJ802" s="583"/>
      <c r="AK802" s="583"/>
      <c r="AL802" s="583"/>
      <c r="AM802" s="583"/>
      <c r="AN802" s="583"/>
      <c r="AO802" s="583"/>
      <c r="AP802" s="583"/>
      <c r="AQ802" s="583"/>
      <c r="AR802" s="583"/>
      <c r="AS802" s="583"/>
      <c r="AT802" s="584"/>
      <c r="AU802" s="451"/>
      <c r="AV802" s="452"/>
      <c r="AW802" s="452"/>
      <c r="AX802" s="553"/>
      <c r="AY802">
        <f t="shared" ref="AY802:AY812" si="115">$AY$800</f>
        <v>1</v>
      </c>
    </row>
    <row r="803" spans="1:51" ht="24.75" customHeight="1" x14ac:dyDescent="0.15">
      <c r="A803" s="552"/>
      <c r="B803" s="765"/>
      <c r="C803" s="765"/>
      <c r="D803" s="765"/>
      <c r="E803" s="765"/>
      <c r="F803" s="766"/>
      <c r="G803" s="348" t="s">
        <v>782</v>
      </c>
      <c r="H803" s="349"/>
      <c r="I803" s="349"/>
      <c r="J803" s="349"/>
      <c r="K803" s="350"/>
      <c r="L803" s="398" t="s">
        <v>784</v>
      </c>
      <c r="M803" s="399"/>
      <c r="N803" s="399"/>
      <c r="O803" s="399"/>
      <c r="P803" s="399"/>
      <c r="Q803" s="399"/>
      <c r="R803" s="399"/>
      <c r="S803" s="399"/>
      <c r="T803" s="399"/>
      <c r="U803" s="399"/>
      <c r="V803" s="399"/>
      <c r="W803" s="399"/>
      <c r="X803" s="400"/>
      <c r="Y803" s="395">
        <v>2.8</v>
      </c>
      <c r="Z803" s="396"/>
      <c r="AA803" s="396"/>
      <c r="AB803" s="401"/>
      <c r="AC803" s="348"/>
      <c r="AD803" s="349"/>
      <c r="AE803" s="349"/>
      <c r="AF803" s="349"/>
      <c r="AG803" s="350"/>
      <c r="AH803" s="448"/>
      <c r="AI803" s="579"/>
      <c r="AJ803" s="579"/>
      <c r="AK803" s="579"/>
      <c r="AL803" s="579"/>
      <c r="AM803" s="579"/>
      <c r="AN803" s="579"/>
      <c r="AO803" s="579"/>
      <c r="AP803" s="579"/>
      <c r="AQ803" s="579"/>
      <c r="AR803" s="579"/>
      <c r="AS803" s="579"/>
      <c r="AT803" s="580"/>
      <c r="AU803" s="395"/>
      <c r="AV803" s="396"/>
      <c r="AW803" s="396"/>
      <c r="AX803" s="401"/>
      <c r="AY803">
        <f t="shared" si="115"/>
        <v>1</v>
      </c>
    </row>
    <row r="804" spans="1:51" ht="24.75" customHeight="1" x14ac:dyDescent="0.15">
      <c r="A804" s="552"/>
      <c r="B804" s="765"/>
      <c r="C804" s="765"/>
      <c r="D804" s="765"/>
      <c r="E804" s="765"/>
      <c r="F804" s="766"/>
      <c r="G804" s="348" t="s">
        <v>783</v>
      </c>
      <c r="H804" s="349"/>
      <c r="I804" s="349"/>
      <c r="J804" s="349"/>
      <c r="K804" s="350"/>
      <c r="L804" s="398" t="s">
        <v>785</v>
      </c>
      <c r="M804" s="399"/>
      <c r="N804" s="399"/>
      <c r="O804" s="399"/>
      <c r="P804" s="399"/>
      <c r="Q804" s="399"/>
      <c r="R804" s="399"/>
      <c r="S804" s="399"/>
      <c r="T804" s="399"/>
      <c r="U804" s="399"/>
      <c r="V804" s="399"/>
      <c r="W804" s="399"/>
      <c r="X804" s="400"/>
      <c r="Y804" s="395">
        <v>0.2</v>
      </c>
      <c r="Z804" s="396"/>
      <c r="AA804" s="396"/>
      <c r="AB804" s="401"/>
      <c r="AC804" s="348"/>
      <c r="AD804" s="349"/>
      <c r="AE804" s="349"/>
      <c r="AF804" s="349"/>
      <c r="AG804" s="350"/>
      <c r="AH804" s="398"/>
      <c r="AI804" s="581"/>
      <c r="AJ804" s="581"/>
      <c r="AK804" s="581"/>
      <c r="AL804" s="581"/>
      <c r="AM804" s="581"/>
      <c r="AN804" s="581"/>
      <c r="AO804" s="581"/>
      <c r="AP804" s="581"/>
      <c r="AQ804" s="581"/>
      <c r="AR804" s="581"/>
      <c r="AS804" s="581"/>
      <c r="AT804" s="582"/>
      <c r="AU804" s="395"/>
      <c r="AV804" s="396"/>
      <c r="AW804" s="396"/>
      <c r="AX804" s="401"/>
      <c r="AY804">
        <f t="shared" si="115"/>
        <v>1</v>
      </c>
    </row>
    <row r="805" spans="1:51" ht="24.75" hidden="1" customHeight="1" x14ac:dyDescent="0.15">
      <c r="A805" s="552"/>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1"/>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401"/>
      <c r="AY805">
        <f t="shared" si="115"/>
        <v>1</v>
      </c>
    </row>
    <row r="806" spans="1:51" ht="24.75" hidden="1" customHeight="1" x14ac:dyDescent="0.15">
      <c r="A806" s="552"/>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1"/>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401"/>
      <c r="AY806">
        <f t="shared" si="115"/>
        <v>1</v>
      </c>
    </row>
    <row r="807" spans="1:51" ht="24.75" hidden="1" customHeight="1" x14ac:dyDescent="0.15">
      <c r="A807" s="552"/>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1"/>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1"/>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1"/>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1"/>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1"/>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4.8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65"/>
      <c r="C813" s="765"/>
      <c r="D813" s="765"/>
      <c r="E813" s="765"/>
      <c r="F813" s="766"/>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5"/>
      <c r="C815" s="765"/>
      <c r="D815" s="765"/>
      <c r="E815" s="765"/>
      <c r="F815" s="76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1"/>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1"/>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1"/>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1"/>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1"/>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1"/>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1"/>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1"/>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1"/>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5"/>
      <c r="C826" s="765"/>
      <c r="D826" s="765"/>
      <c r="E826" s="765"/>
      <c r="F826" s="766"/>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5"/>
      <c r="C828" s="765"/>
      <c r="D828" s="765"/>
      <c r="E828" s="765"/>
      <c r="F828" s="76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1"/>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1"/>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1"/>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1"/>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1"/>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1"/>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1"/>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1"/>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1"/>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8" t="s">
        <v>342</v>
      </c>
      <c r="AM839" s="959"/>
      <c r="AN839" s="95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2">
        <v>1</v>
      </c>
      <c r="B845" s="402">
        <v>1</v>
      </c>
      <c r="C845" s="420" t="s">
        <v>787</v>
      </c>
      <c r="D845" s="415"/>
      <c r="E845" s="415"/>
      <c r="F845" s="415"/>
      <c r="G845" s="415"/>
      <c r="H845" s="415"/>
      <c r="I845" s="415"/>
      <c r="J845" s="416">
        <v>7010901005494</v>
      </c>
      <c r="K845" s="417"/>
      <c r="L845" s="417"/>
      <c r="M845" s="417"/>
      <c r="N845" s="417"/>
      <c r="O845" s="417"/>
      <c r="P845" s="421" t="s">
        <v>798</v>
      </c>
      <c r="Q845" s="317"/>
      <c r="R845" s="317"/>
      <c r="S845" s="317"/>
      <c r="T845" s="317"/>
      <c r="U845" s="317"/>
      <c r="V845" s="317"/>
      <c r="W845" s="317"/>
      <c r="X845" s="317"/>
      <c r="Y845" s="318">
        <v>10.8</v>
      </c>
      <c r="Z845" s="319"/>
      <c r="AA845" s="319"/>
      <c r="AB845" s="320"/>
      <c r="AC845" s="322" t="s">
        <v>368</v>
      </c>
      <c r="AD845" s="323"/>
      <c r="AE845" s="323"/>
      <c r="AF845" s="323"/>
      <c r="AG845" s="323"/>
      <c r="AH845" s="418">
        <v>1</v>
      </c>
      <c r="AI845" s="419"/>
      <c r="AJ845" s="419"/>
      <c r="AK845" s="419"/>
      <c r="AL845" s="326">
        <v>68.7</v>
      </c>
      <c r="AM845" s="327"/>
      <c r="AN845" s="327"/>
      <c r="AO845" s="328"/>
      <c r="AP845" s="321" t="s">
        <v>786</v>
      </c>
      <c r="AQ845" s="321"/>
      <c r="AR845" s="321"/>
      <c r="AS845" s="321"/>
      <c r="AT845" s="321"/>
      <c r="AU845" s="321"/>
      <c r="AV845" s="321"/>
      <c r="AW845" s="321"/>
      <c r="AX845" s="321"/>
    </row>
    <row r="846" spans="1:51" ht="48" customHeight="1" x14ac:dyDescent="0.15">
      <c r="A846" s="402">
        <v>2</v>
      </c>
      <c r="B846" s="402">
        <v>1</v>
      </c>
      <c r="C846" s="420" t="s">
        <v>797</v>
      </c>
      <c r="D846" s="415"/>
      <c r="E846" s="415"/>
      <c r="F846" s="415"/>
      <c r="G846" s="415"/>
      <c r="H846" s="415"/>
      <c r="I846" s="415"/>
      <c r="J846" s="416">
        <v>3010401011971</v>
      </c>
      <c r="K846" s="417"/>
      <c r="L846" s="417"/>
      <c r="M846" s="417"/>
      <c r="N846" s="417"/>
      <c r="O846" s="417"/>
      <c r="P846" s="421" t="s">
        <v>800</v>
      </c>
      <c r="Q846" s="317"/>
      <c r="R846" s="317"/>
      <c r="S846" s="317"/>
      <c r="T846" s="317"/>
      <c r="U846" s="317"/>
      <c r="V846" s="317"/>
      <c r="W846" s="317"/>
      <c r="X846" s="317"/>
      <c r="Y846" s="318">
        <v>6</v>
      </c>
      <c r="Z846" s="319"/>
      <c r="AA846" s="319"/>
      <c r="AB846" s="320"/>
      <c r="AC846" s="322" t="s">
        <v>368</v>
      </c>
      <c r="AD846" s="323"/>
      <c r="AE846" s="323"/>
      <c r="AF846" s="323"/>
      <c r="AG846" s="323"/>
      <c r="AH846" s="418">
        <v>2</v>
      </c>
      <c r="AI846" s="419"/>
      <c r="AJ846" s="419"/>
      <c r="AK846" s="419"/>
      <c r="AL846" s="326">
        <v>40.1</v>
      </c>
      <c r="AM846" s="327"/>
      <c r="AN846" s="327"/>
      <c r="AO846" s="328"/>
      <c r="AP846" s="321" t="s">
        <v>801</v>
      </c>
      <c r="AQ846" s="321"/>
      <c r="AR846" s="321"/>
      <c r="AS846" s="321"/>
      <c r="AT846" s="321"/>
      <c r="AU846" s="321"/>
      <c r="AV846" s="321"/>
      <c r="AW846" s="321"/>
      <c r="AX846" s="321"/>
      <c r="AY846">
        <f>COUNTA($C$846)</f>
        <v>1</v>
      </c>
    </row>
    <row r="847" spans="1:51" ht="46.5" customHeight="1" x14ac:dyDescent="0.15">
      <c r="A847" s="402">
        <v>3</v>
      </c>
      <c r="B847" s="402">
        <v>1</v>
      </c>
      <c r="C847" s="895" t="s">
        <v>796</v>
      </c>
      <c r="D847" s="896"/>
      <c r="E847" s="896"/>
      <c r="F847" s="896"/>
      <c r="G847" s="896"/>
      <c r="H847" s="896"/>
      <c r="I847" s="897"/>
      <c r="J847" s="416">
        <v>3010401011971</v>
      </c>
      <c r="K847" s="417"/>
      <c r="L847" s="417"/>
      <c r="M847" s="417"/>
      <c r="N847" s="417"/>
      <c r="O847" s="417"/>
      <c r="P847" s="421" t="s">
        <v>799</v>
      </c>
      <c r="Q847" s="317"/>
      <c r="R847" s="317"/>
      <c r="S847" s="317"/>
      <c r="T847" s="317"/>
      <c r="U847" s="317"/>
      <c r="V847" s="317"/>
      <c r="W847" s="317"/>
      <c r="X847" s="317"/>
      <c r="Y847" s="318">
        <v>1</v>
      </c>
      <c r="Z847" s="319"/>
      <c r="AA847" s="319"/>
      <c r="AB847" s="320"/>
      <c r="AC847" s="322" t="s">
        <v>373</v>
      </c>
      <c r="AD847" s="323"/>
      <c r="AE847" s="323"/>
      <c r="AF847" s="323"/>
      <c r="AG847" s="323"/>
      <c r="AH847" s="324" t="s">
        <v>814</v>
      </c>
      <c r="AI847" s="325"/>
      <c r="AJ847" s="325"/>
      <c r="AK847" s="325"/>
      <c r="AL847" s="326" t="s">
        <v>814</v>
      </c>
      <c r="AM847" s="327"/>
      <c r="AN847" s="327"/>
      <c r="AO847" s="328"/>
      <c r="AP847" s="321" t="s">
        <v>791</v>
      </c>
      <c r="AQ847" s="321"/>
      <c r="AR847" s="321"/>
      <c r="AS847" s="321"/>
      <c r="AT847" s="321"/>
      <c r="AU847" s="321"/>
      <c r="AV847" s="321"/>
      <c r="AW847" s="321"/>
      <c r="AX847" s="321"/>
      <c r="AY847">
        <f>COUNTA($C$847)</f>
        <v>1</v>
      </c>
    </row>
    <row r="848" spans="1:51" ht="30" hidden="1" customHeight="1" x14ac:dyDescent="0.15">
      <c r="A848" s="402">
        <v>4</v>
      </c>
      <c r="B848" s="402">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0" t="s">
        <v>788</v>
      </c>
      <c r="D878" s="415"/>
      <c r="E878" s="415"/>
      <c r="F878" s="415"/>
      <c r="G878" s="415"/>
      <c r="H878" s="415"/>
      <c r="I878" s="415"/>
      <c r="J878" s="416">
        <v>9060001008284</v>
      </c>
      <c r="K878" s="417"/>
      <c r="L878" s="417"/>
      <c r="M878" s="417"/>
      <c r="N878" s="417"/>
      <c r="O878" s="417"/>
      <c r="P878" s="421" t="s">
        <v>789</v>
      </c>
      <c r="Q878" s="317"/>
      <c r="R878" s="317"/>
      <c r="S878" s="317"/>
      <c r="T878" s="317"/>
      <c r="U878" s="317"/>
      <c r="V878" s="317"/>
      <c r="W878" s="317"/>
      <c r="X878" s="317"/>
      <c r="Y878" s="318">
        <v>9.5</v>
      </c>
      <c r="Z878" s="319"/>
      <c r="AA878" s="319"/>
      <c r="AB878" s="320"/>
      <c r="AC878" s="322" t="s">
        <v>372</v>
      </c>
      <c r="AD878" s="323"/>
      <c r="AE878" s="323"/>
      <c r="AF878" s="323"/>
      <c r="AG878" s="323"/>
      <c r="AH878" s="418">
        <v>2</v>
      </c>
      <c r="AI878" s="419"/>
      <c r="AJ878" s="419"/>
      <c r="AK878" s="419"/>
      <c r="AL878" s="326">
        <v>99.6</v>
      </c>
      <c r="AM878" s="327"/>
      <c r="AN878" s="327"/>
      <c r="AO878" s="328"/>
      <c r="AP878" s="321" t="s">
        <v>791</v>
      </c>
      <c r="AQ878" s="321"/>
      <c r="AR878" s="321"/>
      <c r="AS878" s="321"/>
      <c r="AT878" s="321"/>
      <c r="AU878" s="321"/>
      <c r="AV878" s="321"/>
      <c r="AW878" s="321"/>
      <c r="AX878" s="321"/>
      <c r="AY878">
        <f t="shared" si="118"/>
        <v>1</v>
      </c>
    </row>
    <row r="879" spans="1:51" ht="30" customHeight="1" x14ac:dyDescent="0.15">
      <c r="A879" s="402">
        <v>2</v>
      </c>
      <c r="B879" s="402">
        <v>1</v>
      </c>
      <c r="C879" s="420" t="s">
        <v>790</v>
      </c>
      <c r="D879" s="415"/>
      <c r="E879" s="415"/>
      <c r="F879" s="415"/>
      <c r="G879" s="415"/>
      <c r="H879" s="415"/>
      <c r="I879" s="415"/>
      <c r="J879" s="416">
        <v>5190001014587</v>
      </c>
      <c r="K879" s="417"/>
      <c r="L879" s="417"/>
      <c r="M879" s="417"/>
      <c r="N879" s="417"/>
      <c r="O879" s="417"/>
      <c r="P879" s="421" t="s">
        <v>794</v>
      </c>
      <c r="Q879" s="317"/>
      <c r="R879" s="317"/>
      <c r="S879" s="317"/>
      <c r="T879" s="317"/>
      <c r="U879" s="317"/>
      <c r="V879" s="317"/>
      <c r="W879" s="317"/>
      <c r="X879" s="317"/>
      <c r="Y879" s="318">
        <v>8.1</v>
      </c>
      <c r="Z879" s="319"/>
      <c r="AA879" s="319"/>
      <c r="AB879" s="320"/>
      <c r="AC879" s="322" t="s">
        <v>372</v>
      </c>
      <c r="AD879" s="323"/>
      <c r="AE879" s="323"/>
      <c r="AF879" s="323"/>
      <c r="AG879" s="323"/>
      <c r="AH879" s="418">
        <v>2</v>
      </c>
      <c r="AI879" s="419"/>
      <c r="AJ879" s="419"/>
      <c r="AK879" s="419"/>
      <c r="AL879" s="326">
        <v>99.4</v>
      </c>
      <c r="AM879" s="327"/>
      <c r="AN879" s="327"/>
      <c r="AO879" s="328"/>
      <c r="AP879" s="321" t="s">
        <v>792</v>
      </c>
      <c r="AQ879" s="321"/>
      <c r="AR879" s="321"/>
      <c r="AS879" s="321"/>
      <c r="AT879" s="321"/>
      <c r="AU879" s="321"/>
      <c r="AV879" s="321"/>
      <c r="AW879" s="321"/>
      <c r="AX879" s="321"/>
      <c r="AY879">
        <f>COUNTA($C$879)</f>
        <v>1</v>
      </c>
    </row>
    <row r="880" spans="1:51" ht="30" hidden="1" customHeight="1" x14ac:dyDescent="0.15">
      <c r="A880" s="402">
        <v>3</v>
      </c>
      <c r="B880" s="402">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0" t="s">
        <v>793</v>
      </c>
      <c r="D911" s="415"/>
      <c r="E911" s="415"/>
      <c r="F911" s="415"/>
      <c r="G911" s="415"/>
      <c r="H911" s="415"/>
      <c r="I911" s="415"/>
      <c r="J911" s="416">
        <v>8010601028126</v>
      </c>
      <c r="K911" s="417"/>
      <c r="L911" s="417"/>
      <c r="M911" s="417"/>
      <c r="N911" s="417"/>
      <c r="O911" s="417"/>
      <c r="P911" s="421" t="s">
        <v>795</v>
      </c>
      <c r="Q911" s="317"/>
      <c r="R911" s="317"/>
      <c r="S911" s="317"/>
      <c r="T911" s="317"/>
      <c r="U911" s="317"/>
      <c r="V911" s="317"/>
      <c r="W911" s="317"/>
      <c r="X911" s="317"/>
      <c r="Y911" s="318">
        <v>4.8</v>
      </c>
      <c r="Z911" s="319"/>
      <c r="AA911" s="319"/>
      <c r="AB911" s="320"/>
      <c r="AC911" s="322" t="s">
        <v>374</v>
      </c>
      <c r="AD911" s="323"/>
      <c r="AE911" s="323"/>
      <c r="AF911" s="323"/>
      <c r="AG911" s="323"/>
      <c r="AH911" s="418" t="s">
        <v>816</v>
      </c>
      <c r="AI911" s="419"/>
      <c r="AJ911" s="419"/>
      <c r="AK911" s="419"/>
      <c r="AL911" s="326">
        <v>99.9</v>
      </c>
      <c r="AM911" s="327"/>
      <c r="AN911" s="327"/>
      <c r="AO911" s="328"/>
      <c r="AP911" s="321" t="s">
        <v>791</v>
      </c>
      <c r="AQ911" s="321"/>
      <c r="AR911" s="321"/>
      <c r="AS911" s="321"/>
      <c r="AT911" s="321"/>
      <c r="AU911" s="321"/>
      <c r="AV911" s="321"/>
      <c r="AW911" s="321"/>
      <c r="AX911" s="321"/>
      <c r="AY911">
        <f t="shared" si="119"/>
        <v>1</v>
      </c>
    </row>
    <row r="912" spans="1:51" ht="30" hidden="1" customHeight="1" x14ac:dyDescent="0.15">
      <c r="A912" s="402">
        <v>2</v>
      </c>
      <c r="B912" s="40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61.15" hidden="1" customHeight="1" x14ac:dyDescent="0.15">
      <c r="A944" s="402">
        <v>1</v>
      </c>
      <c r="B944" s="402">
        <v>1</v>
      </c>
      <c r="C944" s="420"/>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20"/>
      <c r="D977" s="415"/>
      <c r="E977" s="415"/>
      <c r="F977" s="415"/>
      <c r="G977" s="415"/>
      <c r="H977" s="415"/>
      <c r="I977" s="415"/>
      <c r="J977" s="416"/>
      <c r="K977" s="417"/>
      <c r="L977" s="417"/>
      <c r="M977" s="417"/>
      <c r="N977" s="417"/>
      <c r="O977" s="417"/>
      <c r="P977" s="421"/>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0" t="s">
        <v>342</v>
      </c>
      <c r="AM1106" s="961"/>
      <c r="AN1106" s="96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328</v>
      </c>
      <c r="AQ1109" s="423"/>
      <c r="AR1109" s="423"/>
      <c r="AS1109" s="423"/>
      <c r="AT1109" s="423"/>
      <c r="AU1109" s="423"/>
      <c r="AV1109" s="423"/>
      <c r="AW1109" s="423"/>
      <c r="AX1109" s="423"/>
    </row>
    <row r="1110" spans="1:51" ht="30" customHeight="1" x14ac:dyDescent="0.15">
      <c r="A1110" s="402">
        <v>1</v>
      </c>
      <c r="B1110" s="402">
        <v>1</v>
      </c>
      <c r="C1110" s="893"/>
      <c r="D1110" s="893"/>
      <c r="E1110" s="262" t="s">
        <v>804</v>
      </c>
      <c r="F1110" s="892"/>
      <c r="G1110" s="892"/>
      <c r="H1110" s="892"/>
      <c r="I1110" s="892"/>
      <c r="J1110" s="416"/>
      <c r="K1110" s="417"/>
      <c r="L1110" s="417"/>
      <c r="M1110" s="417"/>
      <c r="N1110" s="417"/>
      <c r="O1110" s="417"/>
      <c r="P1110" s="421" t="s">
        <v>805</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t="s">
        <v>806</v>
      </c>
      <c r="AQ1110" s="321"/>
      <c r="AR1110" s="321"/>
      <c r="AS1110" s="321"/>
      <c r="AT1110" s="321"/>
      <c r="AU1110" s="321"/>
      <c r="AV1110" s="321"/>
      <c r="AW1110" s="321"/>
      <c r="AX1110" s="321"/>
    </row>
    <row r="1111" spans="1:51" ht="30" hidden="1" customHeight="1" x14ac:dyDescent="0.15">
      <c r="A1111" s="402">
        <v>2</v>
      </c>
      <c r="B1111" s="402">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J15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cfRule type="expression" dxfId="2775" priority="13659">
      <formula>IF(RIGHT(TEXT(AU816,"0.#"),1)=".",FALSE,TRUE)</formula>
    </cfRule>
    <cfRule type="expression" dxfId="2774" priority="13660">
      <formula>IF(RIGHT(TEXT(AU816,"0.#"),1)=".",TRUE,FALSE)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7:AU811">
    <cfRule type="expression" dxfId="2771" priority="13655">
      <formula>IF(RIGHT(TEXT(AU807,"0.#"),1)=".",FALSE,TRUE)</formula>
    </cfRule>
    <cfRule type="expression" dxfId="2770" priority="13656">
      <formula>IF(RIGHT(TEXT(AU807,"0.#"),1)=".",TRUE,FALSE)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803">
    <cfRule type="expression" dxfId="707" priority="7">
      <formula>IF(RIGHT(TEXT(AU803,"0.#"),1)=".",FALSE,TRUE)</formula>
    </cfRule>
    <cfRule type="expression" dxfId="706" priority="8">
      <formula>IF(RIGHT(TEXT(AU803,"0.#"),1)=".",TRUE,FALSE)</formula>
    </cfRule>
  </conditionalFormatting>
  <conditionalFormatting sqref="AU804:AU806 AU802">
    <cfRule type="expression" dxfId="705" priority="5">
      <formula>IF(RIGHT(TEXT(AU802,"0.#"),1)=".",FALSE,TRUE)</formula>
    </cfRule>
    <cfRule type="expression" dxfId="704" priority="6">
      <formula>IF(RIGHT(TEXT(AU802,"0.#"),1)=".",TRUE,FALSE)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6" t="s">
        <v>146</v>
      </c>
      <c r="H2" s="781"/>
      <c r="I2" s="781"/>
      <c r="J2" s="781"/>
      <c r="K2" s="781"/>
      <c r="L2" s="781"/>
      <c r="M2" s="781"/>
      <c r="N2" s="781"/>
      <c r="O2" s="782"/>
      <c r="P2" s="780" t="s">
        <v>59</v>
      </c>
      <c r="Q2" s="781"/>
      <c r="R2" s="781"/>
      <c r="S2" s="781"/>
      <c r="T2" s="781"/>
      <c r="U2" s="781"/>
      <c r="V2" s="781"/>
      <c r="W2" s="781"/>
      <c r="X2" s="782"/>
      <c r="Y2" s="1007"/>
      <c r="Z2" s="409"/>
      <c r="AA2" s="410"/>
      <c r="AB2" s="1011" t="s">
        <v>11</v>
      </c>
      <c r="AC2" s="1012"/>
      <c r="AD2" s="1013"/>
      <c r="AE2" s="999" t="s">
        <v>384</v>
      </c>
      <c r="AF2" s="999"/>
      <c r="AG2" s="999"/>
      <c r="AH2" s="999"/>
      <c r="AI2" s="999" t="s">
        <v>406</v>
      </c>
      <c r="AJ2" s="999"/>
      <c r="AK2" s="999"/>
      <c r="AL2" s="454"/>
      <c r="AM2" s="999" t="s">
        <v>503</v>
      </c>
      <c r="AN2" s="999"/>
      <c r="AO2" s="99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7"/>
      <c r="I4" s="1017"/>
      <c r="J4" s="1017"/>
      <c r="K4" s="1017"/>
      <c r="L4" s="1017"/>
      <c r="M4" s="1017"/>
      <c r="N4" s="1017"/>
      <c r="O4" s="1018"/>
      <c r="P4" s="191"/>
      <c r="Q4" s="1025"/>
      <c r="R4" s="1025"/>
      <c r="S4" s="1025"/>
      <c r="T4" s="1025"/>
      <c r="U4" s="1025"/>
      <c r="V4" s="1025"/>
      <c r="W4" s="1025"/>
      <c r="X4" s="1026"/>
      <c r="Y4" s="1003" t="s">
        <v>12</v>
      </c>
      <c r="Z4" s="1004"/>
      <c r="AA4" s="1005"/>
      <c r="AB4" s="547"/>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9"/>
      <c r="H5" s="1020"/>
      <c r="I5" s="1020"/>
      <c r="J5" s="1020"/>
      <c r="K5" s="1020"/>
      <c r="L5" s="1020"/>
      <c r="M5" s="1020"/>
      <c r="N5" s="1020"/>
      <c r="O5" s="1021"/>
      <c r="P5" s="1027"/>
      <c r="Q5" s="1027"/>
      <c r="R5" s="1027"/>
      <c r="S5" s="1027"/>
      <c r="T5" s="1027"/>
      <c r="U5" s="1027"/>
      <c r="V5" s="1027"/>
      <c r="W5" s="1027"/>
      <c r="X5" s="1028"/>
      <c r="Y5" s="303" t="s">
        <v>54</v>
      </c>
      <c r="Z5" s="1000"/>
      <c r="AA5" s="1001"/>
      <c r="AB5" s="518"/>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2"/>
      <c r="H6" s="1023"/>
      <c r="I6" s="1023"/>
      <c r="J6" s="1023"/>
      <c r="K6" s="1023"/>
      <c r="L6" s="1023"/>
      <c r="M6" s="1023"/>
      <c r="N6" s="1023"/>
      <c r="O6" s="1024"/>
      <c r="P6" s="1029"/>
      <c r="Q6" s="1029"/>
      <c r="R6" s="1029"/>
      <c r="S6" s="1029"/>
      <c r="T6" s="1029"/>
      <c r="U6" s="1029"/>
      <c r="V6" s="1029"/>
      <c r="W6" s="1029"/>
      <c r="X6" s="1030"/>
      <c r="Y6" s="1031" t="s">
        <v>13</v>
      </c>
      <c r="Z6" s="1000"/>
      <c r="AA6" s="1001"/>
      <c r="AB6" s="457"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375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08" t="s">
        <v>347</v>
      </c>
      <c r="B9" s="509"/>
      <c r="C9" s="509"/>
      <c r="D9" s="509"/>
      <c r="E9" s="509"/>
      <c r="F9" s="510"/>
      <c r="G9" s="796" t="s">
        <v>146</v>
      </c>
      <c r="H9" s="781"/>
      <c r="I9" s="781"/>
      <c r="J9" s="781"/>
      <c r="K9" s="781"/>
      <c r="L9" s="781"/>
      <c r="M9" s="781"/>
      <c r="N9" s="781"/>
      <c r="O9" s="782"/>
      <c r="P9" s="780" t="s">
        <v>59</v>
      </c>
      <c r="Q9" s="781"/>
      <c r="R9" s="781"/>
      <c r="S9" s="781"/>
      <c r="T9" s="781"/>
      <c r="U9" s="781"/>
      <c r="V9" s="781"/>
      <c r="W9" s="781"/>
      <c r="X9" s="782"/>
      <c r="Y9" s="1007"/>
      <c r="Z9" s="409"/>
      <c r="AA9" s="410"/>
      <c r="AB9" s="1011" t="s">
        <v>11</v>
      </c>
      <c r="AC9" s="1012"/>
      <c r="AD9" s="1013"/>
      <c r="AE9" s="999" t="s">
        <v>384</v>
      </c>
      <c r="AF9" s="999"/>
      <c r="AG9" s="999"/>
      <c r="AH9" s="999"/>
      <c r="AI9" s="999" t="s">
        <v>406</v>
      </c>
      <c r="AJ9" s="999"/>
      <c r="AK9" s="999"/>
      <c r="AL9" s="454"/>
      <c r="AM9" s="999" t="s">
        <v>503</v>
      </c>
      <c r="AN9" s="999"/>
      <c r="AO9" s="99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47"/>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18"/>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7"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375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08" t="s">
        <v>347</v>
      </c>
      <c r="B16" s="509"/>
      <c r="C16" s="509"/>
      <c r="D16" s="509"/>
      <c r="E16" s="509"/>
      <c r="F16" s="510"/>
      <c r="G16" s="796" t="s">
        <v>146</v>
      </c>
      <c r="H16" s="781"/>
      <c r="I16" s="781"/>
      <c r="J16" s="781"/>
      <c r="K16" s="781"/>
      <c r="L16" s="781"/>
      <c r="M16" s="781"/>
      <c r="N16" s="781"/>
      <c r="O16" s="782"/>
      <c r="P16" s="780" t="s">
        <v>59</v>
      </c>
      <c r="Q16" s="781"/>
      <c r="R16" s="781"/>
      <c r="S16" s="781"/>
      <c r="T16" s="781"/>
      <c r="U16" s="781"/>
      <c r="V16" s="781"/>
      <c r="W16" s="781"/>
      <c r="X16" s="782"/>
      <c r="Y16" s="1007"/>
      <c r="Z16" s="409"/>
      <c r="AA16" s="410"/>
      <c r="AB16" s="1011" t="s">
        <v>11</v>
      </c>
      <c r="AC16" s="1012"/>
      <c r="AD16" s="1013"/>
      <c r="AE16" s="999" t="s">
        <v>384</v>
      </c>
      <c r="AF16" s="999"/>
      <c r="AG16" s="999"/>
      <c r="AH16" s="999"/>
      <c r="AI16" s="999" t="s">
        <v>406</v>
      </c>
      <c r="AJ16" s="999"/>
      <c r="AK16" s="999"/>
      <c r="AL16" s="454"/>
      <c r="AM16" s="999" t="s">
        <v>503</v>
      </c>
      <c r="AN16" s="999"/>
      <c r="AO16" s="99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47"/>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18"/>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7"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375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08" t="s">
        <v>347</v>
      </c>
      <c r="B23" s="509"/>
      <c r="C23" s="509"/>
      <c r="D23" s="509"/>
      <c r="E23" s="509"/>
      <c r="F23" s="510"/>
      <c r="G23" s="796" t="s">
        <v>146</v>
      </c>
      <c r="H23" s="781"/>
      <c r="I23" s="781"/>
      <c r="J23" s="781"/>
      <c r="K23" s="781"/>
      <c r="L23" s="781"/>
      <c r="M23" s="781"/>
      <c r="N23" s="781"/>
      <c r="O23" s="782"/>
      <c r="P23" s="780" t="s">
        <v>59</v>
      </c>
      <c r="Q23" s="781"/>
      <c r="R23" s="781"/>
      <c r="S23" s="781"/>
      <c r="T23" s="781"/>
      <c r="U23" s="781"/>
      <c r="V23" s="781"/>
      <c r="W23" s="781"/>
      <c r="X23" s="782"/>
      <c r="Y23" s="1007"/>
      <c r="Z23" s="409"/>
      <c r="AA23" s="410"/>
      <c r="AB23" s="1011" t="s">
        <v>11</v>
      </c>
      <c r="AC23" s="1012"/>
      <c r="AD23" s="1013"/>
      <c r="AE23" s="999" t="s">
        <v>384</v>
      </c>
      <c r="AF23" s="999"/>
      <c r="AG23" s="999"/>
      <c r="AH23" s="999"/>
      <c r="AI23" s="999" t="s">
        <v>406</v>
      </c>
      <c r="AJ23" s="999"/>
      <c r="AK23" s="999"/>
      <c r="AL23" s="454"/>
      <c r="AM23" s="999" t="s">
        <v>503</v>
      </c>
      <c r="AN23" s="999"/>
      <c r="AO23" s="99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47"/>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18"/>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7"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375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08" t="s">
        <v>347</v>
      </c>
      <c r="B30" s="509"/>
      <c r="C30" s="509"/>
      <c r="D30" s="509"/>
      <c r="E30" s="509"/>
      <c r="F30" s="510"/>
      <c r="G30" s="796" t="s">
        <v>146</v>
      </c>
      <c r="H30" s="781"/>
      <c r="I30" s="781"/>
      <c r="J30" s="781"/>
      <c r="K30" s="781"/>
      <c r="L30" s="781"/>
      <c r="M30" s="781"/>
      <c r="N30" s="781"/>
      <c r="O30" s="782"/>
      <c r="P30" s="780" t="s">
        <v>59</v>
      </c>
      <c r="Q30" s="781"/>
      <c r="R30" s="781"/>
      <c r="S30" s="781"/>
      <c r="T30" s="781"/>
      <c r="U30" s="781"/>
      <c r="V30" s="781"/>
      <c r="W30" s="781"/>
      <c r="X30" s="782"/>
      <c r="Y30" s="1007"/>
      <c r="Z30" s="409"/>
      <c r="AA30" s="410"/>
      <c r="AB30" s="1011" t="s">
        <v>11</v>
      </c>
      <c r="AC30" s="1012"/>
      <c r="AD30" s="1013"/>
      <c r="AE30" s="999" t="s">
        <v>384</v>
      </c>
      <c r="AF30" s="999"/>
      <c r="AG30" s="999"/>
      <c r="AH30" s="999"/>
      <c r="AI30" s="999" t="s">
        <v>406</v>
      </c>
      <c r="AJ30" s="999"/>
      <c r="AK30" s="999"/>
      <c r="AL30" s="454"/>
      <c r="AM30" s="999" t="s">
        <v>503</v>
      </c>
      <c r="AN30" s="999"/>
      <c r="AO30" s="99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47"/>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18"/>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7"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375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08" t="s">
        <v>347</v>
      </c>
      <c r="B37" s="509"/>
      <c r="C37" s="509"/>
      <c r="D37" s="509"/>
      <c r="E37" s="509"/>
      <c r="F37" s="510"/>
      <c r="G37" s="796" t="s">
        <v>146</v>
      </c>
      <c r="H37" s="781"/>
      <c r="I37" s="781"/>
      <c r="J37" s="781"/>
      <c r="K37" s="781"/>
      <c r="L37" s="781"/>
      <c r="M37" s="781"/>
      <c r="N37" s="781"/>
      <c r="O37" s="782"/>
      <c r="P37" s="780" t="s">
        <v>59</v>
      </c>
      <c r="Q37" s="781"/>
      <c r="R37" s="781"/>
      <c r="S37" s="781"/>
      <c r="T37" s="781"/>
      <c r="U37" s="781"/>
      <c r="V37" s="781"/>
      <c r="W37" s="781"/>
      <c r="X37" s="782"/>
      <c r="Y37" s="1007"/>
      <c r="Z37" s="409"/>
      <c r="AA37" s="410"/>
      <c r="AB37" s="1011" t="s">
        <v>11</v>
      </c>
      <c r="AC37" s="1012"/>
      <c r="AD37" s="1013"/>
      <c r="AE37" s="999" t="s">
        <v>384</v>
      </c>
      <c r="AF37" s="999"/>
      <c r="AG37" s="999"/>
      <c r="AH37" s="999"/>
      <c r="AI37" s="999" t="s">
        <v>406</v>
      </c>
      <c r="AJ37" s="999"/>
      <c r="AK37" s="999"/>
      <c r="AL37" s="454"/>
      <c r="AM37" s="999" t="s">
        <v>503</v>
      </c>
      <c r="AN37" s="999"/>
      <c r="AO37" s="99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47"/>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18"/>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7"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375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08" t="s">
        <v>347</v>
      </c>
      <c r="B44" s="509"/>
      <c r="C44" s="509"/>
      <c r="D44" s="509"/>
      <c r="E44" s="509"/>
      <c r="F44" s="510"/>
      <c r="G44" s="796" t="s">
        <v>146</v>
      </c>
      <c r="H44" s="781"/>
      <c r="I44" s="781"/>
      <c r="J44" s="781"/>
      <c r="K44" s="781"/>
      <c r="L44" s="781"/>
      <c r="M44" s="781"/>
      <c r="N44" s="781"/>
      <c r="O44" s="782"/>
      <c r="P44" s="780" t="s">
        <v>59</v>
      </c>
      <c r="Q44" s="781"/>
      <c r="R44" s="781"/>
      <c r="S44" s="781"/>
      <c r="T44" s="781"/>
      <c r="U44" s="781"/>
      <c r="V44" s="781"/>
      <c r="W44" s="781"/>
      <c r="X44" s="782"/>
      <c r="Y44" s="1007"/>
      <c r="Z44" s="409"/>
      <c r="AA44" s="410"/>
      <c r="AB44" s="1011" t="s">
        <v>11</v>
      </c>
      <c r="AC44" s="1012"/>
      <c r="AD44" s="1013"/>
      <c r="AE44" s="999" t="s">
        <v>384</v>
      </c>
      <c r="AF44" s="999"/>
      <c r="AG44" s="999"/>
      <c r="AH44" s="999"/>
      <c r="AI44" s="999" t="s">
        <v>406</v>
      </c>
      <c r="AJ44" s="999"/>
      <c r="AK44" s="999"/>
      <c r="AL44" s="454"/>
      <c r="AM44" s="999" t="s">
        <v>503</v>
      </c>
      <c r="AN44" s="999"/>
      <c r="AO44" s="99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47"/>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18"/>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7"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08" t="s">
        <v>347</v>
      </c>
      <c r="B51" s="509"/>
      <c r="C51" s="509"/>
      <c r="D51" s="509"/>
      <c r="E51" s="509"/>
      <c r="F51" s="510"/>
      <c r="G51" s="796" t="s">
        <v>146</v>
      </c>
      <c r="H51" s="781"/>
      <c r="I51" s="781"/>
      <c r="J51" s="781"/>
      <c r="K51" s="781"/>
      <c r="L51" s="781"/>
      <c r="M51" s="781"/>
      <c r="N51" s="781"/>
      <c r="O51" s="782"/>
      <c r="P51" s="780" t="s">
        <v>59</v>
      </c>
      <c r="Q51" s="781"/>
      <c r="R51" s="781"/>
      <c r="S51" s="781"/>
      <c r="T51" s="781"/>
      <c r="U51" s="781"/>
      <c r="V51" s="781"/>
      <c r="W51" s="781"/>
      <c r="X51" s="782"/>
      <c r="Y51" s="1007"/>
      <c r="Z51" s="409"/>
      <c r="AA51" s="410"/>
      <c r="AB51" s="454" t="s">
        <v>11</v>
      </c>
      <c r="AC51" s="1012"/>
      <c r="AD51" s="1013"/>
      <c r="AE51" s="999" t="s">
        <v>384</v>
      </c>
      <c r="AF51" s="999"/>
      <c r="AG51" s="999"/>
      <c r="AH51" s="999"/>
      <c r="AI51" s="999" t="s">
        <v>406</v>
      </c>
      <c r="AJ51" s="999"/>
      <c r="AK51" s="999"/>
      <c r="AL51" s="454"/>
      <c r="AM51" s="999" t="s">
        <v>503</v>
      </c>
      <c r="AN51" s="999"/>
      <c r="AO51" s="99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47"/>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18"/>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7"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08" t="s">
        <v>347</v>
      </c>
      <c r="B58" s="509"/>
      <c r="C58" s="509"/>
      <c r="D58" s="509"/>
      <c r="E58" s="509"/>
      <c r="F58" s="510"/>
      <c r="G58" s="796" t="s">
        <v>146</v>
      </c>
      <c r="H58" s="781"/>
      <c r="I58" s="781"/>
      <c r="J58" s="781"/>
      <c r="K58" s="781"/>
      <c r="L58" s="781"/>
      <c r="M58" s="781"/>
      <c r="N58" s="781"/>
      <c r="O58" s="782"/>
      <c r="P58" s="780" t="s">
        <v>59</v>
      </c>
      <c r="Q58" s="781"/>
      <c r="R58" s="781"/>
      <c r="S58" s="781"/>
      <c r="T58" s="781"/>
      <c r="U58" s="781"/>
      <c r="V58" s="781"/>
      <c r="W58" s="781"/>
      <c r="X58" s="782"/>
      <c r="Y58" s="1007"/>
      <c r="Z58" s="409"/>
      <c r="AA58" s="410"/>
      <c r="AB58" s="1011" t="s">
        <v>11</v>
      </c>
      <c r="AC58" s="1012"/>
      <c r="AD58" s="1013"/>
      <c r="AE58" s="999" t="s">
        <v>384</v>
      </c>
      <c r="AF58" s="999"/>
      <c r="AG58" s="999"/>
      <c r="AH58" s="999"/>
      <c r="AI58" s="999" t="s">
        <v>406</v>
      </c>
      <c r="AJ58" s="999"/>
      <c r="AK58" s="999"/>
      <c r="AL58" s="454"/>
      <c r="AM58" s="999" t="s">
        <v>503</v>
      </c>
      <c r="AN58" s="999"/>
      <c r="AO58" s="99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47"/>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18"/>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7"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08" t="s">
        <v>347</v>
      </c>
      <c r="B65" s="509"/>
      <c r="C65" s="509"/>
      <c r="D65" s="509"/>
      <c r="E65" s="509"/>
      <c r="F65" s="510"/>
      <c r="G65" s="796" t="s">
        <v>146</v>
      </c>
      <c r="H65" s="781"/>
      <c r="I65" s="781"/>
      <c r="J65" s="781"/>
      <c r="K65" s="781"/>
      <c r="L65" s="781"/>
      <c r="M65" s="781"/>
      <c r="N65" s="781"/>
      <c r="O65" s="782"/>
      <c r="P65" s="780" t="s">
        <v>59</v>
      </c>
      <c r="Q65" s="781"/>
      <c r="R65" s="781"/>
      <c r="S65" s="781"/>
      <c r="T65" s="781"/>
      <c r="U65" s="781"/>
      <c r="V65" s="781"/>
      <c r="W65" s="781"/>
      <c r="X65" s="782"/>
      <c r="Y65" s="1007"/>
      <c r="Z65" s="409"/>
      <c r="AA65" s="410"/>
      <c r="AB65" s="1011" t="s">
        <v>11</v>
      </c>
      <c r="AC65" s="1012"/>
      <c r="AD65" s="1013"/>
      <c r="AE65" s="999" t="s">
        <v>384</v>
      </c>
      <c r="AF65" s="999"/>
      <c r="AG65" s="999"/>
      <c r="AH65" s="999"/>
      <c r="AI65" s="999" t="s">
        <v>406</v>
      </c>
      <c r="AJ65" s="999"/>
      <c r="AK65" s="999"/>
      <c r="AL65" s="454"/>
      <c r="AM65" s="999" t="s">
        <v>503</v>
      </c>
      <c r="AN65" s="999"/>
      <c r="AO65" s="99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47"/>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18"/>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375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9"/>
      <c r="B4" s="1040"/>
      <c r="C4" s="1040"/>
      <c r="D4" s="1040"/>
      <c r="E4" s="1040"/>
      <c r="F4" s="104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1"/>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1"/>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1"/>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1"/>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1"/>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1"/>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1"/>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1"/>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1"/>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9"/>
      <c r="B17" s="1040"/>
      <c r="C17" s="1040"/>
      <c r="D17" s="1040"/>
      <c r="E17" s="1040"/>
      <c r="F17" s="104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1"/>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1"/>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1"/>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1"/>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1"/>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1"/>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1"/>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1"/>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1"/>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9"/>
      <c r="B30" s="1040"/>
      <c r="C30" s="1040"/>
      <c r="D30" s="1040"/>
      <c r="E30" s="1040"/>
      <c r="F30" s="104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1"/>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1"/>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1"/>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1"/>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1"/>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1"/>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1"/>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1"/>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1"/>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9"/>
      <c r="B43" s="1040"/>
      <c r="C43" s="1040"/>
      <c r="D43" s="1040"/>
      <c r="E43" s="1040"/>
      <c r="F43" s="104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1"/>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1"/>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1"/>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1"/>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1"/>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1"/>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1"/>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1"/>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1"/>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9"/>
      <c r="B57" s="1040"/>
      <c r="C57" s="1040"/>
      <c r="D57" s="1040"/>
      <c r="E57" s="1040"/>
      <c r="F57" s="104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1"/>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1"/>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1"/>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1"/>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1"/>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1"/>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1"/>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1"/>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1"/>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9"/>
      <c r="B70" s="1040"/>
      <c r="C70" s="1040"/>
      <c r="D70" s="1040"/>
      <c r="E70" s="1040"/>
      <c r="F70" s="104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1"/>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1"/>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1"/>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1"/>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1"/>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1"/>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1"/>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1"/>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1"/>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9"/>
      <c r="B83" s="1040"/>
      <c r="C83" s="1040"/>
      <c r="D83" s="1040"/>
      <c r="E83" s="1040"/>
      <c r="F83" s="104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1"/>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1"/>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1"/>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1"/>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1"/>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1"/>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1"/>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1"/>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1"/>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9"/>
      <c r="B96" s="1040"/>
      <c r="C96" s="1040"/>
      <c r="D96" s="1040"/>
      <c r="E96" s="1040"/>
      <c r="F96" s="104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1"/>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1"/>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1"/>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1"/>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1"/>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1"/>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1"/>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1"/>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1"/>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9"/>
      <c r="B110" s="1040"/>
      <c r="C110" s="1040"/>
      <c r="D110" s="1040"/>
      <c r="E110" s="1040"/>
      <c r="F110" s="104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1"/>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1"/>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1"/>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1"/>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1"/>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1"/>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1"/>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1"/>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1"/>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9"/>
      <c r="B123" s="1040"/>
      <c r="C123" s="1040"/>
      <c r="D123" s="1040"/>
      <c r="E123" s="1040"/>
      <c r="F123" s="104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1"/>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1"/>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1"/>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1"/>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1"/>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1"/>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1"/>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1"/>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1"/>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9"/>
      <c r="B136" s="1040"/>
      <c r="C136" s="1040"/>
      <c r="D136" s="1040"/>
      <c r="E136" s="1040"/>
      <c r="F136" s="104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1"/>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1"/>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1"/>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1"/>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1"/>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1"/>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1"/>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1"/>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1"/>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9"/>
      <c r="B149" s="1040"/>
      <c r="C149" s="1040"/>
      <c r="D149" s="1040"/>
      <c r="E149" s="1040"/>
      <c r="F149" s="104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1"/>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1"/>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1"/>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1"/>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1"/>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1"/>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1"/>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1"/>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1"/>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9"/>
      <c r="B163" s="1040"/>
      <c r="C163" s="1040"/>
      <c r="D163" s="1040"/>
      <c r="E163" s="1040"/>
      <c r="F163" s="104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1"/>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1"/>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1"/>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1"/>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1"/>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1"/>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1"/>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1"/>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1"/>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9"/>
      <c r="B176" s="1040"/>
      <c r="C176" s="1040"/>
      <c r="D176" s="1040"/>
      <c r="E176" s="1040"/>
      <c r="F176" s="104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1"/>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1"/>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1"/>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1"/>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1"/>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1"/>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1"/>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1"/>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1"/>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9"/>
      <c r="B189" s="1040"/>
      <c r="C189" s="1040"/>
      <c r="D189" s="1040"/>
      <c r="E189" s="1040"/>
      <c r="F189" s="104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1"/>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1"/>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1"/>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1"/>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1"/>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1"/>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1"/>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1"/>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1"/>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9"/>
      <c r="B202" s="1040"/>
      <c r="C202" s="1040"/>
      <c r="D202" s="1040"/>
      <c r="E202" s="1040"/>
      <c r="F202" s="104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1"/>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1"/>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1"/>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1"/>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1"/>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1"/>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1"/>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1"/>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1"/>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9"/>
      <c r="B216" s="1040"/>
      <c r="C216" s="1040"/>
      <c r="D216" s="1040"/>
      <c r="E216" s="1040"/>
      <c r="F216" s="104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1"/>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1"/>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1"/>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1"/>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1"/>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1"/>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1"/>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1"/>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1"/>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9"/>
      <c r="B229" s="1040"/>
      <c r="C229" s="1040"/>
      <c r="D229" s="1040"/>
      <c r="E229" s="1040"/>
      <c r="F229" s="104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1"/>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1"/>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1"/>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1"/>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1"/>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1"/>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1"/>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1"/>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1"/>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9"/>
      <c r="B242" s="1040"/>
      <c r="C242" s="1040"/>
      <c r="D242" s="1040"/>
      <c r="E242" s="1040"/>
      <c r="F242" s="104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1"/>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1"/>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1"/>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1"/>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1"/>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1"/>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1"/>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1"/>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1"/>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9"/>
      <c r="B255" s="1040"/>
      <c r="C255" s="1040"/>
      <c r="D255" s="1040"/>
      <c r="E255" s="1040"/>
      <c r="F255" s="104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1"/>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1"/>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1"/>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1"/>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1"/>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1"/>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1"/>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1"/>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1"/>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2021-05-28T06:11:42Z</cp:lastPrinted>
  <dcterms:created xsi:type="dcterms:W3CDTF">2012-03-13T00:50:25Z</dcterms:created>
  <dcterms:modified xsi:type="dcterms:W3CDTF">2021-07-05T04:56:44Z</dcterms:modified>
</cp:coreProperties>
</file>