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3900" yWindow="0" windowWidth="2880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606" i="3"/>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<sst xmlns="http://schemas.openxmlformats.org/spreadsheetml/2006/main" count="3188" uniqueCount="843">
  <si>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</si>
  <si>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</si>
  <si>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</si>
  <si>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</si>
  <si>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</si>
  <si>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</si>
  <si>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</si>
  <si>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</si>
  <si>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</si>
  <si>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</si>
  <si>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</si>
  <si>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</si>
  <si>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</si>
  <si>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</si>
  <si>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</si>
  <si>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</si>
  <si>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</si>
  <si>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</si>
  <si>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</si>
  <si>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</si>
  <si>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</si>
  <si>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</si>
  <si>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</si>
  <si>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</si>
  <si>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</si>
  <si>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</si>
  <si>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</si>
  <si>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</si>
  <si>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</si>
  <si>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</si>
  <si>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</si>
  <si>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</si>
  <si>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</si>
  <si>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</si>
  <si>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</si>
  <si>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</si>
  <si>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</si>
  <si>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</si>
  <si>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</si>
  <si>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</si>
  <si>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</si>
  <si>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</si>
  <si>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</si>
  <si>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</si>
  <si>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</si>
  <si>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</si>
  <si>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</si>
  <si>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</si>
  <si>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</si>
  <si>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</si>
  <si>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</si>
  <si>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</si>
  <si>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</si>
  <si>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</si>
  <si>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</si>
  <si>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</si>
  <si>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</si>
  <si>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</si>
  <si>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</si>
  <si>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</si>
  <si>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</si>
  <si>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</si>
  <si>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</si>
  <si>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</si>
  <si>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</si>
  <si>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</si>
  <si>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</si>
  <si>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</si>
  <si>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</si>
  <si>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</si>
  <si>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</si>
  <si>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</si>
  <si>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</si>
  <si>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</si>
  <si>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</si>
  <si>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</si>
  <si>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</si>
  <si>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</si>
  <si>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</si>
  <si>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</si>
  <si>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</si>
  <si>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</si>
  <si>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</si>
  <si>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</si>
  <si>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</si>
  <si>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</si>
  <si>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</si>
  <si>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</si>
  <si>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</si>
  <si>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</si>
  <si>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</si>
  <si>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</si>
  <si>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</si>
  <si>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</si>
  <si>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</si>
  <si>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</si>
  <si>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</si>
  <si>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</si>
  <si>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</si>
  <si>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</si>
  <si>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</si>
  <si>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</si>
  <si>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</si>
  <si>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</si>
  <si>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</si>
  <si>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</si>
  <si>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</si>
  <si>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</si>
  <si>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</si>
  <si>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</si>
  <si>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</si>
  <si>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</si>
  <si>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</si>
  <si>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</si>
  <si>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</si>
  <si>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</si>
  <si>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</si>
  <si>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</si>
  <si>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</si>
  <si>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</si>
  <si>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</si>
  <si>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</si>
  <si>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</si>
  <si>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</si>
  <si>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</si>
  <si>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</si>
  <si>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</si>
  <si>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</si>
  <si>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</si>
  <si>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</si>
  <si>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</si>
  <si>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</si>
  <si>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</si>
  <si>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</si>
  <si>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</si>
  <si>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</si>
  <si>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</si>
  <si>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</si>
  <si>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</si>
  <si>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</si>
  <si>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</si>
  <si>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</si>
  <si>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</si>
  <si>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</si>
  <si>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</si>
  <si>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</si>
  <si>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</si>
  <si>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</si>
  <si>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</si>
  <si>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</si>
  <si>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</si>
  <si>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</si>
  <si>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</si>
  <si>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</si>
  <si>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</si>
  <si>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</si>
  <si>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</si>
  <si>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</si>
  <si>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</si>
  <si>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</si>
  <si>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</si>
  <si>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</si>
  <si>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</si>
  <si>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</si>
  <si>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</si>
  <si>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</si>
  <si>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</si>
  <si>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</si>
  <si>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</si>
  <si>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</si>
  <si>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</si>
  <si>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</si>
  <si>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</si>
  <si>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</si>
  <si>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</si>
  <si>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</si>
  <si>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</si>
  <si>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</si>
  <si>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</si>
  <si>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</si>
  <si>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</si>
  <si>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</si>
  <si>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</si>
  <si>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</si>
  <si>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</si>
  <si>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</si>
  <si>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</si>
  <si>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</si>
  <si>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</si>
  <si>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</si>
  <si>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</si>
  <si>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</si>
  <si>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</si>
  <si>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</si>
  <si>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</si>
  <si>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</si>
  <si>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</si>
  <si>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</si>
  <si>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</si>
  <si>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</si>
  <si>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</si>
  <si>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</si>
  <si>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</si>
  <si>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</si>
  <si>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</si>
  <si>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</si>
  <si>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</si>
  <si>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</si>
  <si>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</si>
  <si>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</si>
  <si>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</si>
  <si>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</si>
  <si>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</si>
  <si>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</si>
  <si>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</si>
  <si>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</si>
  <si>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</si>
  <si>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</si>
  <si>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</si>
  <si>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</si>
  <si>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</si>
  <si>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</si>
  <si>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</si>
  <si>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</si>
  <si>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</si>
  <si>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</si>
  <si>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</si>
  <si>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</si>
  <si>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</si>
  <si>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</si>
  <si>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</si>
  <si>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</si>
  <si>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</si>
  <si>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</si>
  <si>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</si>
  <si>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</si>
  <si>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</si>
  <si>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</si>
  <si>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</si>
  <si>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</si>
  <si>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</si>
  <si>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</si>
  <si>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</si>
  <si>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</si>
  <si>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</si>
  <si>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</si>
  <si>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</si>
  <si>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</si>
  <si>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</si>
  <si>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</si>
  <si>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</si>
  <si>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</si>
  <si>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</si>
  <si>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</si>
  <si>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</si>
  <si>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</si>
  <si>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</si>
  <si>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</si>
  <si>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</si>
  <si>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</si>
  <si>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</si>
  <si>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</si>
  <si>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</si>
  <si>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</si>
  <si>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</si>
  <si>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</si>
  <si>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</si>
  <si>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</si>
  <si>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</si>
  <si>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</si>
  <si>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</si>
  <si>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</si>
  <si>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</si>
  <si>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</si>
  <si>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</si>
  <si>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</si>
  <si>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</si>
  <si>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</si>
  <si>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</si>
  <si>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</si>
  <si>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</si>
  <si>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</si>
  <si>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</si>
  <si>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</si>
  <si>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</si>
  <si>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</si>
  <si>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</si>
  <si>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</si>
  <si>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</si>
  <si>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</si>
  <si>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</si>
  <si>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</si>
  <si>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</si>
  <si>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</si>
  <si>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</si>
  <si>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</si>
  <si>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</si>
  <si>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</si>
  <si>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</si>
  <si>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</si>
  <si>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</si>
  <si>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</si>
  <si>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</si>
  <si>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</si>
  <si>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</si>
  <si>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</si>
  <si>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</si>
  <si>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</si>
  <si>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</si>
  <si>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</si>
  <si>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</si>
  <si>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</si>
  <si>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</si>
  <si>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</si>
  <si>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</si>
  <si>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</si>
  <si>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</si>
  <si>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</si>
  <si>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</si>
  <si>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</si>
  <si>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</si>
  <si>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</si>
  <si>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</si>
  <si>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</si>
  <si>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</si>
  <si>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</si>
  <si>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</si>
  <si>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</si>
  <si>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</si>
  <si>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</si>
  <si>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</si>
  <si>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</si>
  <si>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</si>
  <si>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</si>
  <si>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</si>
  <si>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</si>
  <si>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</si>
  <si>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</si>
  <si>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</si>
  <si>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</si>
  <si>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</si>
  <si>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</si>
  <si>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</si>
  <si>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</si>
  <si>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</si>
  <si>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</si>
  <si>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</si>
  <si>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</si>
  <si>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</si>
  <si>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</si>
  <si>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</si>
  <si>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</si>
  <si>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</si>
  <si>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</si>
  <si>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</si>
  <si>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</si>
  <si>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</si>
  <si>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</si>
  <si>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</si>
  <si>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</si>
  <si>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</si>
  <si>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</si>
  <si>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</si>
  <si>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</si>
  <si>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</si>
  <si>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</si>
  <si>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</si>
  <si>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</si>
  <si>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</si>
  <si>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</si>
  <si>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</si>
  <si>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</si>
  <si>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</si>
  <si>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</si>
  <si>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</si>
  <si>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</si>
  <si>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</si>
  <si>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</si>
  <si>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</si>
  <si>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</si>
  <si>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</si>
  <si>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</si>
  <si>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</si>
  <si>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</si>
  <si>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</si>
  <si>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</si>
  <si>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</si>
  <si>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</si>
  <si>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</si>
  <si>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</si>
  <si>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</si>
  <si>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</si>
  <si>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</si>
  <si>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</si>
  <si>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</si>
  <si>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</si>
  <si>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</si>
  <si>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</si>
  <si>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</si>
  <si>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</si>
  <si>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</si>
  <si>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</si>
  <si>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</si>
  <si>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</si>
  <si>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</si>
  <si>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</si>
  <si>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</si>
  <si>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</si>
  <si>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</si>
  <si>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</si>
  <si>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</si>
  <si>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</si>
  <si>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</si>
  <si>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</si>
  <si>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</si>
  <si>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</si>
  <si>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</si>
  <si>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</si>
  <si>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</si>
  <si>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</si>
  <si>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</si>
  <si>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</si>
  <si>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</si>
  <si>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</si>
  <si>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</si>
  <si>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</si>
  <si>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</si>
  <si>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</si>
  <si>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</si>
  <si>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</si>
  <si>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</si>
  <si>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</si>
  <si>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</si>
  <si>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</si>
  <si>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</si>
  <si>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</si>
  <si>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</si>
  <si>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</si>
  <si>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</si>
  <si>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</si>
  <si>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</si>
  <si>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</si>
  <si>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</si>
  <si>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</si>
  <si>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</si>
  <si>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</si>
  <si>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</si>
  <si>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</si>
  <si>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</si>
  <si>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</si>
  <si>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</si>
  <si>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</si>
  <si>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</si>
  <si>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</si>
  <si>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</si>
  <si>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</si>
  <si>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</si>
  <si>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</si>
  <si>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</si>
  <si>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</si>
  <si>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</si>
  <si>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</si>
  <si>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</si>
  <si>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</si>
  <si>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</si>
  <si>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</si>
  <si>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</si>
  <si>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</si>
  <si>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</si>
  <si>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</si>
  <si>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</si>
  <si>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</si>
  <si>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</si>
  <si>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</si>
  <si>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</si>
  <si>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</si>
  <si>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</si>
  <si>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</si>
  <si>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</si>
  <si>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</si>
  <si>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</si>
  <si>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</si>
  <si>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</si>
  <si>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</si>
  <si>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</si>
  <si>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</si>
  <si>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</si>
  <si>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</si>
  <si>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</si>
  <si>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</si>
  <si>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</si>
  <si>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</si>
  <si>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</si>
  <si>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</si>
  <si>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</si>
  <si>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</si>
  <si>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</si>
  <si>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</si>
  <si>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</si>
  <si>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</si>
  <si>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</si>
  <si>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</si>
  <si>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</si>
  <si>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</si>
  <si>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</si>
  <si>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</si>
  <si>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</si>
  <si>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</si>
  <si>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</si>
  <si>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</si>
  <si>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</si>
  <si>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</si>
  <si>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</si>
  <si>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</si>
  <si>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</si>
  <si>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</si>
  <si>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</si>
  <si>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</si>
  <si>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</si>
  <si>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</si>
  <si>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</si>
  <si>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</si>
  <si>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</si>
  <si>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</si>
  <si>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</si>
  <si>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</si>
  <si>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</si>
  <si>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</si>
  <si>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</si>
  <si>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</si>
  <si>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</si>
  <si>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</si>
  <si>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</si>
  <si>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</si>
  <si>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</si>
  <si>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</si>
  <si>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</si>
  <si>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</si>
  <si>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</si>
  <si>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</si>
  <si>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</si>
  <si>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</si>
  <si>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</si>
  <si>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</si>
  <si>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</si>
  <si>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</si>
  <si>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</si>
  <si>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</si>
  <si>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</si>
  <si>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</si>
  <si>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</si>
  <si>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</si>
  <si>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</si>
  <si>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</si>
  <si>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</si>
  <si>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</si>
  <si>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</si>
  <si>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</si>
  <si>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</si>
  <si>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</si>
  <si>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</si>
  <si>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</si>
  <si>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</si>
  <si>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</si>
  <si>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</si>
  <si>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</si>
  <si>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</si>
  <si>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</si>
  <si>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</si>
  <si>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</si>
  <si>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</si>
  <si>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</si>
  <si>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</si>
  <si>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</si>
  <si>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</si>
  <si>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</si>
  <si>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</si>
  <si>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</si>
  <si>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</si>
  <si>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</si>
  <si>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</si>
  <si>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</si>
  <si>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</si>
  <si>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</si>
  <si>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</si>
  <si>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</si>
  <si>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</si>
  <si>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</si>
  <si>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</si>
  <si>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</si>
  <si>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</si>
  <si>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</si>
  <si>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</si>
  <si>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</si>
  <si>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</si>
  <si>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</si>
  <si>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</si>
  <si>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</si>
  <si>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</si>
  <si>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</si>
  <si>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</si>
  <si>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</si>
  <si>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</si>
  <si>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</si>
  <si>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</si>
  <si>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</si>
  <si>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</si>
  <si>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</si>
  <si>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</si>
  <si>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</si>
  <si>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</si>
  <si>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</si>
  <si>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</si>
  <si>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</si>
  <si>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</si>
  <si>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</si>
  <si>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</si>
  <si>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</si>
  <si>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</si>
  <si>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</si>
  <si>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</si>
  <si>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</si>
  <si>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</si>
  <si>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</si>
  <si>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</si>
  <si>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</si>
  <si>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</si>
  <si>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</si>
  <si>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</si>
  <si>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</si>
  <si>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</si>
  <si>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</si>
  <si>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</si>
  <si>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</si>
  <si>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</si>
  <si>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</si>
  <si>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</si>
  <si>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</si>
  <si>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</si>
  <si>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</si>
  <si>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</si>
  <si>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</si>
  <si>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</si>
  <si>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</si>
  <si>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</si>
  <si>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</si>
  <si>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</si>
  <si>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</si>
  <si>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</si>
  <si>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</si>
  <si>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</si>
  <si>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</si>
  <si>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</si>
  <si>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</si>
  <si>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</si>
  <si>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</si>
  <si>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</si>
  <si>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</si>
  <si>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</si>
  <si>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</si>
  <si>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</si>
  <si>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</si>
  <si>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</si>
  <si>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</si>
  <si>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</si>
  <si>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</si>
  <si>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</si>
  <si>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</si>
  <si>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</si>
  <si>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</si>
  <si>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</si>
  <si>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</si>
  <si>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</si>
  <si>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</si>
  <si>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</si>
  <si>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</si>
  <si>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</si>
  <si>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</si>
  <si>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</si>
  <si>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</si>
  <si>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</si>
  <si>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</si>
  <si>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</si>
  <si>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</si>
  <si>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</si>
  <si>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</si>
  <si>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</si>
  <si>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</si>
  <si>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</si>
  <si>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</si>
  <si>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</si>
  <si>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</si>
  <si>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</si>
  <si>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</si>
  <si>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</si>
  <si>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</si>
  <si>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</si>
  <si>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</si>
  <si>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</si>
  <si>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</si>
  <si>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</si>
  <si>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</si>
  <si>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</si>
  <si>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</si>
  <si>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</si>
  <si>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</si>
  <si>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豊かさを実感できる海の再生事業</t>
  </si>
  <si>
    <t>水・大気環境局</t>
  </si>
  <si>
    <t>閉鎖性海域対策室長
行木美弥</t>
  </si>
  <si>
    <t>平成２２年度</t>
  </si>
  <si>
    <t>終了予定なし</t>
  </si>
  <si>
    <t>水環境課閉鎖性海域対策室</t>
  </si>
  <si>
    <t>瀬戸内海環境保全特別措置法（第19条の４、附則（平成27年10月２日法律第78号）第２項及び第３項）</t>
  </si>
  <si>
    <t>瀬戸内海をはじめとする閉鎖性海域をめぐる課題（赤潮や貧酸素水塊の発生、生物多様性・生物生産性の確保、栄養塩類の適切な管理、気候変動による影響等）に対応するため、必要な各種調査・検討等を行い、適切な海域管理方策やこれを踏まえた栄養塩類管理及び藻場等の保全・再生・創出に係る具体的方策を取りまとめるとともに、地域の実情に応じた「豊かな海」の実現に向けた各種取組を推進する。</t>
  </si>
  <si>
    <t>瀬戸内海をはじめとする閉鎖性海域を対象に、豊かな海の観点から重要な藻場・干潟の分布状況調査を行い、藻場・干潟分布図の作成及び過去の調査結果との比較を行うとともに、水環境の改善や生物生息場の再生・創出に資する地域における海づくりの取組の効果等を定量的に評価し、効果を最大限にするための技術的助言を行う。また、瀬戸内海において底質・底生生物調査を実施するとともに、水環境の変化状況等の評価、これらの結果等を踏まえ、海域ごとの実情に応じた栄養塩類管理及び藻場等の保全・再生・創出に係る具体的方策の検討を行う。さらに、閉鎖性海域における気候変動による影響の把握等を行い、適応策の検討を行う。</t>
  </si>
  <si>
    <t>-</t>
  </si>
  <si>
    <t>環境保全調査費</t>
  </si>
  <si>
    <t>湾・灘</t>
  </si>
  <si>
    <t>中央環境審議会水環境部会　瀬戸内海環境保全小委員会
(環境省HP) http://www.env.go.jp/council/09water/yoshi09-15.html</t>
  </si>
  <si>
    <t>評価を行った湾・灘の数</t>
  </si>
  <si>
    <t>●●</t>
    <phoneticPr fontId="5"/>
  </si>
  <si>
    <t>藻場・干潟分布状況調査　海域数（東京湾、伊勢湾、瀬戸内海、有明海・八代海等）</t>
  </si>
  <si>
    <t>湾・灘等</t>
  </si>
  <si>
    <t>事業費／（藻場・干潟分布状況調査を行った湾・灘等の数）　　　　　　　</t>
    <phoneticPr fontId="5"/>
  </si>
  <si>
    <t>百万円</t>
  </si>
  <si>
    <t>百万円/
　湾・灘等</t>
    <phoneticPr fontId="5"/>
  </si>
  <si>
    <t>37／１</t>
  </si>
  <si>
    <t>38／１</t>
  </si>
  <si>
    <t>　　/</t>
    <phoneticPr fontId="5"/>
  </si>
  <si>
    <t>／　　　　　　　　　　　　　　</t>
    <phoneticPr fontId="5"/>
  </si>
  <si>
    <t>　　/</t>
    <phoneticPr fontId="5"/>
  </si>
  <si>
    <t>３．大気・水・土壌環境等の保全</t>
  </si>
  <si>
    <t>件</t>
  </si>
  <si>
    <t>瀬戸内海（大阪湾を除く）における水質環境基準の達成率（％）（COD）</t>
  </si>
  <si>
    <t>瀬戸内海（大阪湾を除く）における水質環境基準の達成率（％）（全窒素・全りん）</t>
  </si>
  <si>
    <t>大阪湾における水質環境基準の達成率（％）（COD）</t>
  </si>
  <si>
    <t>大阪湾における水質環境基準の達成率（％）（全窒素・全りん）</t>
  </si>
  <si>
    <t>66</t>
  </si>
  <si>
    <t>65</t>
  </si>
  <si>
    <t>111</t>
  </si>
  <si>
    <t>116</t>
  </si>
  <si>
    <t>121</t>
  </si>
  <si>
    <t>118</t>
  </si>
  <si>
    <t>134</t>
  </si>
  <si>
    <t>132</t>
  </si>
  <si>
    <t>○</t>
  </si>
  <si>
    <t>40/2</t>
    <phoneticPr fontId="5"/>
  </si>
  <si>
    <t>瀬戸内海等の閉鎖性海域は複数の府県にまたがっており、課題解決のための検討を統一的かつ効率的に行うためには、国による実施が必要である。</t>
  </si>
  <si>
    <t>健全な水環境の保全のために必要かつ適切な事業であり、政策体系の中で優先度の高い事業である。</t>
  </si>
  <si>
    <t>高度な調査・専門的な解析を必要とされる事業であり、支出先は、総合評価落札方式により効果的な手法を採択し、競争性の確保に努めている。
また、一者応札の改善に向けた取組として、公告期間を延長する等、引き続き適正な競争の実施に努める。</t>
    <rPh sb="34" eb="36">
      <t>ラクサツ</t>
    </rPh>
    <rPh sb="36" eb="38">
      <t>ホウシキ</t>
    </rPh>
    <phoneticPr fontId="5"/>
  </si>
  <si>
    <t>有</t>
  </si>
  <si>
    <t>‐</t>
  </si>
  <si>
    <t>藻場等の保全・再生・創出に係る具体的方策を取りまとめるためには、藻場・干潟分布状況調査が必要であることから、妥当な水準と考えている。</t>
    <rPh sb="0" eb="2">
      <t>モバ</t>
    </rPh>
    <rPh sb="2" eb="3">
      <t>トウ</t>
    </rPh>
    <rPh sb="4" eb="6">
      <t>ホゼン</t>
    </rPh>
    <rPh sb="7" eb="9">
      <t>サイセイ</t>
    </rPh>
    <rPh sb="10" eb="12">
      <t>ソウシュツ</t>
    </rPh>
    <rPh sb="13" eb="14">
      <t>カカ</t>
    </rPh>
    <rPh sb="15" eb="18">
      <t>グタイテキ</t>
    </rPh>
    <rPh sb="18" eb="20">
      <t>ホウサク</t>
    </rPh>
    <rPh sb="21" eb="22">
      <t>ト</t>
    </rPh>
    <phoneticPr fontId="5"/>
  </si>
  <si>
    <t>事業に必要なもののみに支出している。</t>
  </si>
  <si>
    <t>目標通り瀬戸内海における湾・灘ごとの水環境等の状況の評価を行うことができている。</t>
    <rPh sb="0" eb="2">
      <t>モクヒョウ</t>
    </rPh>
    <rPh sb="2" eb="3">
      <t>ドオ</t>
    </rPh>
    <phoneticPr fontId="5"/>
  </si>
  <si>
    <t>請負業者の選定に当たっては総合評価落札方式で優れた手段・方法を募ることにより、効果的な事業の実施に努めている。</t>
    <rPh sb="13" eb="15">
      <t>ソウゴウ</t>
    </rPh>
    <rPh sb="15" eb="17">
      <t>ヒョウカ</t>
    </rPh>
    <rPh sb="17" eb="19">
      <t>ラクサツ</t>
    </rPh>
    <rPh sb="19" eb="21">
      <t>ホウシキ</t>
    </rPh>
    <rPh sb="39" eb="42">
      <t>コウカテキ</t>
    </rPh>
    <rPh sb="43" eb="45">
      <t>ジギョウ</t>
    </rPh>
    <rPh sb="46" eb="48">
      <t>ジッシ</t>
    </rPh>
    <rPh sb="49" eb="50">
      <t>ツト</t>
    </rPh>
    <phoneticPr fontId="5"/>
  </si>
  <si>
    <t>当初見込みを達成しており、活動実績は見込みに見合っている。</t>
  </si>
  <si>
    <t>環境省</t>
  </si>
  <si>
    <t>データ解析、数値シミュレーション、培養実験、化学分析作業</t>
    <phoneticPr fontId="5"/>
  </si>
  <si>
    <t>人件費</t>
    <rPh sb="0" eb="3">
      <t>ジンケンヒ</t>
    </rPh>
    <phoneticPr fontId="5"/>
  </si>
  <si>
    <t>外注費</t>
    <rPh sb="0" eb="3">
      <t>ガイチュウヒ</t>
    </rPh>
    <phoneticPr fontId="5"/>
  </si>
  <si>
    <t>消耗品費</t>
    <rPh sb="0" eb="3">
      <t>ショウモウヒン</t>
    </rPh>
    <rPh sb="3" eb="4">
      <t>ヒ</t>
    </rPh>
    <phoneticPr fontId="5"/>
  </si>
  <si>
    <t>旅費</t>
    <rPh sb="0" eb="2">
      <t>リョヒ</t>
    </rPh>
    <phoneticPr fontId="5"/>
  </si>
  <si>
    <t>雑役務費</t>
    <rPh sb="0" eb="1">
      <t>ザツ</t>
    </rPh>
    <rPh sb="1" eb="4">
      <t>エキムヒ</t>
    </rPh>
    <phoneticPr fontId="5"/>
  </si>
  <si>
    <t>謝金</t>
    <rPh sb="0" eb="2">
      <t>シャキン</t>
    </rPh>
    <phoneticPr fontId="5"/>
  </si>
  <si>
    <t>その他</t>
    <rPh sb="2" eb="3">
      <t>タ</t>
    </rPh>
    <phoneticPr fontId="5"/>
  </si>
  <si>
    <t>支援業務（いであ（株））
支援業務（（株）サイエンスアンドテクノロジー）</t>
    <phoneticPr fontId="5"/>
  </si>
  <si>
    <t>データ記憶媒体、培養実験器具・試薬類等</t>
    <phoneticPr fontId="5"/>
  </si>
  <si>
    <t>検討会、有識者ヒアリング</t>
    <phoneticPr fontId="5"/>
  </si>
  <si>
    <t>一般管理費及び消費税等</t>
    <phoneticPr fontId="5"/>
  </si>
  <si>
    <t>人件費</t>
    <rPh sb="0" eb="3">
      <t>ジンケンヒ</t>
    </rPh>
    <phoneticPr fontId="5"/>
  </si>
  <si>
    <t>旅費</t>
    <rPh sb="0" eb="2">
      <t>リョヒ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</si>
  <si>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</si>
  <si>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</si>
  <si>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傭車費</t>
    <rPh sb="0" eb="2">
      <t>ヨウシャ</t>
    </rPh>
    <rPh sb="2" eb="3">
      <t>ヒ</t>
    </rPh>
    <phoneticPr fontId="5"/>
  </si>
  <si>
    <t>賃金</t>
    <rPh sb="0" eb="2">
      <t>チンギン</t>
    </rPh>
    <phoneticPr fontId="5"/>
  </si>
  <si>
    <t>データ入力等</t>
    <rPh sb="3" eb="5">
      <t>ニュウリョク</t>
    </rPh>
    <rPh sb="5" eb="6">
      <t>トウ</t>
    </rPh>
    <phoneticPr fontId="5"/>
  </si>
  <si>
    <t>外注費</t>
    <rPh sb="0" eb="3">
      <t>ガイチュウヒ</t>
    </rPh>
    <phoneticPr fontId="5"/>
  </si>
  <si>
    <t>再委託費（瀬戸内海環境保全協会）</t>
    <rPh sb="0" eb="3">
      <t>サイイタク</t>
    </rPh>
    <rPh sb="3" eb="4">
      <t>ヒ</t>
    </rPh>
    <rPh sb="5" eb="9">
      <t>セトナイカイ</t>
    </rPh>
    <rPh sb="9" eb="11">
      <t>カンキョウ</t>
    </rPh>
    <rPh sb="11" eb="13">
      <t>ホゼン</t>
    </rPh>
    <rPh sb="13" eb="15">
      <t>キョウカイ</t>
    </rPh>
    <phoneticPr fontId="5"/>
  </si>
  <si>
    <t>その他</t>
    <rPh sb="2" eb="3">
      <t>タ</t>
    </rPh>
    <phoneticPr fontId="5"/>
  </si>
  <si>
    <t>営業管理費、一般管理費、販売管理費、消費税等</t>
    <rPh sb="0" eb="2">
      <t>エイギョウ</t>
    </rPh>
    <rPh sb="2" eb="5">
      <t>カンリヒ</t>
    </rPh>
    <rPh sb="6" eb="8">
      <t>イッパン</t>
    </rPh>
    <rPh sb="8" eb="11">
      <t>カンリヒ</t>
    </rPh>
    <rPh sb="12" eb="14">
      <t>ハンバイ</t>
    </rPh>
    <rPh sb="14" eb="17">
      <t>カンリヒ</t>
    </rPh>
    <rPh sb="18" eb="21">
      <t>ショウヒゼイ</t>
    </rPh>
    <rPh sb="21" eb="22">
      <t>トウ</t>
    </rPh>
    <phoneticPr fontId="5"/>
  </si>
  <si>
    <t>人件費</t>
    <rPh sb="0" eb="3">
      <t>ジンケンヒ</t>
    </rPh>
    <phoneticPr fontId="5"/>
  </si>
  <si>
    <t>共同事業実施費</t>
    <rPh sb="0" eb="2">
      <t>キョウドウ</t>
    </rPh>
    <rPh sb="2" eb="4">
      <t>ジギョウ</t>
    </rPh>
    <rPh sb="4" eb="6">
      <t>ジッシ</t>
    </rPh>
    <rPh sb="6" eb="7">
      <t>ヒ</t>
    </rPh>
    <phoneticPr fontId="5"/>
  </si>
  <si>
    <t>一般管理費</t>
    <rPh sb="0" eb="2">
      <t>イッパン</t>
    </rPh>
    <rPh sb="2" eb="5">
      <t>カンリヒ</t>
    </rPh>
    <phoneticPr fontId="5"/>
  </si>
  <si>
    <t>リモート・センシング技術センター</t>
    <rPh sb="10" eb="12">
      <t>ギジュツ</t>
    </rPh>
    <phoneticPr fontId="5"/>
  </si>
  <si>
    <t>業務費</t>
    <rPh sb="0" eb="3">
      <t>ギョウムヒ</t>
    </rPh>
    <phoneticPr fontId="5"/>
  </si>
  <si>
    <t>業務打ち合わせ・現地実施、謝金、資料作成等、レンタカー、現場用品、宅急便代、報告書印刷費</t>
    <rPh sb="0" eb="3">
      <t>ギョウムウ</t>
    </rPh>
    <rPh sb="4" eb="5">
      <t>ア</t>
    </rPh>
    <rPh sb="8" eb="10">
      <t>ゲンチ</t>
    </rPh>
    <rPh sb="10" eb="12">
      <t>ジッシ</t>
    </rPh>
    <rPh sb="13" eb="15">
      <t>シャキン</t>
    </rPh>
    <rPh sb="16" eb="18">
      <t>シリョウ</t>
    </rPh>
    <rPh sb="18" eb="20">
      <t>サクセイ</t>
    </rPh>
    <rPh sb="20" eb="21">
      <t>トウ</t>
    </rPh>
    <rPh sb="28" eb="30">
      <t>ゲンバ</t>
    </rPh>
    <rPh sb="30" eb="32">
      <t>ヨウヒン</t>
    </rPh>
    <rPh sb="33" eb="36">
      <t>タッキュウビン</t>
    </rPh>
    <rPh sb="36" eb="37">
      <t>ダイ</t>
    </rPh>
    <rPh sb="38" eb="41">
      <t>ホウコクショ</t>
    </rPh>
    <rPh sb="41" eb="44">
      <t>インサツヒ</t>
    </rPh>
    <phoneticPr fontId="5"/>
  </si>
  <si>
    <t>消費税及び地方消費税</t>
    <rPh sb="0" eb="3">
      <t>ショウヒゼイ</t>
    </rPh>
    <rPh sb="3" eb="4">
      <t>オヨ</t>
    </rPh>
    <rPh sb="5" eb="7">
      <t>チホウ</t>
    </rPh>
    <rPh sb="7" eb="10">
      <t>ショウヒゼイ</t>
    </rPh>
    <phoneticPr fontId="5"/>
  </si>
  <si>
    <t>効率的な調査手法等の検討、モデル海域における解析、有識者ヒアリング</t>
    <phoneticPr fontId="5"/>
  </si>
  <si>
    <t>空中写真データ</t>
    <phoneticPr fontId="5"/>
  </si>
  <si>
    <t>人件費</t>
    <rPh sb="0" eb="3">
      <t>ジンケンヒ</t>
    </rPh>
    <phoneticPr fontId="5"/>
  </si>
  <si>
    <t>旅費</t>
    <rPh sb="0" eb="2">
      <t>リョヒ</t>
    </rPh>
    <phoneticPr fontId="5"/>
  </si>
  <si>
    <t>雑役務費</t>
    <rPh sb="0" eb="1">
      <t>ザツ</t>
    </rPh>
    <rPh sb="1" eb="4">
      <t>エキムヒ</t>
    </rPh>
    <phoneticPr fontId="5"/>
  </si>
  <si>
    <t>消耗品費</t>
    <rPh sb="0" eb="3">
      <t>ショウモウヒン</t>
    </rPh>
    <rPh sb="3" eb="4">
      <t>ヒ</t>
    </rPh>
    <phoneticPr fontId="5"/>
  </si>
  <si>
    <t>印刷製本費</t>
    <rPh sb="0" eb="2">
      <t>インサツ</t>
    </rPh>
    <rPh sb="2" eb="4">
      <t>セイホン</t>
    </rPh>
    <rPh sb="4" eb="5">
      <t>ヒ</t>
    </rPh>
    <phoneticPr fontId="5"/>
  </si>
  <si>
    <t>外注費</t>
    <rPh sb="0" eb="3">
      <t>ガイチュウヒ</t>
    </rPh>
    <phoneticPr fontId="5"/>
  </si>
  <si>
    <t>その他</t>
    <rPh sb="2" eb="3">
      <t>タ</t>
    </rPh>
    <phoneticPr fontId="5"/>
  </si>
  <si>
    <t>一般管理費、消費税等</t>
    <phoneticPr fontId="5"/>
  </si>
  <si>
    <t>瀬戸内海環境保全特別措置法及び瀬戸内海環境保全基本計画等においても指摘されている課題に対応する事業である。</t>
    <phoneticPr fontId="5"/>
  </si>
  <si>
    <t>瀬戸内海における底質・底生生物調査、藻場・干潟分布状況調査の成果は、令和元年度に取りまとめを行った海域管理方策の検討に活用されており、このとりまとめ結果を踏まえた取り組みを現在も進めているところ。</t>
    <rPh sb="34" eb="36">
      <t>レイワ</t>
    </rPh>
    <rPh sb="36" eb="37">
      <t>ガン</t>
    </rPh>
    <rPh sb="40" eb="41">
      <t>ト</t>
    </rPh>
    <rPh sb="74" eb="76">
      <t>ケッカ</t>
    </rPh>
    <rPh sb="77" eb="78">
      <t>フ</t>
    </rPh>
    <rPh sb="81" eb="82">
      <t>ト</t>
    </rPh>
    <rPh sb="83" eb="84">
      <t>ク</t>
    </rPh>
    <rPh sb="86" eb="88">
      <t>ゲンザイ</t>
    </rPh>
    <rPh sb="89" eb="90">
      <t>スス</t>
    </rPh>
    <phoneticPr fontId="5"/>
  </si>
  <si>
    <t>生物多様性国家戦略2012-2020（平成24年９月28日閣議決定）、瀬戸内海環境保全基本計画（平成27年２月27日閣議決定）、環境基本計画（平成30年４月17日閣議決定）、海洋基本計画（平成30年5月15日閣議決定）、気候変動適応計画（平成30年5月15日閣議決定）</t>
    <phoneticPr fontId="5"/>
  </si>
  <si>
    <t>里海ネット
http://www.env.go.jp/water/heisa/satoumi/index.html
（里海の概念や重要性、里海づくりに関する情報を国内外に発信することにより、里海創生活動の支援を行うホームページ）</t>
    <phoneticPr fontId="5"/>
  </si>
  <si>
    <t>株式会社KANSOテクノス</t>
    <phoneticPr fontId="5"/>
  </si>
  <si>
    <t>A.株式会社KANSOテクノス</t>
    <phoneticPr fontId="5"/>
  </si>
  <si>
    <t>B.株式会社パスコ</t>
    <phoneticPr fontId="5"/>
  </si>
  <si>
    <t>株式会社パスコ</t>
    <phoneticPr fontId="5"/>
  </si>
  <si>
    <t>C.いであ(株)</t>
    <phoneticPr fontId="5"/>
  </si>
  <si>
    <t>いであ(株)</t>
    <phoneticPr fontId="5"/>
  </si>
  <si>
    <t>国立研究開発法人国立環境研究所</t>
    <phoneticPr fontId="5"/>
  </si>
  <si>
    <t>E.三洋テクノマリン株式会社</t>
    <phoneticPr fontId="5"/>
  </si>
  <si>
    <t>D.国立研究開発法人国立環境研究所</t>
    <phoneticPr fontId="5"/>
  </si>
  <si>
    <t>三洋テクノマリン株式会社</t>
    <phoneticPr fontId="5"/>
  </si>
  <si>
    <t>-</t>
    <phoneticPr fontId="5"/>
  </si>
  <si>
    <t>-</t>
    <phoneticPr fontId="5"/>
  </si>
  <si>
    <t>-</t>
    <phoneticPr fontId="5"/>
  </si>
  <si>
    <t>人件費</t>
    <rPh sb="0" eb="3">
      <t>ジンケンヒ</t>
    </rPh>
    <phoneticPr fontId="5"/>
  </si>
  <si>
    <t>計画検討、調査等</t>
    <rPh sb="0" eb="2">
      <t>ケイカク</t>
    </rPh>
    <rPh sb="2" eb="4">
      <t>ケントウ</t>
    </rPh>
    <rPh sb="5" eb="7">
      <t>チョウサ</t>
    </rPh>
    <rPh sb="7" eb="8">
      <t>トウ</t>
    </rPh>
    <phoneticPr fontId="5"/>
  </si>
  <si>
    <t>その他事業費等</t>
    <rPh sb="2" eb="3">
      <t>タ</t>
    </rPh>
    <rPh sb="3" eb="6">
      <t>ジギョウヒ</t>
    </rPh>
    <rPh sb="6" eb="7">
      <t>トウ</t>
    </rPh>
    <phoneticPr fontId="5"/>
  </si>
  <si>
    <t>業務打合せ、現地調査、委員会、報告書作成、一般管理費等</t>
    <phoneticPr fontId="5"/>
  </si>
  <si>
    <t>その他</t>
    <rPh sb="2" eb="3">
      <t>タ</t>
    </rPh>
    <phoneticPr fontId="5"/>
  </si>
  <si>
    <t>消費税</t>
    <rPh sb="0" eb="3">
      <t>ショウヒゼイ</t>
    </rPh>
    <phoneticPr fontId="5"/>
  </si>
  <si>
    <t>瀬戸内海における赤潮の発生件数</t>
    <phoneticPr fontId="5"/>
  </si>
  <si>
    <t>栄養塩類管理及び藻場等の保全・再生・創出に係る具体的方策の取りまとめや地域における海づくりの取組効果の定量化に向けて、上記測定指標を含め幅広い視点で水環境等に関する状況を確認しつつ、その状況を踏まえた分析・検討を進めていく。</t>
    <phoneticPr fontId="5"/>
  </si>
  <si>
    <t>瀬戸内海における過去の藻場・干潟分布状況の解析手法に関する調査</t>
    <phoneticPr fontId="5"/>
  </si>
  <si>
    <t>地域における豊かな海づくりの取組効果調査</t>
    <phoneticPr fontId="5"/>
  </si>
  <si>
    <t>瀬戸内海における豊かな海の確保に向けた方策検討</t>
    <phoneticPr fontId="5"/>
  </si>
  <si>
    <t>閉鎖性海域における気候変動による影響評価及び適応策等検討</t>
    <phoneticPr fontId="5"/>
  </si>
  <si>
    <t>東京湾及び伊勢湾における藻場・干潟調査</t>
    <phoneticPr fontId="5"/>
  </si>
  <si>
    <t>無</t>
  </si>
  <si>
    <t>オンラインミーティングを活用するなどした。</t>
    <rPh sb="12" eb="14">
      <t>カツヨウ</t>
    </rPh>
    <phoneticPr fontId="5"/>
  </si>
  <si>
    <t>調査中</t>
    <rPh sb="0" eb="2">
      <t>チョウサ</t>
    </rPh>
    <rPh sb="2" eb="3">
      <t>チュウ</t>
    </rPh>
    <phoneticPr fontId="5"/>
  </si>
  <si>
    <t>-</t>
    <phoneticPr fontId="5"/>
  </si>
  <si>
    <t>-</t>
    <phoneticPr fontId="5"/>
  </si>
  <si>
    <t>-</t>
    <phoneticPr fontId="5"/>
  </si>
  <si>
    <t>計画策定等を行った湾・灘の数</t>
    <rPh sb="0" eb="2">
      <t>ケイカク</t>
    </rPh>
    <rPh sb="2" eb="4">
      <t>サクテイ</t>
    </rPh>
    <rPh sb="4" eb="5">
      <t>トウ</t>
    </rPh>
    <phoneticPr fontId="5"/>
  </si>
  <si>
    <t>支援を行った湾・灘の数</t>
    <phoneticPr fontId="5"/>
  </si>
  <si>
    <t>-</t>
    <phoneticPr fontId="5"/>
  </si>
  <si>
    <t>各種業務について、必要な調査を行い、令和２年６月に瀬戸内海環境保全特別措置法の改正が行われた。</t>
    <rPh sb="0" eb="2">
      <t>カクシュ</t>
    </rPh>
    <rPh sb="2" eb="4">
      <t>ギョウム</t>
    </rPh>
    <rPh sb="9" eb="11">
      <t>ヒツヨウ</t>
    </rPh>
    <rPh sb="12" eb="14">
      <t>チョウサ</t>
    </rPh>
    <rPh sb="15" eb="16">
      <t>オコナ</t>
    </rPh>
    <rPh sb="18" eb="20">
      <t>レイワ</t>
    </rPh>
    <rPh sb="21" eb="22">
      <t>ネン</t>
    </rPh>
    <rPh sb="23" eb="24">
      <t>ガツ</t>
    </rPh>
    <rPh sb="25" eb="38">
      <t>セトナイカイカンキョウホゼントクベツソチホウ</t>
    </rPh>
    <rPh sb="39" eb="41">
      <t>カイセイ</t>
    </rPh>
    <rPh sb="42" eb="43">
      <t>オコナ</t>
    </rPh>
    <phoneticPr fontId="5"/>
  </si>
  <si>
    <t>・全国の閉鎖性海域では、様々な機関による調査・研究等が実施されていることから、それらを収集・整理することにより、新規調査を実施する場合より効率的・効果的な業務の執行を図る。
・一者応札の改善に向けた取組として、公告期間を延長するなど、引き続き適切な競争の実施に努める。</t>
    <rPh sb="56" eb="58">
      <t>シンキ</t>
    </rPh>
    <rPh sb="58" eb="60">
      <t>チョウサ</t>
    </rPh>
    <rPh sb="61" eb="63">
      <t>ジッシ</t>
    </rPh>
    <rPh sb="65" eb="67">
      <t>バアイ</t>
    </rPh>
    <phoneticPr fontId="5"/>
  </si>
  <si>
    <t>瀬戸内海における湾・灘ごとの水環境等の状況を評価する</t>
    <rPh sb="22" eb="24">
      <t>ヒョウカ</t>
    </rPh>
    <phoneticPr fontId="5"/>
  </si>
  <si>
    <t>地域における里海づくり活動の支援を実施する</t>
    <rPh sb="6" eb="8">
      <t>サトウミ</t>
    </rPh>
    <rPh sb="11" eb="13">
      <t>カツドウ</t>
    </rPh>
    <rPh sb="14" eb="16">
      <t>シエン</t>
    </rPh>
    <rPh sb="17" eb="19">
      <t>ジッシ</t>
    </rPh>
    <phoneticPr fontId="5"/>
  </si>
  <si>
    <t>瀬戸内海における底質・底生生物調査 海域数</t>
    <phoneticPr fontId="5"/>
  </si>
  <si>
    <t>瀬戸内海における栄養塩類管理計画を策定する</t>
    <rPh sb="10" eb="12">
      <t>エンルイ</t>
    </rPh>
    <rPh sb="12" eb="14">
      <t>カンリ</t>
    </rPh>
    <rPh sb="14" eb="16">
      <t>ケイカク</t>
    </rPh>
    <rPh sb="17" eb="19">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</si>
</sst>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95245</xdr:colOff>
      <xdr:row>748</xdr:row>
      <xdr:rowOff>122456</xdr:rowOff>
    </xdr:from>
    <xdr:to>
      <xdr:col>33</xdr:col>
      <xdr:colOff>119285</xdr:colOff>
      <xdr:row>749</xdr:row>
      <xdr:rowOff>353331</xdr:rowOff>
    </xdr:to>
    <xdr:grpSp>
      <xdr:nvGrpSpPr>
        <xdr:cNvPr id="2" name="グループ化 22"/>
        <xdr:cNvGrpSpPr>
          <a:grpSpLocks/>
        </xdr:cNvGrpSpPr>
      </xdr:nvGrpSpPr>
      <xdr:grpSpPr bwMode="auto">
        <a:xfrm>
          <a:off x="2940045" y="49703256"/>
          <a:ext cx="3884840" cy="586475"/>
          <a:chOff x="3515451" y="13735416"/>
          <a:chExt cx="4970843" cy="791494"/>
        </a:xfrm>
      </xdr:grpSpPr>
      <xdr:sp macro="" textlink="">
        <xdr:nvSpPr>
          <xdr:cNvPr id="3"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125.3</a:t>
            </a:r>
            <a:r>
              <a:rPr kumimoji="1" lang="ja-JP" altLang="en-US" sz="1100">
                <a:solidFill>
                  <a:sysClr val="windowText" lastClr="000000"/>
                </a:solidFill>
              </a:rPr>
              <a:t>百万円</a:t>
            </a:r>
          </a:p>
        </xdr:txBody>
      </xdr:sp>
      <xdr:sp macro="" textlink="">
        <xdr:nvSpPr>
          <xdr:cNvPr id="4" name="大かっこ 4"/>
          <xdr:cNvSpPr/>
        </xdr:nvSpPr>
        <xdr:spPr>
          <a:xfrm>
            <a:off x="6119560" y="13767629"/>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100">
                <a:solidFill>
                  <a:schemeClr val="tx1"/>
                </a:solidFill>
                <a:effectLst/>
                <a:latin typeface="+mn-lt"/>
                <a:ea typeface="+mn-ea"/>
                <a:cs typeface="+mn-cs"/>
              </a:rPr>
              <a:t>計画、工程管理、</a:t>
            </a:r>
            <a:endParaRPr lang="ja-JP" altLang="ja-JP">
              <a:effectLst/>
            </a:endParaRPr>
          </a:p>
          <a:p>
            <a:pPr algn="ctr"/>
            <a:r>
              <a:rPr kumimoji="1" lang="ja-JP" altLang="ja-JP" sz="1100">
                <a:solidFill>
                  <a:schemeClr val="tx1"/>
                </a:solidFill>
                <a:effectLst/>
                <a:latin typeface="+mn-lt"/>
                <a:ea typeface="+mn-ea"/>
                <a:cs typeface="+mn-cs"/>
              </a:rPr>
              <a:t>成果確認等の業務管理</a:t>
            </a:r>
            <a:endParaRPr kumimoji="1" lang="ja-JP" altLang="en-US" sz="1100"/>
          </a:p>
        </xdr:txBody>
      </xdr:sp>
    </xdr:grpSp>
    <xdr:clientData/>
  </xdr:twoCellAnchor>
  <xdr:twoCellAnchor>
    <xdr:from>
      <xdr:col>18</xdr:col>
      <xdr:colOff>91616</xdr:colOff>
      <xdr:row>749</xdr:row>
      <xdr:rowOff>322096</xdr:rowOff>
    </xdr:from>
    <xdr:to>
      <xdr:col>20</xdr:col>
      <xdr:colOff>66413</xdr:colOff>
      <xdr:row>762</xdr:row>
      <xdr:rowOff>340266</xdr:rowOff>
    </xdr:to>
    <xdr:sp macro="" textlink="">
      <xdr:nvSpPr>
        <xdr:cNvPr id="5" name="フリーフォーム 4"/>
        <xdr:cNvSpPr/>
      </xdr:nvSpPr>
      <xdr:spPr>
        <a:xfrm>
          <a:off x="3765545" y="235072525"/>
          <a:ext cx="383011" cy="4617384"/>
        </a:xfrm>
        <a:custGeom>
          <a:avLst/>
          <a:gdLst>
            <a:gd name="connsiteX0" fmla="*/ 0 w 328706"/>
            <a:gd name="connsiteY0" fmla="*/ 0 h 4340412"/>
            <a:gd name="connsiteX1" fmla="*/ 0 w 328706"/>
            <a:gd name="connsiteY1" fmla="*/ 4340412 h 4340412"/>
            <a:gd name="connsiteX2" fmla="*/ 328706 w 328706"/>
            <a:gd name="connsiteY2" fmla="*/ 4340412 h 4340412"/>
          </a:gdLst>
          <a:ahLst/>
          <a:cxnLst>
            <a:cxn ang="0">
              <a:pos x="connsiteX0" y="connsiteY0"/>
            </a:cxn>
            <a:cxn ang="0">
              <a:pos x="connsiteX1" y="connsiteY1"/>
            </a:cxn>
            <a:cxn ang="0">
              <a:pos x="connsiteX2" y="connsiteY2"/>
            </a:cxn>
          </a:cxnLst>
          <a:rect l="l" t="t" r="r" b="b"/>
          <a:pathLst>
            <a:path w="328706" h="4340412">
              <a:moveTo>
                <a:pt x="0" y="0"/>
              </a:moveTo>
              <a:lnTo>
                <a:pt x="0" y="4340412"/>
              </a:lnTo>
              <a:lnTo>
                <a:pt x="328706" y="4340412"/>
              </a:lnTo>
            </a:path>
          </a:pathLst>
        </a:custGeom>
        <a:no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42422</xdr:colOff>
      <xdr:row>748</xdr:row>
      <xdr:rowOff>137109</xdr:rowOff>
    </xdr:from>
    <xdr:to>
      <xdr:col>48</xdr:col>
      <xdr:colOff>26317</xdr:colOff>
      <xdr:row>751</xdr:row>
      <xdr:rowOff>89648</xdr:rowOff>
    </xdr:to>
    <xdr:sp macro="" textlink="">
      <xdr:nvSpPr>
        <xdr:cNvPr id="6" name="大かっこ 5"/>
        <xdr:cNvSpPr/>
      </xdr:nvSpPr>
      <xdr:spPr>
        <a:xfrm>
          <a:off x="6138422" y="61957721"/>
          <a:ext cx="2494013" cy="102830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6.5</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r>
            <a:rPr kumimoji="1" lang="ja-JP" altLang="en-US" sz="1100">
              <a:solidFill>
                <a:schemeClr val="tx1"/>
              </a:solidFill>
            </a:rPr>
            <a:t>印刷費等</a:t>
          </a:r>
          <a:endParaRPr kumimoji="1" lang="en-US" altLang="ja-JP" sz="1100">
            <a:solidFill>
              <a:schemeClr val="tx1"/>
            </a:solidFill>
          </a:endParaRPr>
        </a:p>
        <a:p>
          <a:r>
            <a:rPr kumimoji="1" lang="ja-JP" altLang="en-US" sz="1100">
              <a:solidFill>
                <a:schemeClr val="tx1"/>
              </a:solidFill>
              <a:latin typeface="+mn-ea"/>
              <a:ea typeface="+mn-ea"/>
            </a:rPr>
            <a:t>　</a:t>
          </a:r>
          <a:r>
            <a:rPr kumimoji="1" lang="en-US" altLang="ja-JP" sz="1100">
              <a:solidFill>
                <a:schemeClr val="tx1"/>
              </a:solidFill>
              <a:latin typeface="+mn-ea"/>
              <a:ea typeface="+mn-ea"/>
            </a:rPr>
            <a:t>1.8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20</xdr:col>
      <xdr:colOff>133764</xdr:colOff>
      <xdr:row>751</xdr:row>
      <xdr:rowOff>87358</xdr:rowOff>
    </xdr:from>
    <xdr:to>
      <xdr:col>36</xdr:col>
      <xdr:colOff>149273</xdr:colOff>
      <xdr:row>753</xdr:row>
      <xdr:rowOff>13522</xdr:rowOff>
    </xdr:to>
    <xdr:sp macro="" textlink="">
      <xdr:nvSpPr>
        <xdr:cNvPr id="7" name="テキスト ボックス 6"/>
        <xdr:cNvSpPr txBox="1"/>
      </xdr:nvSpPr>
      <xdr:spPr bwMode="auto">
        <a:xfrm rot="10800000" flipV="1">
          <a:off x="4215907" y="235545358"/>
          <a:ext cx="3281223" cy="633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21</xdr:col>
      <xdr:colOff>34249</xdr:colOff>
      <xdr:row>757</xdr:row>
      <xdr:rowOff>29499</xdr:rowOff>
    </xdr:from>
    <xdr:to>
      <xdr:col>38</xdr:col>
      <xdr:colOff>19857</xdr:colOff>
      <xdr:row>758</xdr:row>
      <xdr:rowOff>271311</xdr:rowOff>
    </xdr:to>
    <xdr:sp macro="" textlink="">
      <xdr:nvSpPr>
        <xdr:cNvPr id="8" name="正方形/長方形 6"/>
        <xdr:cNvSpPr/>
      </xdr:nvSpPr>
      <xdr:spPr bwMode="auto">
        <a:xfrm>
          <a:off x="4320499" y="237610213"/>
          <a:ext cx="3455429" cy="5955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株式会社パスコ</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39186</xdr:colOff>
      <xdr:row>759</xdr:row>
      <xdr:rowOff>7020</xdr:rowOff>
    </xdr:from>
    <xdr:to>
      <xdr:col>37</xdr:col>
      <xdr:colOff>140814</xdr:colOff>
      <xdr:row>760</xdr:row>
      <xdr:rowOff>201050</xdr:rowOff>
    </xdr:to>
    <xdr:sp macro="" textlink="">
      <xdr:nvSpPr>
        <xdr:cNvPr id="9" name="大かっこ 8"/>
        <xdr:cNvSpPr/>
      </xdr:nvSpPr>
      <xdr:spPr bwMode="auto">
        <a:xfrm>
          <a:off x="4325436" y="238295306"/>
          <a:ext cx="3367342" cy="547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solidFill>
                <a:schemeClr val="tx1"/>
              </a:solidFill>
              <a:effectLst/>
              <a:latin typeface="+mn-lt"/>
              <a:ea typeface="+mn-ea"/>
              <a:cs typeface="+mn-cs"/>
            </a:rPr>
            <a:t>瀬戸内海における過去の藻場・干潟分布状況の解析手法に関する調査業務</a:t>
          </a:r>
          <a:endParaRPr lang="ja-JP" altLang="ja-JP">
            <a:effectLst/>
          </a:endParaRPr>
        </a:p>
      </xdr:txBody>
    </xdr:sp>
    <xdr:clientData/>
  </xdr:twoCellAnchor>
  <xdr:twoCellAnchor>
    <xdr:from>
      <xdr:col>21</xdr:col>
      <xdr:colOff>40599</xdr:colOff>
      <xdr:row>752</xdr:row>
      <xdr:rowOff>10457</xdr:rowOff>
    </xdr:from>
    <xdr:to>
      <xdr:col>38</xdr:col>
      <xdr:colOff>27327</xdr:colOff>
      <xdr:row>753</xdr:row>
      <xdr:rowOff>280338</xdr:rowOff>
    </xdr:to>
    <xdr:sp macro="" textlink="">
      <xdr:nvSpPr>
        <xdr:cNvPr id="10" name="正方形/長方形 9"/>
        <xdr:cNvSpPr/>
      </xdr:nvSpPr>
      <xdr:spPr bwMode="auto">
        <a:xfrm>
          <a:off x="4326849" y="235822243"/>
          <a:ext cx="3456549" cy="6236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Ａ．株式会社</a:t>
          </a:r>
          <a:r>
            <a:rPr kumimoji="1" lang="en-US" altLang="ja-JP" sz="1100">
              <a:solidFill>
                <a:sysClr val="windowText" lastClr="000000"/>
              </a:solidFill>
            </a:rPr>
            <a:t>KANSO</a:t>
          </a:r>
          <a:r>
            <a:rPr kumimoji="1" lang="ja-JP" altLang="en-US" sz="1100">
              <a:solidFill>
                <a:sysClr val="windowText" lastClr="000000"/>
              </a:solidFill>
            </a:rPr>
            <a:t>テクノス</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8.9</a:t>
          </a:r>
          <a:r>
            <a:rPr kumimoji="1" lang="ja-JP" altLang="en-US" sz="1100">
              <a:solidFill>
                <a:sysClr val="windowText" lastClr="000000"/>
              </a:solidFill>
            </a:rPr>
            <a:t>百万円</a:t>
          </a:r>
        </a:p>
      </xdr:txBody>
    </xdr:sp>
    <xdr:clientData/>
  </xdr:twoCellAnchor>
  <xdr:oneCellAnchor>
    <xdr:from>
      <xdr:col>20</xdr:col>
      <xdr:colOff>133764</xdr:colOff>
      <xdr:row>756</xdr:row>
      <xdr:rowOff>106877</xdr:rowOff>
    </xdr:from>
    <xdr:ext cx="3715954" cy="275717"/>
    <xdr:sp macro="" textlink="">
      <xdr:nvSpPr>
        <xdr:cNvPr id="11" name="テキスト ボックス 10"/>
        <xdr:cNvSpPr txBox="1"/>
      </xdr:nvSpPr>
      <xdr:spPr bwMode="auto">
        <a:xfrm rot="10800000" flipV="1">
          <a:off x="4215907" y="237333806"/>
          <a:ext cx="371595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90421</xdr:colOff>
      <xdr:row>754</xdr:row>
      <xdr:rowOff>26719</xdr:rowOff>
    </xdr:from>
    <xdr:to>
      <xdr:col>37</xdr:col>
      <xdr:colOff>186676</xdr:colOff>
      <xdr:row>755</xdr:row>
      <xdr:rowOff>228898</xdr:rowOff>
    </xdr:to>
    <xdr:sp macro="" textlink="">
      <xdr:nvSpPr>
        <xdr:cNvPr id="12" name="大かっこ 11"/>
        <xdr:cNvSpPr/>
      </xdr:nvSpPr>
      <xdr:spPr bwMode="auto">
        <a:xfrm>
          <a:off x="4376671" y="236546076"/>
          <a:ext cx="3361969" cy="555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地域における豊かな海づくりの取組効果調査等業務</a:t>
          </a:r>
          <a:endParaRPr kumimoji="1" lang="en-US" altLang="ja-JP" sz="1100"/>
        </a:p>
      </xdr:txBody>
    </xdr:sp>
    <xdr:clientData/>
  </xdr:twoCellAnchor>
  <xdr:twoCellAnchor>
    <xdr:from>
      <xdr:col>21</xdr:col>
      <xdr:colOff>10904</xdr:colOff>
      <xdr:row>762</xdr:row>
      <xdr:rowOff>35511</xdr:rowOff>
    </xdr:from>
    <xdr:to>
      <xdr:col>38</xdr:col>
      <xdr:colOff>48058</xdr:colOff>
      <xdr:row>763</xdr:row>
      <xdr:rowOff>277321</xdr:rowOff>
    </xdr:to>
    <xdr:sp macro="" textlink="">
      <xdr:nvSpPr>
        <xdr:cNvPr id="13" name="正方形/長方形 6"/>
        <xdr:cNvSpPr/>
      </xdr:nvSpPr>
      <xdr:spPr bwMode="auto">
        <a:xfrm>
          <a:off x="4297154" y="239385154"/>
          <a:ext cx="3506975" cy="5955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．いであ</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33.6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20</xdr:col>
      <xdr:colOff>141235</xdr:colOff>
      <xdr:row>761</xdr:row>
      <xdr:rowOff>100936</xdr:rowOff>
    </xdr:from>
    <xdr:ext cx="2784409" cy="275717"/>
    <xdr:sp macro="" textlink="">
      <xdr:nvSpPr>
        <xdr:cNvPr id="14" name="テキスト ボックス 13"/>
        <xdr:cNvSpPr txBox="1"/>
      </xdr:nvSpPr>
      <xdr:spPr bwMode="auto">
        <a:xfrm rot="10800000" flipV="1">
          <a:off x="4223378" y="239096793"/>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46887</xdr:colOff>
      <xdr:row>763</xdr:row>
      <xdr:rowOff>303536</xdr:rowOff>
    </xdr:from>
    <xdr:to>
      <xdr:col>37</xdr:col>
      <xdr:colOff>148515</xdr:colOff>
      <xdr:row>765</xdr:row>
      <xdr:rowOff>6909</xdr:rowOff>
    </xdr:to>
    <xdr:sp macro="" textlink="">
      <xdr:nvSpPr>
        <xdr:cNvPr id="15" name="大かっこ 14"/>
        <xdr:cNvSpPr/>
      </xdr:nvSpPr>
      <xdr:spPr bwMode="auto">
        <a:xfrm>
          <a:off x="4333137" y="240006965"/>
          <a:ext cx="3367342" cy="723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瀬戸内海における豊かな海の確保に向けた方策検討業務</a:t>
          </a:r>
          <a:endParaRPr lang="ja-JP" altLang="ja-JP">
            <a:effectLst/>
          </a:endParaRPr>
        </a:p>
      </xdr:txBody>
    </xdr:sp>
    <xdr:clientData/>
  </xdr:twoCellAnchor>
  <xdr:twoCellAnchor>
    <xdr:from>
      <xdr:col>18</xdr:col>
      <xdr:colOff>86242</xdr:colOff>
      <xdr:row>749</xdr:row>
      <xdr:rowOff>307443</xdr:rowOff>
    </xdr:from>
    <xdr:to>
      <xdr:col>20</xdr:col>
      <xdr:colOff>75992</xdr:colOff>
      <xdr:row>752</xdr:row>
      <xdr:rowOff>298225</xdr:rowOff>
    </xdr:to>
    <xdr:cxnSp macro="">
      <xdr:nvCxnSpPr>
        <xdr:cNvPr id="16" name="カギ線コネクタ 15"/>
        <xdr:cNvCxnSpPr/>
      </xdr:nvCxnSpPr>
      <xdr:spPr>
        <a:xfrm rot="16200000" flipH="1">
          <a:off x="3433083" y="235384960"/>
          <a:ext cx="1052139" cy="3979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84777</xdr:colOff>
      <xdr:row>749</xdr:row>
      <xdr:rowOff>320631</xdr:rowOff>
    </xdr:from>
    <xdr:to>
      <xdr:col>20</xdr:col>
      <xdr:colOff>68177</xdr:colOff>
      <xdr:row>757</xdr:row>
      <xdr:rowOff>316421</xdr:rowOff>
    </xdr:to>
    <xdr:cxnSp macro="">
      <xdr:nvCxnSpPr>
        <xdr:cNvPr id="17" name="カギ線コネクタ 16"/>
        <xdr:cNvCxnSpPr/>
      </xdr:nvCxnSpPr>
      <xdr:spPr>
        <a:xfrm rot="16200000" flipH="1">
          <a:off x="2541475" y="236288291"/>
          <a:ext cx="2826075" cy="39161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84777</xdr:colOff>
      <xdr:row>760</xdr:row>
      <xdr:rowOff>36277</xdr:rowOff>
    </xdr:from>
    <xdr:to>
      <xdr:col>20</xdr:col>
      <xdr:colOff>68177</xdr:colOff>
      <xdr:row>766</xdr:row>
      <xdr:rowOff>108336</xdr:rowOff>
    </xdr:to>
    <xdr:cxnSp macro="">
      <xdr:nvCxnSpPr>
        <xdr:cNvPr id="18" name="カギ線コネクタ 17"/>
        <xdr:cNvCxnSpPr/>
      </xdr:nvCxnSpPr>
      <xdr:spPr>
        <a:xfrm rot="16200000" flipH="1">
          <a:off x="2544162" y="239892892"/>
          <a:ext cx="2820702" cy="39161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192886</xdr:colOff>
      <xdr:row>765</xdr:row>
      <xdr:rowOff>493577</xdr:rowOff>
    </xdr:from>
    <xdr:to>
      <xdr:col>38</xdr:col>
      <xdr:colOff>25933</xdr:colOff>
      <xdr:row>766</xdr:row>
      <xdr:rowOff>420958</xdr:rowOff>
    </xdr:to>
    <xdr:sp macro="" textlink="">
      <xdr:nvSpPr>
        <xdr:cNvPr id="19" name="正方形/長方形 6"/>
        <xdr:cNvSpPr/>
      </xdr:nvSpPr>
      <xdr:spPr bwMode="auto">
        <a:xfrm>
          <a:off x="4275029" y="241217541"/>
          <a:ext cx="3506975" cy="5941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Ｄ．国立研究開発法人国立環境研究所</a:t>
          </a:r>
          <a:endParaRPr kumimoji="1" lang="en-US" altLang="ja-JP" sz="1050">
            <a:solidFill>
              <a:sysClr val="windowText" lastClr="000000"/>
            </a:solidFill>
          </a:endParaRPr>
        </a:p>
        <a:p>
          <a:pPr algn="ctr">
            <a:lnSpc>
              <a:spcPct val="100000"/>
            </a:lnSpc>
          </a:pPr>
          <a:r>
            <a:rPr kumimoji="1" lang="en-US" altLang="ja-JP" sz="1100">
              <a:solidFill>
                <a:sysClr val="windowText" lastClr="000000"/>
              </a:solidFill>
            </a:rPr>
            <a:t>28.8</a:t>
          </a:r>
          <a:r>
            <a:rPr kumimoji="1" lang="ja-JP" altLang="en-US" sz="1100">
              <a:solidFill>
                <a:sysClr val="windowText" lastClr="000000"/>
              </a:solidFill>
            </a:rPr>
            <a:t>百万円</a:t>
          </a:r>
        </a:p>
      </xdr:txBody>
    </xdr:sp>
    <xdr:clientData/>
  </xdr:twoCellAnchor>
  <xdr:oneCellAnchor>
    <xdr:from>
      <xdr:col>20</xdr:col>
      <xdr:colOff>119110</xdr:colOff>
      <xdr:row>765</xdr:row>
      <xdr:rowOff>209124</xdr:rowOff>
    </xdr:from>
    <xdr:ext cx="2784409" cy="275717"/>
    <xdr:sp macro="" textlink="">
      <xdr:nvSpPr>
        <xdr:cNvPr id="20" name="テキスト ボックス 19"/>
        <xdr:cNvSpPr txBox="1"/>
      </xdr:nvSpPr>
      <xdr:spPr bwMode="auto">
        <a:xfrm rot="10800000" flipV="1">
          <a:off x="4201253" y="240933088"/>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41915</xdr:colOff>
      <xdr:row>766</xdr:row>
      <xdr:rowOff>549190</xdr:rowOff>
    </xdr:from>
    <xdr:to>
      <xdr:col>37</xdr:col>
      <xdr:colOff>107543</xdr:colOff>
      <xdr:row>768</xdr:row>
      <xdr:rowOff>68238</xdr:rowOff>
    </xdr:to>
    <xdr:sp macro="" textlink="">
      <xdr:nvSpPr>
        <xdr:cNvPr id="21" name="大かっこ 20"/>
        <xdr:cNvSpPr/>
      </xdr:nvSpPr>
      <xdr:spPr bwMode="auto">
        <a:xfrm>
          <a:off x="4328165" y="241939904"/>
          <a:ext cx="3331342" cy="55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閉鎖性海域における気候変動による影響評価及び適応策等検討業務</a:t>
          </a:r>
          <a:endParaRPr kumimoji="1" lang="en-US" altLang="ja-JP" sz="1100"/>
        </a:p>
      </xdr:txBody>
    </xdr:sp>
    <xdr:clientData/>
  </xdr:twoCellAnchor>
  <xdr:twoCellAnchor>
    <xdr:from>
      <xdr:col>18</xdr:col>
      <xdr:colOff>88966</xdr:colOff>
      <xdr:row>749</xdr:row>
      <xdr:rowOff>272065</xdr:rowOff>
    </xdr:from>
    <xdr:to>
      <xdr:col>20</xdr:col>
      <xdr:colOff>28576</xdr:colOff>
      <xdr:row>770</xdr:row>
      <xdr:rowOff>190499</xdr:rowOff>
    </xdr:to>
    <xdr:cxnSp macro="">
      <xdr:nvCxnSpPr>
        <xdr:cNvPr id="25" name="カギ線コネクタ 24"/>
        <xdr:cNvCxnSpPr/>
      </xdr:nvCxnSpPr>
      <xdr:spPr>
        <a:xfrm rot="16200000" flipH="1">
          <a:off x="-267159" y="237029165"/>
          <a:ext cx="8252809" cy="339660"/>
        </a:xfrm>
        <a:prstGeom prst="bentConnector3">
          <a:avLst>
            <a:gd name="adj1" fmla="val 99975"/>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182000</xdr:colOff>
      <xdr:row>769</xdr:row>
      <xdr:rowOff>210547</xdr:rowOff>
    </xdr:from>
    <xdr:to>
      <xdr:col>38</xdr:col>
      <xdr:colOff>15047</xdr:colOff>
      <xdr:row>770</xdr:row>
      <xdr:rowOff>355643</xdr:rowOff>
    </xdr:to>
    <xdr:sp macro="" textlink="">
      <xdr:nvSpPr>
        <xdr:cNvPr id="30" name="正方形/長方形 6"/>
        <xdr:cNvSpPr/>
      </xdr:nvSpPr>
      <xdr:spPr bwMode="auto">
        <a:xfrm>
          <a:off x="4264143" y="242866726"/>
          <a:ext cx="3506975" cy="5941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en-US" altLang="ja-JP" sz="1100">
              <a:solidFill>
                <a:sysClr val="windowText" lastClr="000000"/>
              </a:solidFill>
            </a:rPr>
            <a:t>E</a:t>
          </a:r>
          <a:r>
            <a:rPr kumimoji="1" lang="ja-JP" altLang="en-US" sz="1100">
              <a:solidFill>
                <a:sysClr val="windowText" lastClr="000000"/>
              </a:solidFill>
            </a:rPr>
            <a:t>．三洋テクノマリン株式会社</a:t>
          </a:r>
          <a:endParaRPr kumimoji="1" lang="en-US" altLang="ja-JP" sz="1050">
            <a:solidFill>
              <a:sysClr val="windowText" lastClr="000000"/>
            </a:solidFill>
          </a:endParaRPr>
        </a:p>
        <a:p>
          <a:pPr algn="ctr">
            <a:lnSpc>
              <a:spcPct val="100000"/>
            </a:lnSpc>
          </a:pPr>
          <a:r>
            <a:rPr kumimoji="1" lang="en-US" altLang="ja-JP" sz="1100">
              <a:solidFill>
                <a:sysClr val="windowText" lastClr="000000"/>
              </a:solidFill>
            </a:rPr>
            <a:t>40.5</a:t>
          </a:r>
          <a:r>
            <a:rPr kumimoji="1" lang="ja-JP" altLang="en-US" sz="1100">
              <a:solidFill>
                <a:sysClr val="windowText" lastClr="000000"/>
              </a:solidFill>
            </a:rPr>
            <a:t>百万円</a:t>
          </a:r>
        </a:p>
      </xdr:txBody>
    </xdr:sp>
    <xdr:clientData/>
  </xdr:twoCellAnchor>
  <xdr:twoCellAnchor>
    <xdr:from>
      <xdr:col>20</xdr:col>
      <xdr:colOff>180707</xdr:colOff>
      <xdr:row>771</xdr:row>
      <xdr:rowOff>62055</xdr:rowOff>
    </xdr:from>
    <xdr:to>
      <xdr:col>37</xdr:col>
      <xdr:colOff>42228</xdr:colOff>
      <xdr:row>772</xdr:row>
      <xdr:rowOff>302281</xdr:rowOff>
    </xdr:to>
    <xdr:sp macro="" textlink="">
      <xdr:nvSpPr>
        <xdr:cNvPr id="31" name="大かっこ 30"/>
        <xdr:cNvSpPr/>
      </xdr:nvSpPr>
      <xdr:spPr bwMode="auto">
        <a:xfrm>
          <a:off x="4262850" y="243548269"/>
          <a:ext cx="3331342" cy="55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東京湾及び伊勢湾における藻場・干潟調査業務</a:t>
          </a:r>
          <a:endParaRPr kumimoji="1" lang="en-US" altLang="ja-JP" sz="1100"/>
        </a:p>
      </xdr:txBody>
    </xdr:sp>
    <xdr:clientData/>
  </xdr:twoCellAnchor>
  <xdr:oneCellAnchor>
    <xdr:from>
      <xdr:col>19</xdr:col>
      <xdr:colOff>162653</xdr:colOff>
      <xdr:row>768</xdr:row>
      <xdr:rowOff>198238</xdr:rowOff>
    </xdr:from>
    <xdr:ext cx="2784409" cy="275717"/>
    <xdr:sp macro="" textlink="">
      <xdr:nvSpPr>
        <xdr:cNvPr id="32" name="テキスト ボックス 31"/>
        <xdr:cNvSpPr txBox="1"/>
      </xdr:nvSpPr>
      <xdr:spPr bwMode="auto">
        <a:xfrm rot="10800000" flipV="1">
          <a:off x="4040689" y="242623095"/>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37</xdr:col>
      <xdr:colOff>162560</xdr:colOff>
      <xdr:row>38</xdr:row>
      <xdr:rowOff>0</xdr:rowOff>
    </xdr:from>
    <xdr:to>
      <xdr:col>42</xdr:col>
      <xdr:colOff>10160</xdr:colOff>
      <xdr:row>38</xdr:row>
      <xdr:rowOff>264160</xdr:rowOff>
    </xdr:to>
    <xdr:sp macro="" textlink="">
      <xdr:nvSpPr>
        <xdr:cNvPr id="23" name="テキスト ボックス 22"/>
        <xdr:cNvSpPr txBox="1"/>
      </xdr:nvSpPr>
      <xdr:spPr>
        <a:xfrm>
          <a:off x="6929120" y="12171680"/>
          <a:ext cx="762000" cy="264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20320</xdr:colOff>
      <xdr:row>38</xdr:row>
      <xdr:rowOff>284480</xdr:rowOff>
    </xdr:from>
    <xdr:to>
      <xdr:col>42</xdr:col>
      <xdr:colOff>50800</xdr:colOff>
      <xdr:row>39</xdr:row>
      <xdr:rowOff>254000</xdr:rowOff>
    </xdr:to>
    <xdr:sp macro="" textlink="">
      <xdr:nvSpPr>
        <xdr:cNvPr id="29" name="テキスト ボックス 28"/>
        <xdr:cNvSpPr txBox="1"/>
      </xdr:nvSpPr>
      <xdr:spPr>
        <a:xfrm>
          <a:off x="6969760" y="12456160"/>
          <a:ext cx="762000" cy="264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400</v>
      </c>
      <c r="AJ2" s="945" t="s">
        <v>704</v>
      </c>
      <c r="AK2" s="945"/>
      <c r="AL2" s="945"/>
      <c r="AM2" s="945"/>
      <c r="AN2" s="98" t="s">
        <v>400</v>
      </c>
      <c r="AO2" s="945">
        <v>20</v>
      </c>
      <c r="AP2" s="945"/>
      <c r="AQ2" s="945"/>
      <c r="AR2" s="99" t="s">
        <v>703</v>
      </c>
      <c r="AS2" s="951">
        <v>133</v>
      </c>
      <c r="AT2" s="951"/>
      <c r="AU2" s="951"/>
      <c r="AV2" s="98" t="str">
        <f>IF(AW2="","","-")</f>
        <v/>
      </c>
      <c r="AW2" s="911"/>
      <c r="AX2" s="911"/>
    </row>
    <row r="3" spans="1:50" ht="21" customHeight="1" thickBot="1" x14ac:dyDescent="0.2">
      <c r="A3" s="867" t="s">
        <v>696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705</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706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709</v>
      </c>
      <c r="H5" s="840"/>
      <c r="I5" s="840"/>
      <c r="J5" s="840"/>
      <c r="K5" s="840"/>
      <c r="L5" s="840"/>
      <c r="M5" s="841" t="s">
        <v>66</v>
      </c>
      <c r="N5" s="842"/>
      <c r="O5" s="842"/>
      <c r="P5" s="842"/>
      <c r="Q5" s="842"/>
      <c r="R5" s="843"/>
      <c r="S5" s="844" t="s">
        <v>710</v>
      </c>
      <c r="T5" s="840"/>
      <c r="U5" s="840"/>
      <c r="V5" s="840"/>
      <c r="W5" s="840"/>
      <c r="X5" s="845"/>
      <c r="Y5" s="696" t="s">
        <v>3</v>
      </c>
      <c r="Z5" s="542"/>
      <c r="AA5" s="542"/>
      <c r="AB5" s="542"/>
      <c r="AC5" s="542"/>
      <c r="AD5" s="543"/>
      <c r="AE5" s="697" t="s">
        <v>711</v>
      </c>
      <c r="AF5" s="697"/>
      <c r="AG5" s="697"/>
      <c r="AH5" s="697"/>
      <c r="AI5" s="697"/>
      <c r="AJ5" s="697"/>
      <c r="AK5" s="697"/>
      <c r="AL5" s="697"/>
      <c r="AM5" s="697"/>
      <c r="AN5" s="697"/>
      <c r="AO5" s="697"/>
      <c r="AP5" s="698"/>
      <c r="AQ5" s="699" t="s">
        <v>708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4.5" customHeight="1" x14ac:dyDescent="0.15">
      <c r="A7" s="494" t="s">
        <v>22</v>
      </c>
      <c r="B7" s="495"/>
      <c r="C7" s="495"/>
      <c r="D7" s="495"/>
      <c r="E7" s="495"/>
      <c r="F7" s="496"/>
      <c r="G7" s="497" t="s">
        <v>712</v>
      </c>
      <c r="H7" s="498"/>
      <c r="I7" s="498"/>
      <c r="J7" s="498"/>
      <c r="K7" s="498"/>
      <c r="L7" s="498"/>
      <c r="M7" s="498"/>
      <c r="N7" s="498"/>
      <c r="O7" s="498"/>
      <c r="P7" s="498"/>
      <c r="Q7" s="498"/>
      <c r="R7" s="498"/>
      <c r="S7" s="498"/>
      <c r="T7" s="498"/>
      <c r="U7" s="498"/>
      <c r="V7" s="498"/>
      <c r="W7" s="498"/>
      <c r="X7" s="499"/>
      <c r="Y7" s="923" t="s">
        <v>383</v>
      </c>
      <c r="Z7" s="439"/>
      <c r="AA7" s="439"/>
      <c r="AB7" s="439"/>
      <c r="AC7" s="439"/>
      <c r="AD7" s="924"/>
      <c r="AE7" s="912" t="s">
        <v>800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宇宙開発利用、海洋政策、地方創生</v>
      </c>
      <c r="H8" s="718"/>
      <c r="I8" s="718"/>
      <c r="J8" s="718"/>
      <c r="K8" s="718"/>
      <c r="L8" s="718"/>
      <c r="M8" s="718"/>
      <c r="N8" s="718"/>
      <c r="O8" s="718"/>
      <c r="P8" s="718"/>
      <c r="Q8" s="718"/>
      <c r="R8" s="718"/>
      <c r="S8" s="718"/>
      <c r="T8" s="718"/>
      <c r="U8" s="718"/>
      <c r="V8" s="718"/>
      <c r="W8" s="718"/>
      <c r="X8" s="947"/>
      <c r="Y8" s="846" t="s">
        <v>257</v>
      </c>
      <c r="Z8" s="847"/>
      <c r="AA8" s="847"/>
      <c r="AB8" s="847"/>
      <c r="AC8" s="847"/>
      <c r="AD8" s="848"/>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713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7.900000000000006" customHeight="1" x14ac:dyDescent="0.15">
      <c r="A10" s="658" t="s">
        <v>30</v>
      </c>
      <c r="B10" s="659"/>
      <c r="C10" s="659"/>
      <c r="D10" s="659"/>
      <c r="E10" s="659"/>
      <c r="F10" s="659"/>
      <c r="G10" s="752" t="s">
        <v>714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6.6"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4" t="s">
        <v>24</v>
      </c>
      <c r="B12" s="965"/>
      <c r="C12" s="965"/>
      <c r="D12" s="965"/>
      <c r="E12" s="965"/>
      <c r="F12" s="966"/>
      <c r="G12" s="758"/>
      <c r="H12" s="759"/>
      <c r="I12" s="759"/>
      <c r="J12" s="759"/>
      <c r="K12" s="759"/>
      <c r="L12" s="759"/>
      <c r="M12" s="759"/>
      <c r="N12" s="759"/>
      <c r="O12" s="759"/>
      <c r="P12" s="446" t="s">
        <v>384</v>
      </c>
      <c r="Q12" s="441"/>
      <c r="R12" s="441"/>
      <c r="S12" s="441"/>
      <c r="T12" s="441"/>
      <c r="U12" s="441"/>
      <c r="V12" s="442"/>
      <c r="W12" s="446" t="s">
        <v>406</v>
      </c>
      <c r="X12" s="441"/>
      <c r="Y12" s="441"/>
      <c r="Z12" s="441"/>
      <c r="AA12" s="441"/>
      <c r="AB12" s="441"/>
      <c r="AC12" s="442"/>
      <c r="AD12" s="446" t="s">
        <v>693</v>
      </c>
      <c r="AE12" s="441"/>
      <c r="AF12" s="441"/>
      <c r="AG12" s="441"/>
      <c r="AH12" s="441"/>
      <c r="AI12" s="441"/>
      <c r="AJ12" s="442"/>
      <c r="AK12" s="446" t="s">
        <v>697</v>
      </c>
      <c r="AL12" s="441"/>
      <c r="AM12" s="441"/>
      <c r="AN12" s="441"/>
      <c r="AO12" s="441"/>
      <c r="AP12" s="441"/>
      <c r="AQ12" s="442"/>
      <c r="AR12" s="446" t="s">
        <v>698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109</v>
      </c>
      <c r="Q13" s="656"/>
      <c r="R13" s="656"/>
      <c r="S13" s="656"/>
      <c r="T13" s="656"/>
      <c r="U13" s="656"/>
      <c r="V13" s="657"/>
      <c r="W13" s="655">
        <v>118</v>
      </c>
      <c r="X13" s="656"/>
      <c r="Y13" s="656"/>
      <c r="Z13" s="656"/>
      <c r="AA13" s="656"/>
      <c r="AB13" s="656"/>
      <c r="AC13" s="657"/>
      <c r="AD13" s="655">
        <v>130</v>
      </c>
      <c r="AE13" s="656"/>
      <c r="AF13" s="656"/>
      <c r="AG13" s="656"/>
      <c r="AH13" s="656"/>
      <c r="AI13" s="656"/>
      <c r="AJ13" s="657"/>
      <c r="AK13" s="655">
        <v>154</v>
      </c>
      <c r="AL13" s="656"/>
      <c r="AM13" s="656"/>
      <c r="AN13" s="656"/>
      <c r="AO13" s="656"/>
      <c r="AP13" s="656"/>
      <c r="AQ13" s="657"/>
      <c r="AR13" s="920"/>
      <c r="AS13" s="921"/>
      <c r="AT13" s="921"/>
      <c r="AU13" s="921"/>
      <c r="AV13" s="921"/>
      <c r="AW13" s="921"/>
      <c r="AX13" s="922"/>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715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715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t="s">
        <v>715</v>
      </c>
      <c r="AL17" s="656"/>
      <c r="AM17" s="656"/>
      <c r="AN17" s="656"/>
      <c r="AO17" s="656"/>
      <c r="AP17" s="656"/>
      <c r="AQ17" s="657"/>
      <c r="AR17" s="918"/>
      <c r="AS17" s="918"/>
      <c r="AT17" s="918"/>
      <c r="AU17" s="918"/>
      <c r="AV17" s="918"/>
      <c r="AW17" s="918"/>
      <c r="AX17" s="919"/>
    </row>
    <row r="18" spans="1:50" ht="24.75" customHeight="1" x14ac:dyDescent="0.15">
      <c r="A18" s="612"/>
      <c r="B18" s="613"/>
      <c r="C18" s="613"/>
      <c r="D18" s="613"/>
      <c r="E18" s="613"/>
      <c r="F18" s="614"/>
      <c r="G18" s="725"/>
      <c r="H18" s="726"/>
      <c r="I18" s="714" t="s">
        <v>20</v>
      </c>
      <c r="J18" s="715"/>
      <c r="K18" s="715"/>
      <c r="L18" s="715"/>
      <c r="M18" s="715"/>
      <c r="N18" s="715"/>
      <c r="O18" s="716"/>
      <c r="P18" s="878">
        <f>SUM(P13:V17)</f>
        <v>109</v>
      </c>
      <c r="Q18" s="879"/>
      <c r="R18" s="879"/>
      <c r="S18" s="879"/>
      <c r="T18" s="879"/>
      <c r="U18" s="879"/>
      <c r="V18" s="880"/>
      <c r="W18" s="878">
        <f>SUM(W13:AC17)</f>
        <v>118</v>
      </c>
      <c r="X18" s="879"/>
      <c r="Y18" s="879"/>
      <c r="Z18" s="879"/>
      <c r="AA18" s="879"/>
      <c r="AB18" s="879"/>
      <c r="AC18" s="880"/>
      <c r="AD18" s="878">
        <f>SUM(AD13:AJ17)</f>
        <v>130</v>
      </c>
      <c r="AE18" s="879"/>
      <c r="AF18" s="879"/>
      <c r="AG18" s="879"/>
      <c r="AH18" s="879"/>
      <c r="AI18" s="879"/>
      <c r="AJ18" s="880"/>
      <c r="AK18" s="878">
        <f>SUM(AK13:AQ17)</f>
        <v>154</v>
      </c>
      <c r="AL18" s="879"/>
      <c r="AM18" s="879"/>
      <c r="AN18" s="879"/>
      <c r="AO18" s="879"/>
      <c r="AP18" s="879"/>
      <c r="AQ18" s="880"/>
      <c r="AR18" s="878">
        <f>SUM(AR13:AX17)</f>
        <v>0</v>
      </c>
      <c r="AS18" s="879"/>
      <c r="AT18" s="879"/>
      <c r="AU18" s="879"/>
      <c r="AV18" s="879"/>
      <c r="AW18" s="879"/>
      <c r="AX18" s="881"/>
    </row>
    <row r="19" spans="1:50" ht="24.75" customHeight="1" x14ac:dyDescent="0.15">
      <c r="A19" s="612"/>
      <c r="B19" s="613"/>
      <c r="C19" s="613"/>
      <c r="D19" s="613"/>
      <c r="E19" s="613"/>
      <c r="F19" s="614"/>
      <c r="G19" s="876" t="s">
        <v>9</v>
      </c>
      <c r="H19" s="877"/>
      <c r="I19" s="877"/>
      <c r="J19" s="877"/>
      <c r="K19" s="877"/>
      <c r="L19" s="877"/>
      <c r="M19" s="877"/>
      <c r="N19" s="877"/>
      <c r="O19" s="877"/>
      <c r="P19" s="655">
        <v>105</v>
      </c>
      <c r="Q19" s="656"/>
      <c r="R19" s="656"/>
      <c r="S19" s="656"/>
      <c r="T19" s="656"/>
      <c r="U19" s="656"/>
      <c r="V19" s="657"/>
      <c r="W19" s="655">
        <v>115</v>
      </c>
      <c r="X19" s="656"/>
      <c r="Y19" s="656"/>
      <c r="Z19" s="656"/>
      <c r="AA19" s="656"/>
      <c r="AB19" s="656"/>
      <c r="AC19" s="657"/>
      <c r="AD19" s="655">
        <v>125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6" t="s">
        <v>10</v>
      </c>
      <c r="H20" s="877"/>
      <c r="I20" s="877"/>
      <c r="J20" s="877"/>
      <c r="K20" s="877"/>
      <c r="L20" s="877"/>
      <c r="M20" s="877"/>
      <c r="N20" s="877"/>
      <c r="O20" s="877"/>
      <c r="P20" s="316">
        <f>IF(P18=0, "-", SUM(P19)/P18)</f>
        <v>0.96330275229357798</v>
      </c>
      <c r="Q20" s="316"/>
      <c r="R20" s="316"/>
      <c r="S20" s="316"/>
      <c r="T20" s="316"/>
      <c r="U20" s="316"/>
      <c r="V20" s="316"/>
      <c r="W20" s="316">
        <f t="shared" ref="W20" si="0">IF(W18=0, "-", SUM(W19)/W18)</f>
        <v>0.97457627118644063</v>
      </c>
      <c r="X20" s="316"/>
      <c r="Y20" s="316"/>
      <c r="Z20" s="316"/>
      <c r="AA20" s="316"/>
      <c r="AB20" s="316"/>
      <c r="AC20" s="316"/>
      <c r="AD20" s="316">
        <f t="shared" ref="AD20" si="1">IF(AD18=0, "-", SUM(AD19)/AD18)</f>
        <v>0.96153846153846156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351</v>
      </c>
      <c r="H21" s="315"/>
      <c r="I21" s="315"/>
      <c r="J21" s="315"/>
      <c r="K21" s="315"/>
      <c r="L21" s="315"/>
      <c r="M21" s="315"/>
      <c r="N21" s="315"/>
      <c r="O21" s="315"/>
      <c r="P21" s="316">
        <f>IF(P19=0, "-", SUM(P19)/SUM(P13,P14))</f>
        <v>0.96330275229357798</v>
      </c>
      <c r="Q21" s="316"/>
      <c r="R21" s="316"/>
      <c r="S21" s="316"/>
      <c r="T21" s="316"/>
      <c r="U21" s="316"/>
      <c r="V21" s="316"/>
      <c r="W21" s="316">
        <f t="shared" ref="W21" si="2">IF(W19=0, "-", SUM(W19)/SUM(W13,W14))</f>
        <v>0.97457627118644063</v>
      </c>
      <c r="X21" s="316"/>
      <c r="Y21" s="316"/>
      <c r="Z21" s="316"/>
      <c r="AA21" s="316"/>
      <c r="AB21" s="316"/>
      <c r="AC21" s="316"/>
      <c r="AD21" s="316">
        <f t="shared" ref="AD21" si="3">IF(AD19=0, "-", SUM(AD19)/SUM(AD13,AD14))</f>
        <v>0.96153846153846156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701</v>
      </c>
      <c r="B22" s="974"/>
      <c r="C22" s="974"/>
      <c r="D22" s="974"/>
      <c r="E22" s="974"/>
      <c r="F22" s="975"/>
      <c r="G22" s="969" t="s">
        <v>330</v>
      </c>
      <c r="H22" s="222"/>
      <c r="I22" s="222"/>
      <c r="J22" s="222"/>
      <c r="K22" s="222"/>
      <c r="L22" s="222"/>
      <c r="M22" s="222"/>
      <c r="N22" s="222"/>
      <c r="O22" s="223"/>
      <c r="P22" s="934" t="s">
        <v>699</v>
      </c>
      <c r="Q22" s="222"/>
      <c r="R22" s="222"/>
      <c r="S22" s="222"/>
      <c r="T22" s="222"/>
      <c r="U22" s="222"/>
      <c r="V22" s="223"/>
      <c r="W22" s="934" t="s">
        <v>700</v>
      </c>
      <c r="X22" s="222"/>
      <c r="Y22" s="222"/>
      <c r="Z22" s="222"/>
      <c r="AA22" s="222"/>
      <c r="AB22" s="222"/>
      <c r="AC22" s="223"/>
      <c r="AD22" s="934" t="s">
        <v>329</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716</v>
      </c>
      <c r="H23" s="971"/>
      <c r="I23" s="971"/>
      <c r="J23" s="971"/>
      <c r="K23" s="971"/>
      <c r="L23" s="971"/>
      <c r="M23" s="971"/>
      <c r="N23" s="971"/>
      <c r="O23" s="972"/>
      <c r="P23" s="920">
        <v>154</v>
      </c>
      <c r="Q23" s="921"/>
      <c r="R23" s="921"/>
      <c r="S23" s="921"/>
      <c r="T23" s="921"/>
      <c r="U23" s="921"/>
      <c r="V23" s="935"/>
      <c r="W23" s="920"/>
      <c r="X23" s="921"/>
      <c r="Y23" s="921"/>
      <c r="Z23" s="921"/>
      <c r="AA23" s="921"/>
      <c r="AB23" s="921"/>
      <c r="AC23" s="935"/>
      <c r="AD23" s="983" t="s">
        <v>830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5"/>
      <c r="Q24" s="656"/>
      <c r="R24" s="656"/>
      <c r="S24" s="656"/>
      <c r="T24" s="656"/>
      <c r="U24" s="656"/>
      <c r="V24" s="657"/>
      <c r="W24" s="655"/>
      <c r="X24" s="656"/>
      <c r="Y24" s="656"/>
      <c r="Z24" s="656"/>
      <c r="AA24" s="656"/>
      <c r="AB24" s="656"/>
      <c r="AC24" s="65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5"/>
      <c r="Q25" s="656"/>
      <c r="R25" s="656"/>
      <c r="S25" s="656"/>
      <c r="T25" s="656"/>
      <c r="U25" s="656"/>
      <c r="V25" s="657"/>
      <c r="W25" s="655"/>
      <c r="X25" s="656"/>
      <c r="Y25" s="656"/>
      <c r="Z25" s="656"/>
      <c r="AA25" s="656"/>
      <c r="AB25" s="656"/>
      <c r="AC25" s="65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5"/>
      <c r="Q26" s="656"/>
      <c r="R26" s="656"/>
      <c r="S26" s="656"/>
      <c r="T26" s="656"/>
      <c r="U26" s="656"/>
      <c r="V26" s="657"/>
      <c r="W26" s="655"/>
      <c r="X26" s="656"/>
      <c r="Y26" s="656"/>
      <c r="Z26" s="656"/>
      <c r="AA26" s="656"/>
      <c r="AB26" s="656"/>
      <c r="AC26" s="65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5"/>
      <c r="Q27" s="656"/>
      <c r="R27" s="656"/>
      <c r="S27" s="656"/>
      <c r="T27" s="656"/>
      <c r="U27" s="656"/>
      <c r="V27" s="657"/>
      <c r="W27" s="655"/>
      <c r="X27" s="656"/>
      <c r="Y27" s="656"/>
      <c r="Z27" s="656"/>
      <c r="AA27" s="656"/>
      <c r="AB27" s="656"/>
      <c r="AC27" s="65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334</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331</v>
      </c>
      <c r="H29" s="943"/>
      <c r="I29" s="943"/>
      <c r="J29" s="943"/>
      <c r="K29" s="943"/>
      <c r="L29" s="943"/>
      <c r="M29" s="943"/>
      <c r="N29" s="943"/>
      <c r="O29" s="944"/>
      <c r="P29" s="655">
        <f>AK13</f>
        <v>154</v>
      </c>
      <c r="Q29" s="656"/>
      <c r="R29" s="656"/>
      <c r="S29" s="656"/>
      <c r="T29" s="656"/>
      <c r="U29" s="656"/>
      <c r="V29" s="657"/>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346</v>
      </c>
      <c r="B30" s="862"/>
      <c r="C30" s="862"/>
      <c r="D30" s="862"/>
      <c r="E30" s="862"/>
      <c r="F30" s="863"/>
      <c r="G30" s="771" t="s">
        <v>146</v>
      </c>
      <c r="H30" s="772"/>
      <c r="I30" s="772"/>
      <c r="J30" s="772"/>
      <c r="K30" s="772"/>
      <c r="L30" s="772"/>
      <c r="M30" s="772"/>
      <c r="N30" s="772"/>
      <c r="O30" s="773"/>
      <c r="P30" s="857" t="s">
        <v>59</v>
      </c>
      <c r="Q30" s="772"/>
      <c r="R30" s="772"/>
      <c r="S30" s="772"/>
      <c r="T30" s="772"/>
      <c r="U30" s="772"/>
      <c r="V30" s="772"/>
      <c r="W30" s="772"/>
      <c r="X30" s="773"/>
      <c r="Y30" s="854"/>
      <c r="Z30" s="855"/>
      <c r="AA30" s="856"/>
      <c r="AB30" s="858" t="s">
        <v>11</v>
      </c>
      <c r="AC30" s="859"/>
      <c r="AD30" s="860"/>
      <c r="AE30" s="858" t="s">
        <v>384</v>
      </c>
      <c r="AF30" s="859"/>
      <c r="AG30" s="859"/>
      <c r="AH30" s="860"/>
      <c r="AI30" s="915" t="s">
        <v>406</v>
      </c>
      <c r="AJ30" s="915"/>
      <c r="AK30" s="915"/>
      <c r="AL30" s="858"/>
      <c r="AM30" s="915" t="s">
        <v>503</v>
      </c>
      <c r="AN30" s="915"/>
      <c r="AO30" s="915"/>
      <c r="AP30" s="858"/>
      <c r="AQ30" s="765" t="s">
        <v>232</v>
      </c>
      <c r="AR30" s="766"/>
      <c r="AS30" s="766"/>
      <c r="AT30" s="767"/>
      <c r="AU30" s="772" t="s">
        <v>134</v>
      </c>
      <c r="AV30" s="772"/>
      <c r="AW30" s="772"/>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715</v>
      </c>
      <c r="AR31" s="201"/>
      <c r="AS31" s="136" t="s">
        <v>233</v>
      </c>
      <c r="AT31" s="137"/>
      <c r="AU31" s="200">
        <v>8</v>
      </c>
      <c r="AV31" s="200"/>
      <c r="AW31" s="392" t="s">
        <v>179</v>
      </c>
      <c r="AX31" s="393"/>
    </row>
    <row r="32" spans="1:50" ht="23.25" customHeight="1" x14ac:dyDescent="0.15">
      <c r="A32" s="397"/>
      <c r="B32" s="395"/>
      <c r="C32" s="395"/>
      <c r="D32" s="395"/>
      <c r="E32" s="395"/>
      <c r="F32" s="396"/>
      <c r="G32" s="563" t="s">
        <v>842</v>
      </c>
      <c r="H32" s="564"/>
      <c r="I32" s="564"/>
      <c r="J32" s="564"/>
      <c r="K32" s="564"/>
      <c r="L32" s="564"/>
      <c r="M32" s="564"/>
      <c r="N32" s="564"/>
      <c r="O32" s="565"/>
      <c r="P32" s="108" t="s">
        <v>834</v>
      </c>
      <c r="Q32" s="108"/>
      <c r="R32" s="108"/>
      <c r="S32" s="108"/>
      <c r="T32" s="108"/>
      <c r="U32" s="108"/>
      <c r="V32" s="108"/>
      <c r="W32" s="108"/>
      <c r="X32" s="109"/>
      <c r="Y32" s="470" t="s">
        <v>12</v>
      </c>
      <c r="Z32" s="530"/>
      <c r="AA32" s="531"/>
      <c r="AB32" s="460" t="s">
        <v>717</v>
      </c>
      <c r="AC32" s="460"/>
      <c r="AD32" s="460"/>
      <c r="AE32" s="218" t="s">
        <v>715</v>
      </c>
      <c r="AF32" s="219"/>
      <c r="AG32" s="219"/>
      <c r="AH32" s="219"/>
      <c r="AI32" s="218" t="s">
        <v>715</v>
      </c>
      <c r="AJ32" s="219"/>
      <c r="AK32" s="219"/>
      <c r="AL32" s="219"/>
      <c r="AM32" s="218" t="s">
        <v>831</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t="s">
        <v>715</v>
      </c>
      <c r="AF33" s="219"/>
      <c r="AG33" s="219"/>
      <c r="AH33" s="219"/>
      <c r="AI33" s="218" t="s">
        <v>715</v>
      </c>
      <c r="AJ33" s="219"/>
      <c r="AK33" s="219"/>
      <c r="AL33" s="219"/>
      <c r="AM33" s="218" t="s">
        <v>832</v>
      </c>
      <c r="AN33" s="219"/>
      <c r="AO33" s="219"/>
      <c r="AP33" s="219"/>
      <c r="AQ33" s="336" t="s">
        <v>715</v>
      </c>
      <c r="AR33" s="208"/>
      <c r="AS33" s="208"/>
      <c r="AT33" s="337"/>
      <c r="AU33" s="219">
        <v>12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833</v>
      </c>
      <c r="AN34" s="219"/>
      <c r="AO34" s="219"/>
      <c r="AP34" s="219"/>
      <c r="AQ34" s="336" t="s">
        <v>715</v>
      </c>
      <c r="AR34" s="208"/>
      <c r="AS34" s="208"/>
      <c r="AT34" s="337"/>
      <c r="AU34" s="219" t="s">
        <v>715</v>
      </c>
      <c r="AV34" s="219"/>
      <c r="AW34" s="219"/>
      <c r="AX34" s="221"/>
    </row>
    <row r="35" spans="1:51" ht="23.25" customHeight="1" x14ac:dyDescent="0.15">
      <c r="A35" s="228" t="s">
        <v>375</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346</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384</v>
      </c>
      <c r="AF37" s="247"/>
      <c r="AG37" s="247"/>
      <c r="AH37" s="247"/>
      <c r="AI37" s="247" t="s">
        <v>406</v>
      </c>
      <c r="AJ37" s="247"/>
      <c r="AK37" s="247"/>
      <c r="AL37" s="247"/>
      <c r="AM37" s="247" t="s">
        <v>503</v>
      </c>
      <c r="AN37" s="247"/>
      <c r="AO37" s="247"/>
      <c r="AP37" s="247"/>
      <c r="AQ37" s="156" t="s">
        <v>232</v>
      </c>
      <c r="AR37" s="157"/>
      <c r="AS37" s="157"/>
      <c r="AT37" s="158"/>
      <c r="AU37" s="411" t="s">
        <v>134</v>
      </c>
      <c r="AV37" s="411"/>
      <c r="AW37" s="411"/>
      <c r="AX37" s="910"/>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715</v>
      </c>
      <c r="AR38" s="201"/>
      <c r="AS38" s="136" t="s">
        <v>233</v>
      </c>
      <c r="AT38" s="137"/>
      <c r="AU38" s="200">
        <v>1</v>
      </c>
      <c r="AV38" s="200"/>
      <c r="AW38" s="392" t="s">
        <v>179</v>
      </c>
      <c r="AX38" s="393"/>
      <c r="AY38">
        <f>$AY$37</f>
        <v>1</v>
      </c>
    </row>
    <row r="39" spans="1:51" ht="23.25" customHeight="1" x14ac:dyDescent="0.15">
      <c r="A39" s="397"/>
      <c r="B39" s="395"/>
      <c r="C39" s="395"/>
      <c r="D39" s="395"/>
      <c r="E39" s="395"/>
      <c r="F39" s="396"/>
      <c r="G39" s="563" t="s">
        <v>839</v>
      </c>
      <c r="H39" s="564"/>
      <c r="I39" s="564"/>
      <c r="J39" s="564"/>
      <c r="K39" s="564"/>
      <c r="L39" s="564"/>
      <c r="M39" s="564"/>
      <c r="N39" s="564"/>
      <c r="O39" s="565"/>
      <c r="P39" s="108" t="s">
        <v>719</v>
      </c>
      <c r="Q39" s="108"/>
      <c r="R39" s="108"/>
      <c r="S39" s="108"/>
      <c r="T39" s="108"/>
      <c r="U39" s="108"/>
      <c r="V39" s="108"/>
      <c r="W39" s="108"/>
      <c r="X39" s="109"/>
      <c r="Y39" s="470" t="s">
        <v>12</v>
      </c>
      <c r="Z39" s="530"/>
      <c r="AA39" s="531"/>
      <c r="AB39" s="460" t="s">
        <v>717</v>
      </c>
      <c r="AC39" s="460"/>
      <c r="AD39" s="460"/>
      <c r="AE39" s="218" t="s">
        <v>715</v>
      </c>
      <c r="AF39" s="219"/>
      <c r="AG39" s="219"/>
      <c r="AH39" s="219"/>
      <c r="AI39" s="218">
        <v>12</v>
      </c>
      <c r="AJ39" s="219"/>
      <c r="AK39" s="219"/>
      <c r="AL39" s="219"/>
      <c r="AM39" s="218"/>
      <c r="AN39" s="219"/>
      <c r="AO39" s="219"/>
      <c r="AP39" s="219"/>
      <c r="AQ39" s="336" t="s">
        <v>715</v>
      </c>
      <c r="AR39" s="208"/>
      <c r="AS39" s="208"/>
      <c r="AT39" s="337"/>
      <c r="AU39" s="219">
        <v>12</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717</v>
      </c>
      <c r="AC40" s="522"/>
      <c r="AD40" s="522"/>
      <c r="AE40" s="218" t="s">
        <v>715</v>
      </c>
      <c r="AF40" s="219"/>
      <c r="AG40" s="219"/>
      <c r="AH40" s="219"/>
      <c r="AI40" s="218">
        <v>12</v>
      </c>
      <c r="AJ40" s="219"/>
      <c r="AK40" s="219"/>
      <c r="AL40" s="219"/>
      <c r="AM40" s="218"/>
      <c r="AN40" s="219"/>
      <c r="AO40" s="219"/>
      <c r="AP40" s="219"/>
      <c r="AQ40" s="336" t="s">
        <v>715</v>
      </c>
      <c r="AR40" s="208"/>
      <c r="AS40" s="208"/>
      <c r="AT40" s="337"/>
      <c r="AU40" s="219">
        <v>12</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715</v>
      </c>
      <c r="AF41" s="219"/>
      <c r="AG41" s="219"/>
      <c r="AH41" s="219"/>
      <c r="AI41" s="218">
        <v>100</v>
      </c>
      <c r="AJ41" s="219"/>
      <c r="AK41" s="219"/>
      <c r="AL41" s="219"/>
      <c r="AM41" s="218"/>
      <c r="AN41" s="219"/>
      <c r="AO41" s="219"/>
      <c r="AP41" s="219"/>
      <c r="AQ41" s="336" t="s">
        <v>715</v>
      </c>
      <c r="AR41" s="208"/>
      <c r="AS41" s="208"/>
      <c r="AT41" s="337"/>
      <c r="AU41" s="219">
        <v>100</v>
      </c>
      <c r="AV41" s="219"/>
      <c r="AW41" s="219"/>
      <c r="AX41" s="221"/>
      <c r="AY41">
        <f t="shared" si="4"/>
        <v>1</v>
      </c>
    </row>
    <row r="42" spans="1:51" ht="23.25" customHeight="1" x14ac:dyDescent="0.15">
      <c r="A42" s="228" t="s">
        <v>375</v>
      </c>
      <c r="B42" s="229"/>
      <c r="C42" s="229"/>
      <c r="D42" s="229"/>
      <c r="E42" s="229"/>
      <c r="F42" s="230"/>
      <c r="G42" s="234" t="s">
        <v>718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346</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384</v>
      </c>
      <c r="AF44" s="247"/>
      <c r="AG44" s="247"/>
      <c r="AH44" s="247"/>
      <c r="AI44" s="247" t="s">
        <v>406</v>
      </c>
      <c r="AJ44" s="247"/>
      <c r="AK44" s="247"/>
      <c r="AL44" s="247"/>
      <c r="AM44" s="247" t="s">
        <v>503</v>
      </c>
      <c r="AN44" s="247"/>
      <c r="AO44" s="247"/>
      <c r="AP44" s="247"/>
      <c r="AQ44" s="156" t="s">
        <v>232</v>
      </c>
      <c r="AR44" s="157"/>
      <c r="AS44" s="157"/>
      <c r="AT44" s="158"/>
      <c r="AU44" s="411" t="s">
        <v>134</v>
      </c>
      <c r="AV44" s="411"/>
      <c r="AW44" s="411"/>
      <c r="AX44" s="910"/>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715</v>
      </c>
      <c r="AR45" s="201"/>
      <c r="AS45" s="136" t="s">
        <v>233</v>
      </c>
      <c r="AT45" s="137"/>
      <c r="AU45" s="200">
        <v>8</v>
      </c>
      <c r="AV45" s="200"/>
      <c r="AW45" s="392" t="s">
        <v>179</v>
      </c>
      <c r="AX45" s="393"/>
      <c r="AY45">
        <f>$AY$44</f>
        <v>1</v>
      </c>
    </row>
    <row r="46" spans="1:51" ht="23.25" customHeight="1" x14ac:dyDescent="0.15">
      <c r="A46" s="397"/>
      <c r="B46" s="395"/>
      <c r="C46" s="395"/>
      <c r="D46" s="395"/>
      <c r="E46" s="395"/>
      <c r="F46" s="396"/>
      <c r="G46" s="563" t="s">
        <v>840</v>
      </c>
      <c r="H46" s="564"/>
      <c r="I46" s="564"/>
      <c r="J46" s="564"/>
      <c r="K46" s="564"/>
      <c r="L46" s="564"/>
      <c r="M46" s="564"/>
      <c r="N46" s="564"/>
      <c r="O46" s="565"/>
      <c r="P46" s="108" t="s">
        <v>835</v>
      </c>
      <c r="Q46" s="108"/>
      <c r="R46" s="108"/>
      <c r="S46" s="108"/>
      <c r="T46" s="108"/>
      <c r="U46" s="108"/>
      <c r="V46" s="108"/>
      <c r="W46" s="108"/>
      <c r="X46" s="109"/>
      <c r="Y46" s="470" t="s">
        <v>12</v>
      </c>
      <c r="Z46" s="530"/>
      <c r="AA46" s="531"/>
      <c r="AB46" s="460" t="s">
        <v>717</v>
      </c>
      <c r="AC46" s="460"/>
      <c r="AD46" s="460"/>
      <c r="AE46" s="282" t="s">
        <v>715</v>
      </c>
      <c r="AF46" s="282"/>
      <c r="AG46" s="282"/>
      <c r="AH46" s="282"/>
      <c r="AI46" s="282" t="s">
        <v>715</v>
      </c>
      <c r="AJ46" s="282"/>
      <c r="AK46" s="282"/>
      <c r="AL46" s="282"/>
      <c r="AM46" s="282" t="s">
        <v>832</v>
      </c>
      <c r="AN46" s="282"/>
      <c r="AO46" s="282"/>
      <c r="AP46" s="282"/>
      <c r="AQ46" s="336" t="s">
        <v>715</v>
      </c>
      <c r="AR46" s="208"/>
      <c r="AS46" s="208"/>
      <c r="AT46" s="337"/>
      <c r="AU46" s="219"/>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717</v>
      </c>
      <c r="AC47" s="522"/>
      <c r="AD47" s="522"/>
      <c r="AE47" s="218" t="s">
        <v>715</v>
      </c>
      <c r="AF47" s="219"/>
      <c r="AG47" s="219"/>
      <c r="AH47" s="219"/>
      <c r="AI47" s="218" t="s">
        <v>715</v>
      </c>
      <c r="AJ47" s="219"/>
      <c r="AK47" s="219"/>
      <c r="AL47" s="219"/>
      <c r="AM47" s="218" t="s">
        <v>836</v>
      </c>
      <c r="AN47" s="219"/>
      <c r="AO47" s="219"/>
      <c r="AP47" s="219"/>
      <c r="AQ47" s="336" t="s">
        <v>715</v>
      </c>
      <c r="AR47" s="208"/>
      <c r="AS47" s="208"/>
      <c r="AT47" s="337"/>
      <c r="AU47" s="219">
        <v>12</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715</v>
      </c>
      <c r="AF48" s="219"/>
      <c r="AG48" s="219"/>
      <c r="AH48" s="219"/>
      <c r="AI48" s="218" t="s">
        <v>715</v>
      </c>
      <c r="AJ48" s="219"/>
      <c r="AK48" s="219"/>
      <c r="AL48" s="219"/>
      <c r="AM48" s="218" t="s">
        <v>832</v>
      </c>
      <c r="AN48" s="219"/>
      <c r="AO48" s="219"/>
      <c r="AP48" s="219"/>
      <c r="AQ48" s="336" t="s">
        <v>715</v>
      </c>
      <c r="AR48" s="208"/>
      <c r="AS48" s="208"/>
      <c r="AT48" s="337"/>
      <c r="AU48" s="219">
        <v>100</v>
      </c>
      <c r="AV48" s="219"/>
      <c r="AW48" s="219"/>
      <c r="AX48" s="221"/>
      <c r="AY48">
        <f t="shared" si="5"/>
        <v>1</v>
      </c>
    </row>
    <row r="49" spans="1:51" ht="23.25" customHeight="1" x14ac:dyDescent="0.15">
      <c r="A49" s="228" t="s">
        <v>375</v>
      </c>
      <c r="B49" s="229"/>
      <c r="C49" s="229"/>
      <c r="D49" s="229"/>
      <c r="E49" s="229"/>
      <c r="F49" s="230"/>
      <c r="G49" s="234" t="s">
        <v>718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384</v>
      </c>
      <c r="AF51" s="247"/>
      <c r="AG51" s="247"/>
      <c r="AH51" s="247"/>
      <c r="AI51" s="247" t="s">
        <v>406</v>
      </c>
      <c r="AJ51" s="247"/>
      <c r="AK51" s="247"/>
      <c r="AL51" s="247"/>
      <c r="AM51" s="247" t="s">
        <v>503</v>
      </c>
      <c r="AN51" s="247"/>
      <c r="AO51" s="247"/>
      <c r="AP51" s="247"/>
      <c r="AQ51" s="156" t="s">
        <v>232</v>
      </c>
      <c r="AR51" s="157"/>
      <c r="AS51" s="157"/>
      <c r="AT51" s="158"/>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384</v>
      </c>
      <c r="AF58" s="247"/>
      <c r="AG58" s="247"/>
      <c r="AH58" s="247"/>
      <c r="AI58" s="247" t="s">
        <v>406</v>
      </c>
      <c r="AJ58" s="247"/>
      <c r="AK58" s="247"/>
      <c r="AL58" s="247"/>
      <c r="AM58" s="247" t="s">
        <v>503</v>
      </c>
      <c r="AN58" s="247"/>
      <c r="AO58" s="247"/>
      <c r="AP58" s="247"/>
      <c r="AQ58" s="156" t="s">
        <v>232</v>
      </c>
      <c r="AR58" s="157"/>
      <c r="AS58" s="157"/>
      <c r="AT58" s="158"/>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384</v>
      </c>
      <c r="AF65" s="247"/>
      <c r="AG65" s="247"/>
      <c r="AH65" s="247"/>
      <c r="AI65" s="247" t="s">
        <v>406</v>
      </c>
      <c r="AJ65" s="247"/>
      <c r="AK65" s="247"/>
      <c r="AL65" s="247"/>
      <c r="AM65" s="247" t="s">
        <v>503</v>
      </c>
      <c r="AN65" s="247"/>
      <c r="AO65" s="247"/>
      <c r="AP65" s="247"/>
      <c r="AQ65" s="160"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33" t="s">
        <v>146</v>
      </c>
      <c r="I73" s="133"/>
      <c r="J73" s="133"/>
      <c r="K73" s="133"/>
      <c r="L73" s="133"/>
      <c r="M73" s="133"/>
      <c r="N73" s="133"/>
      <c r="O73" s="134"/>
      <c r="P73" s="160" t="s">
        <v>59</v>
      </c>
      <c r="Q73" s="133"/>
      <c r="R73" s="133"/>
      <c r="S73" s="133"/>
      <c r="T73" s="133"/>
      <c r="U73" s="133"/>
      <c r="V73" s="133"/>
      <c r="W73" s="133"/>
      <c r="X73" s="134"/>
      <c r="Y73" s="583"/>
      <c r="Z73" s="584"/>
      <c r="AA73" s="585"/>
      <c r="AB73" s="160" t="s">
        <v>11</v>
      </c>
      <c r="AC73" s="133"/>
      <c r="AD73" s="134"/>
      <c r="AE73" s="247" t="s">
        <v>384</v>
      </c>
      <c r="AF73" s="247"/>
      <c r="AG73" s="247"/>
      <c r="AH73" s="247"/>
      <c r="AI73" s="247" t="s">
        <v>406</v>
      </c>
      <c r="AJ73" s="247"/>
      <c r="AK73" s="247"/>
      <c r="AL73" s="247"/>
      <c r="AM73" s="247" t="s">
        <v>503</v>
      </c>
      <c r="AN73" s="247"/>
      <c r="AO73" s="247"/>
      <c r="AP73" s="247"/>
      <c r="AQ73" s="160"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9"/>
      <c r="Q74" s="136"/>
      <c r="R74" s="136"/>
      <c r="S74" s="136"/>
      <c r="T74" s="136"/>
      <c r="U74" s="136"/>
      <c r="V74" s="136"/>
      <c r="W74" s="136"/>
      <c r="X74" s="137"/>
      <c r="Y74" s="164"/>
      <c r="Z74" s="165"/>
      <c r="AA74" s="166"/>
      <c r="AB74" s="159"/>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60" t="s">
        <v>13</v>
      </c>
      <c r="Z77" s="133"/>
      <c r="AA77" s="134"/>
      <c r="AB77" s="578" t="s">
        <v>14</v>
      </c>
      <c r="AC77" s="578"/>
      <c r="AD77" s="57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thickBot="1" x14ac:dyDescent="0.2">
      <c r="A78" s="329" t="s">
        <v>720</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8"/>
      <c r="AY79">
        <f>COUNTIF($AR$79,"☑")</f>
        <v>0</v>
      </c>
    </row>
    <row r="80" spans="1:51" ht="18.75" hidden="1" customHeight="1" x14ac:dyDescent="0.15">
      <c r="A80" s="864"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5"/>
      <c r="AY82">
        <f t="shared" ref="AY82:AY89" si="10">$AY$80</f>
        <v>0</v>
      </c>
    </row>
    <row r="83" spans="1:60" ht="22.5" hidden="1" customHeight="1" x14ac:dyDescent="0.15">
      <c r="A83" s="865"/>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7"/>
      <c r="AY83">
        <f t="shared" si="10"/>
        <v>0</v>
      </c>
    </row>
    <row r="84" spans="1:60" ht="19.5" hidden="1" customHeight="1" x14ac:dyDescent="0.15">
      <c r="A84" s="865"/>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8"/>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7"/>
      <c r="Z85" s="168"/>
      <c r="AA85" s="169"/>
      <c r="AB85" s="556" t="s">
        <v>11</v>
      </c>
      <c r="AC85" s="557"/>
      <c r="AD85" s="558"/>
      <c r="AE85" s="247" t="s">
        <v>384</v>
      </c>
      <c r="AF85" s="247"/>
      <c r="AG85" s="247"/>
      <c r="AH85" s="247"/>
      <c r="AI85" s="247" t="s">
        <v>406</v>
      </c>
      <c r="AJ85" s="247"/>
      <c r="AK85" s="247"/>
      <c r="AL85" s="247"/>
      <c r="AM85" s="247" t="s">
        <v>503</v>
      </c>
      <c r="AN85" s="247"/>
      <c r="AO85" s="247"/>
      <c r="AP85" s="247"/>
      <c r="AQ85" s="160"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7"/>
      <c r="Z86" s="168"/>
      <c r="AA86" s="169"/>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7"/>
      <c r="Z90" s="168"/>
      <c r="AA90" s="169"/>
      <c r="AB90" s="556" t="s">
        <v>11</v>
      </c>
      <c r="AC90" s="557"/>
      <c r="AD90" s="558"/>
      <c r="AE90" s="247" t="s">
        <v>384</v>
      </c>
      <c r="AF90" s="247"/>
      <c r="AG90" s="247"/>
      <c r="AH90" s="247"/>
      <c r="AI90" s="247" t="s">
        <v>406</v>
      </c>
      <c r="AJ90" s="247"/>
      <c r="AK90" s="247"/>
      <c r="AL90" s="247"/>
      <c r="AM90" s="247" t="s">
        <v>503</v>
      </c>
      <c r="AN90" s="247"/>
      <c r="AO90" s="247"/>
      <c r="AP90" s="247"/>
      <c r="AQ90" s="160"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7"/>
      <c r="Z91" s="168"/>
      <c r="AA91" s="169"/>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7"/>
      <c r="Z95" s="168"/>
      <c r="AA95" s="169"/>
      <c r="AB95" s="556" t="s">
        <v>11</v>
      </c>
      <c r="AC95" s="557"/>
      <c r="AD95" s="558"/>
      <c r="AE95" s="247" t="s">
        <v>384</v>
      </c>
      <c r="AF95" s="247"/>
      <c r="AG95" s="247"/>
      <c r="AH95" s="247"/>
      <c r="AI95" s="247" t="s">
        <v>406</v>
      </c>
      <c r="AJ95" s="247"/>
      <c r="AK95" s="247"/>
      <c r="AL95" s="247"/>
      <c r="AM95" s="247" t="s">
        <v>503</v>
      </c>
      <c r="AN95" s="247"/>
      <c r="AO95" s="247"/>
      <c r="AP95" s="247"/>
      <c r="AQ95" s="160"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7"/>
      <c r="Z96" s="168"/>
      <c r="AA96" s="169"/>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384</v>
      </c>
      <c r="AF100" s="539"/>
      <c r="AG100" s="539"/>
      <c r="AH100" s="540"/>
      <c r="AI100" s="538" t="s">
        <v>406</v>
      </c>
      <c r="AJ100" s="539"/>
      <c r="AK100" s="539"/>
      <c r="AL100" s="540"/>
      <c r="AM100" s="538" t="s">
        <v>503</v>
      </c>
      <c r="AN100" s="539"/>
      <c r="AO100" s="539"/>
      <c r="AP100" s="540"/>
      <c r="AQ100" s="317" t="s">
        <v>411</v>
      </c>
      <c r="AR100" s="318"/>
      <c r="AS100" s="318"/>
      <c r="AT100" s="319"/>
      <c r="AU100" s="317" t="s">
        <v>535</v>
      </c>
      <c r="AV100" s="318"/>
      <c r="AW100" s="318"/>
      <c r="AX100" s="320"/>
    </row>
    <row r="101" spans="1:60" ht="23.25" customHeight="1" x14ac:dyDescent="0.15">
      <c r="A101" s="418"/>
      <c r="B101" s="419"/>
      <c r="C101" s="419"/>
      <c r="D101" s="419"/>
      <c r="E101" s="419"/>
      <c r="F101" s="420"/>
      <c r="G101" s="108" t="s">
        <v>841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717</v>
      </c>
      <c r="AC101" s="460"/>
      <c r="AD101" s="460"/>
      <c r="AE101" s="282" t="s">
        <v>715</v>
      </c>
      <c r="AF101" s="282"/>
      <c r="AG101" s="282"/>
      <c r="AH101" s="282"/>
      <c r="AI101" s="282" t="s">
        <v>715</v>
      </c>
      <c r="AJ101" s="282"/>
      <c r="AK101" s="282"/>
      <c r="AL101" s="282"/>
      <c r="AM101" s="282" t="s">
        <v>715</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717</v>
      </c>
      <c r="AC102" s="460"/>
      <c r="AD102" s="460"/>
      <c r="AE102" s="282" t="s">
        <v>715</v>
      </c>
      <c r="AF102" s="282"/>
      <c r="AG102" s="282"/>
      <c r="AH102" s="282"/>
      <c r="AI102" s="282" t="s">
        <v>715</v>
      </c>
      <c r="AJ102" s="282"/>
      <c r="AK102" s="282"/>
      <c r="AL102" s="282"/>
      <c r="AM102" s="282" t="s">
        <v>715</v>
      </c>
      <c r="AN102" s="282"/>
      <c r="AO102" s="282"/>
      <c r="AP102" s="282"/>
      <c r="AQ102" s="282"/>
      <c r="AR102" s="282"/>
      <c r="AS102" s="282"/>
      <c r="AT102" s="282"/>
      <c r="AU102" s="225"/>
      <c r="AV102" s="226"/>
      <c r="AW102" s="226"/>
      <c r="AX102" s="321"/>
    </row>
    <row r="103" spans="1:60" ht="31.5"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1</v>
      </c>
    </row>
    <row r="104" spans="1:60" ht="23.25" customHeight="1" x14ac:dyDescent="0.15">
      <c r="A104" s="418"/>
      <c r="B104" s="419"/>
      <c r="C104" s="419"/>
      <c r="D104" s="419"/>
      <c r="E104" s="419"/>
      <c r="F104" s="420"/>
      <c r="G104" s="108" t="s">
        <v>721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722</v>
      </c>
      <c r="AC104" s="545"/>
      <c r="AD104" s="546"/>
      <c r="AE104" s="282">
        <v>1</v>
      </c>
      <c r="AF104" s="282"/>
      <c r="AG104" s="282"/>
      <c r="AH104" s="282"/>
      <c r="AI104" s="282">
        <v>1</v>
      </c>
      <c r="AJ104" s="282"/>
      <c r="AK104" s="282"/>
      <c r="AL104" s="282"/>
      <c r="AM104" s="282">
        <v>2</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722</v>
      </c>
      <c r="AC105" s="468"/>
      <c r="AD105" s="469"/>
      <c r="AE105" s="282">
        <v>1</v>
      </c>
      <c r="AF105" s="282"/>
      <c r="AG105" s="282"/>
      <c r="AH105" s="282"/>
      <c r="AI105" s="282">
        <v>1</v>
      </c>
      <c r="AJ105" s="282"/>
      <c r="AK105" s="282"/>
      <c r="AL105" s="282"/>
      <c r="AM105" s="282">
        <v>2</v>
      </c>
      <c r="AN105" s="282"/>
      <c r="AO105" s="282"/>
      <c r="AP105" s="282"/>
      <c r="AQ105" s="282"/>
      <c r="AR105" s="282"/>
      <c r="AS105" s="282"/>
      <c r="AT105" s="282"/>
      <c r="AU105" s="282"/>
      <c r="AV105" s="282"/>
      <c r="AW105" s="282"/>
      <c r="AX105" s="283"/>
      <c r="AY105">
        <f>$AY$103</f>
        <v>1</v>
      </c>
    </row>
    <row r="106" spans="1:60" ht="31.5" hidden="1"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384</v>
      </c>
      <c r="AF115" s="247"/>
      <c r="AG115" s="247"/>
      <c r="AH115" s="247"/>
      <c r="AI115" s="247" t="s">
        <v>406</v>
      </c>
      <c r="AJ115" s="247"/>
      <c r="AK115" s="247"/>
      <c r="AL115" s="247"/>
      <c r="AM115" s="247" t="s">
        <v>503</v>
      </c>
      <c r="AN115" s="247"/>
      <c r="AO115" s="247"/>
      <c r="AP115" s="247"/>
      <c r="AQ115" s="589" t="s">
        <v>536</v>
      </c>
      <c r="AR115" s="590"/>
      <c r="AS115" s="590"/>
      <c r="AT115" s="590"/>
      <c r="AU115" s="590"/>
      <c r="AV115" s="590"/>
      <c r="AW115" s="590"/>
      <c r="AX115" s="591"/>
    </row>
    <row r="116" spans="1:51" ht="23.25" customHeight="1" x14ac:dyDescent="0.15">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37</v>
      </c>
      <c r="AF116" s="282"/>
      <c r="AG116" s="282"/>
      <c r="AH116" s="282"/>
      <c r="AI116" s="282">
        <v>38</v>
      </c>
      <c r="AJ116" s="282"/>
      <c r="AK116" s="282"/>
      <c r="AL116" s="282"/>
      <c r="AM116" s="282">
        <v>20</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550" t="s">
        <v>726</v>
      </c>
      <c r="AF117" s="550"/>
      <c r="AG117" s="550"/>
      <c r="AH117" s="550"/>
      <c r="AI117" s="550" t="s">
        <v>727</v>
      </c>
      <c r="AJ117" s="550"/>
      <c r="AK117" s="550"/>
      <c r="AL117" s="550"/>
      <c r="AM117" s="550" t="s">
        <v>746</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384</v>
      </c>
      <c r="AF118" s="247"/>
      <c r="AG118" s="247"/>
      <c r="AH118" s="247"/>
      <c r="AI118" s="247" t="s">
        <v>406</v>
      </c>
      <c r="AJ118" s="247"/>
      <c r="AK118" s="247"/>
      <c r="AL118" s="247"/>
      <c r="AM118" s="247" t="s">
        <v>503</v>
      </c>
      <c r="AN118" s="247"/>
      <c r="AO118" s="247"/>
      <c r="AP118" s="247"/>
      <c r="AQ118" s="589" t="s">
        <v>536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384</v>
      </c>
      <c r="AF121" s="247"/>
      <c r="AG121" s="247"/>
      <c r="AH121" s="247"/>
      <c r="AI121" s="247" t="s">
        <v>406</v>
      </c>
      <c r="AJ121" s="247"/>
      <c r="AK121" s="247"/>
      <c r="AL121" s="247"/>
      <c r="AM121" s="247" t="s">
        <v>503</v>
      </c>
      <c r="AN121" s="247"/>
      <c r="AO121" s="247"/>
      <c r="AP121" s="247"/>
      <c r="AQ121" s="589" t="s">
        <v>536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384</v>
      </c>
      <c r="AF124" s="247"/>
      <c r="AG124" s="247"/>
      <c r="AH124" s="247"/>
      <c r="AI124" s="247" t="s">
        <v>406</v>
      </c>
      <c r="AJ124" s="247"/>
      <c r="AK124" s="247"/>
      <c r="AL124" s="247"/>
      <c r="AM124" s="247" t="s">
        <v>503</v>
      </c>
      <c r="AN124" s="247"/>
      <c r="AO124" s="247"/>
      <c r="AP124" s="247"/>
      <c r="AQ124" s="589" t="s">
        <v>536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729</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730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384</v>
      </c>
      <c r="AF127" s="247"/>
      <c r="AG127" s="247"/>
      <c r="AH127" s="247"/>
      <c r="AI127" s="247" t="s">
        <v>406</v>
      </c>
      <c r="AJ127" s="247"/>
      <c r="AK127" s="247"/>
      <c r="AL127" s="247"/>
      <c r="AM127" s="247" t="s">
        <v>503</v>
      </c>
      <c r="AN127" s="247"/>
      <c r="AO127" s="247"/>
      <c r="AP127" s="247"/>
      <c r="AQ127" s="589" t="s">
        <v>536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399</v>
      </c>
      <c r="B130" s="186"/>
      <c r="C130" s="185" t="s">
        <v>236</v>
      </c>
      <c r="D130" s="186"/>
      <c r="E130" s="170" t="s">
        <v>265</v>
      </c>
      <c r="F130" s="171"/>
      <c r="G130" s="172" t="s">
        <v>400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384</v>
      </c>
      <c r="AF132" s="133"/>
      <c r="AG132" s="133"/>
      <c r="AH132" s="134"/>
      <c r="AI132" s="160" t="s">
        <v>406</v>
      </c>
      <c r="AJ132" s="133"/>
      <c r="AK132" s="133"/>
      <c r="AL132" s="134"/>
      <c r="AM132" s="160" t="s">
        <v>693</v>
      </c>
      <c r="AN132" s="133"/>
      <c r="AO132" s="133"/>
      <c r="AP132" s="134"/>
      <c r="AQ132" s="156" t="s">
        <v>232</v>
      </c>
      <c r="AR132" s="157"/>
      <c r="AS132" s="157"/>
      <c r="AT132" s="158"/>
      <c r="AU132" s="197" t="s">
        <v>248</v>
      </c>
      <c r="AV132" s="197"/>
      <c r="AW132" s="197"/>
      <c r="AX132" s="198"/>
      <c r="AY132">
        <f>COUNTA($G$134)</f>
        <v>1</v>
      </c>
    </row>
    <row r="133" spans="1:51" ht="18.75" customHeight="1" x14ac:dyDescent="0.15">
      <c r="A133" s="190"/>
      <c r="B133" s="187"/>
      <c r="C133" s="181"/>
      <c r="D133" s="187"/>
      <c r="E133" s="181"/>
      <c r="F133" s="182"/>
      <c r="G133" s="162"/>
      <c r="H133" s="136"/>
      <c r="I133" s="136"/>
      <c r="J133" s="136"/>
      <c r="K133" s="136"/>
      <c r="L133" s="136"/>
      <c r="M133" s="136"/>
      <c r="N133" s="136"/>
      <c r="O133" s="136"/>
      <c r="P133" s="136"/>
      <c r="Q133" s="136"/>
      <c r="R133" s="136"/>
      <c r="S133" s="136"/>
      <c r="T133" s="136"/>
      <c r="U133" s="136"/>
      <c r="V133" s="136"/>
      <c r="W133" s="136"/>
      <c r="X133" s="137"/>
      <c r="Y133" s="167"/>
      <c r="Z133" s="168"/>
      <c r="AA133" s="169"/>
      <c r="AB133" s="159"/>
      <c r="AC133" s="136"/>
      <c r="AD133" s="137"/>
      <c r="AE133" s="159"/>
      <c r="AF133" s="136"/>
      <c r="AG133" s="136"/>
      <c r="AH133" s="137"/>
      <c r="AI133" s="159"/>
      <c r="AJ133" s="136"/>
      <c r="AK133" s="136"/>
      <c r="AL133" s="137"/>
      <c r="AM133" s="159"/>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821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v>82</v>
      </c>
      <c r="AF134" s="208"/>
      <c r="AG134" s="208"/>
      <c r="AH134" s="208"/>
      <c r="AI134" s="207">
        <v>58</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1</v>
      </c>
    </row>
    <row r="136" spans="1:51" ht="18.75" customHeight="1" x14ac:dyDescent="0.15">
      <c r="A136" s="190"/>
      <c r="B136" s="187"/>
      <c r="C136" s="181"/>
      <c r="D136" s="187"/>
      <c r="E136" s="181"/>
      <c r="F136" s="182"/>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384</v>
      </c>
      <c r="AF136" s="133"/>
      <c r="AG136" s="133"/>
      <c r="AH136" s="134"/>
      <c r="AI136" s="160" t="s">
        <v>406</v>
      </c>
      <c r="AJ136" s="133"/>
      <c r="AK136" s="133"/>
      <c r="AL136" s="134"/>
      <c r="AM136" s="160" t="s">
        <v>693</v>
      </c>
      <c r="AN136" s="133"/>
      <c r="AO136" s="133"/>
      <c r="AP136" s="134"/>
      <c r="AQ136" s="156" t="s">
        <v>232</v>
      </c>
      <c r="AR136" s="157"/>
      <c r="AS136" s="157"/>
      <c r="AT136" s="158"/>
      <c r="AU136" s="197" t="s">
        <v>248</v>
      </c>
      <c r="AV136" s="197"/>
      <c r="AW136" s="197"/>
      <c r="AX136" s="198"/>
      <c r="AY136">
        <f>COUNTA($G$138)</f>
        <v>1</v>
      </c>
    </row>
    <row r="137" spans="1:51" ht="18.75" customHeight="1" x14ac:dyDescent="0.15">
      <c r="A137" s="190"/>
      <c r="B137" s="187"/>
      <c r="C137" s="181"/>
      <c r="D137" s="187"/>
      <c r="E137" s="181"/>
      <c r="F137" s="182"/>
      <c r="G137" s="162"/>
      <c r="H137" s="136"/>
      <c r="I137" s="136"/>
      <c r="J137" s="136"/>
      <c r="K137" s="136"/>
      <c r="L137" s="136"/>
      <c r="M137" s="136"/>
      <c r="N137" s="136"/>
      <c r="O137" s="136"/>
      <c r="P137" s="136"/>
      <c r="Q137" s="136"/>
      <c r="R137" s="136"/>
      <c r="S137" s="136"/>
      <c r="T137" s="136"/>
      <c r="U137" s="136"/>
      <c r="V137" s="136"/>
      <c r="W137" s="136"/>
      <c r="X137" s="137"/>
      <c r="Y137" s="167"/>
      <c r="Z137" s="168"/>
      <c r="AA137" s="169"/>
      <c r="AB137" s="159"/>
      <c r="AC137" s="136"/>
      <c r="AD137" s="137"/>
      <c r="AE137" s="159"/>
      <c r="AF137" s="136"/>
      <c r="AG137" s="136"/>
      <c r="AH137" s="137"/>
      <c r="AI137" s="159"/>
      <c r="AJ137" s="136"/>
      <c r="AK137" s="136"/>
      <c r="AL137" s="137"/>
      <c r="AM137" s="159"/>
      <c r="AN137" s="136"/>
      <c r="AO137" s="136"/>
      <c r="AP137" s="137"/>
      <c r="AQ137" s="199" t="s">
        <v>715</v>
      </c>
      <c r="AR137" s="200"/>
      <c r="AS137" s="136" t="s">
        <v>233</v>
      </c>
      <c r="AT137" s="137"/>
      <c r="AU137" s="201" t="s">
        <v>715</v>
      </c>
      <c r="AV137" s="201"/>
      <c r="AW137" s="136" t="s">
        <v>179</v>
      </c>
      <c r="AX137" s="196"/>
      <c r="AY137">
        <f>$AY$136</f>
        <v>1</v>
      </c>
    </row>
    <row r="138" spans="1:51" ht="39.75" customHeight="1" x14ac:dyDescent="0.15">
      <c r="A138" s="190"/>
      <c r="B138" s="187"/>
      <c r="C138" s="181"/>
      <c r="D138" s="187"/>
      <c r="E138" s="181"/>
      <c r="F138" s="182"/>
      <c r="G138" s="107" t="s">
        <v>733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366</v>
      </c>
      <c r="AC138" s="206"/>
      <c r="AD138" s="206"/>
      <c r="AE138" s="207">
        <v>72.3</v>
      </c>
      <c r="AF138" s="208"/>
      <c r="AG138" s="208"/>
      <c r="AH138" s="208"/>
      <c r="AI138" s="207">
        <v>77</v>
      </c>
      <c r="AJ138" s="208"/>
      <c r="AK138" s="208"/>
      <c r="AL138" s="208"/>
      <c r="AM138" s="207"/>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366</v>
      </c>
      <c r="AC139" s="214"/>
      <c r="AD139" s="214"/>
      <c r="AE139" s="207" t="s">
        <v>715</v>
      </c>
      <c r="AF139" s="208"/>
      <c r="AG139" s="208"/>
      <c r="AH139" s="208"/>
      <c r="AI139" s="207" t="s">
        <v>715</v>
      </c>
      <c r="AJ139" s="208"/>
      <c r="AK139" s="208"/>
      <c r="AL139" s="208"/>
      <c r="AM139" s="207"/>
      <c r="AN139" s="208"/>
      <c r="AO139" s="208"/>
      <c r="AP139" s="208"/>
      <c r="AQ139" s="207" t="s">
        <v>715</v>
      </c>
      <c r="AR139" s="208"/>
      <c r="AS139" s="208"/>
      <c r="AT139" s="208"/>
      <c r="AU139" s="207" t="s">
        <v>715</v>
      </c>
      <c r="AV139" s="208"/>
      <c r="AW139" s="208"/>
      <c r="AX139" s="209"/>
      <c r="AY139">
        <f t="shared" si="14"/>
        <v>1</v>
      </c>
    </row>
    <row r="140" spans="1:51" ht="18.75" customHeight="1" x14ac:dyDescent="0.15">
      <c r="A140" s="190"/>
      <c r="B140" s="187"/>
      <c r="C140" s="181"/>
      <c r="D140" s="187"/>
      <c r="E140" s="181"/>
      <c r="F140" s="182"/>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384</v>
      </c>
      <c r="AF140" s="133"/>
      <c r="AG140" s="133"/>
      <c r="AH140" s="134"/>
      <c r="AI140" s="160" t="s">
        <v>406</v>
      </c>
      <c r="AJ140" s="133"/>
      <c r="AK140" s="133"/>
      <c r="AL140" s="134"/>
      <c r="AM140" s="160" t="s">
        <v>693</v>
      </c>
      <c r="AN140" s="133"/>
      <c r="AO140" s="133"/>
      <c r="AP140" s="134"/>
      <c r="AQ140" s="156" t="s">
        <v>232</v>
      </c>
      <c r="AR140" s="157"/>
      <c r="AS140" s="157"/>
      <c r="AT140" s="158"/>
      <c r="AU140" s="197" t="s">
        <v>248</v>
      </c>
      <c r="AV140" s="197"/>
      <c r="AW140" s="197"/>
      <c r="AX140" s="198"/>
      <c r="AY140">
        <f>COUNTA($G$142)</f>
        <v>1</v>
      </c>
    </row>
    <row r="141" spans="1:51" ht="18.75" customHeight="1" x14ac:dyDescent="0.15">
      <c r="A141" s="190"/>
      <c r="B141" s="187"/>
      <c r="C141" s="181"/>
      <c r="D141" s="187"/>
      <c r="E141" s="181"/>
      <c r="F141" s="182"/>
      <c r="G141" s="162"/>
      <c r="H141" s="136"/>
      <c r="I141" s="136"/>
      <c r="J141" s="136"/>
      <c r="K141" s="136"/>
      <c r="L141" s="136"/>
      <c r="M141" s="136"/>
      <c r="N141" s="136"/>
      <c r="O141" s="136"/>
      <c r="P141" s="136"/>
      <c r="Q141" s="136"/>
      <c r="R141" s="136"/>
      <c r="S141" s="136"/>
      <c r="T141" s="136"/>
      <c r="U141" s="136"/>
      <c r="V141" s="136"/>
      <c r="W141" s="136"/>
      <c r="X141" s="137"/>
      <c r="Y141" s="167"/>
      <c r="Z141" s="168"/>
      <c r="AA141" s="169"/>
      <c r="AB141" s="159"/>
      <c r="AC141" s="136"/>
      <c r="AD141" s="137"/>
      <c r="AE141" s="159"/>
      <c r="AF141" s="136"/>
      <c r="AG141" s="136"/>
      <c r="AH141" s="137"/>
      <c r="AI141" s="159"/>
      <c r="AJ141" s="136"/>
      <c r="AK141" s="136"/>
      <c r="AL141" s="137"/>
      <c r="AM141" s="159"/>
      <c r="AN141" s="136"/>
      <c r="AO141" s="136"/>
      <c r="AP141" s="137"/>
      <c r="AQ141" s="199" t="s">
        <v>715</v>
      </c>
      <c r="AR141" s="200"/>
      <c r="AS141" s="136" t="s">
        <v>233</v>
      </c>
      <c r="AT141" s="137"/>
      <c r="AU141" s="201" t="s">
        <v>715</v>
      </c>
      <c r="AV141" s="201"/>
      <c r="AW141" s="136" t="s">
        <v>179</v>
      </c>
      <c r="AX141" s="196"/>
      <c r="AY141">
        <f>$AY$140</f>
        <v>1</v>
      </c>
    </row>
    <row r="142" spans="1:51" ht="39.75" customHeight="1" x14ac:dyDescent="0.15">
      <c r="A142" s="190"/>
      <c r="B142" s="187"/>
      <c r="C142" s="181"/>
      <c r="D142" s="187"/>
      <c r="E142" s="181"/>
      <c r="F142" s="182"/>
      <c r="G142" s="107" t="s">
        <v>734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366</v>
      </c>
      <c r="AC142" s="206"/>
      <c r="AD142" s="206"/>
      <c r="AE142" s="207">
        <v>96.5</v>
      </c>
      <c r="AF142" s="208"/>
      <c r="AG142" s="208"/>
      <c r="AH142" s="208"/>
      <c r="AI142" s="207">
        <v>96.5</v>
      </c>
      <c r="AJ142" s="208"/>
      <c r="AK142" s="208"/>
      <c r="AL142" s="208"/>
      <c r="AM142" s="207"/>
      <c r="AN142" s="208"/>
      <c r="AO142" s="208"/>
      <c r="AP142" s="208"/>
      <c r="AQ142" s="207" t="s">
        <v>715</v>
      </c>
      <c r="AR142" s="208"/>
      <c r="AS142" s="208"/>
      <c r="AT142" s="208"/>
      <c r="AU142" s="207" t="s">
        <v>715</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366</v>
      </c>
      <c r="AC143" s="214"/>
      <c r="AD143" s="214"/>
      <c r="AE143" s="207" t="s">
        <v>715</v>
      </c>
      <c r="AF143" s="208"/>
      <c r="AG143" s="208"/>
      <c r="AH143" s="208"/>
      <c r="AI143" s="207" t="s">
        <v>715</v>
      </c>
      <c r="AJ143" s="208"/>
      <c r="AK143" s="208"/>
      <c r="AL143" s="208"/>
      <c r="AM143" s="207"/>
      <c r="AN143" s="208"/>
      <c r="AO143" s="208"/>
      <c r="AP143" s="208"/>
      <c r="AQ143" s="207" t="s">
        <v>715</v>
      </c>
      <c r="AR143" s="208"/>
      <c r="AS143" s="208"/>
      <c r="AT143" s="208"/>
      <c r="AU143" s="207" t="s">
        <v>715</v>
      </c>
      <c r="AV143" s="208"/>
      <c r="AW143" s="208"/>
      <c r="AX143" s="209"/>
      <c r="AY143">
        <f t="shared" si="15"/>
        <v>1</v>
      </c>
    </row>
    <row r="144" spans="1:51" ht="18.75" customHeight="1" x14ac:dyDescent="0.15">
      <c r="A144" s="190"/>
      <c r="B144" s="187"/>
      <c r="C144" s="181"/>
      <c r="D144" s="187"/>
      <c r="E144" s="181"/>
      <c r="F144" s="182"/>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384</v>
      </c>
      <c r="AF144" s="133"/>
      <c r="AG144" s="133"/>
      <c r="AH144" s="134"/>
      <c r="AI144" s="160" t="s">
        <v>406</v>
      </c>
      <c r="AJ144" s="133"/>
      <c r="AK144" s="133"/>
      <c r="AL144" s="134"/>
      <c r="AM144" s="160" t="s">
        <v>693</v>
      </c>
      <c r="AN144" s="133"/>
      <c r="AO144" s="133"/>
      <c r="AP144" s="134"/>
      <c r="AQ144" s="156" t="s">
        <v>232</v>
      </c>
      <c r="AR144" s="157"/>
      <c r="AS144" s="157"/>
      <c r="AT144" s="158"/>
      <c r="AU144" s="197" t="s">
        <v>248</v>
      </c>
      <c r="AV144" s="197"/>
      <c r="AW144" s="197"/>
      <c r="AX144" s="198"/>
      <c r="AY144">
        <f>COUNTA($G$146)</f>
        <v>1</v>
      </c>
    </row>
    <row r="145" spans="1:51" ht="18.75" customHeight="1" x14ac:dyDescent="0.15">
      <c r="A145" s="190"/>
      <c r="B145" s="187"/>
      <c r="C145" s="181"/>
      <c r="D145" s="187"/>
      <c r="E145" s="181"/>
      <c r="F145" s="182"/>
      <c r="G145" s="162"/>
      <c r="H145" s="136"/>
      <c r="I145" s="136"/>
      <c r="J145" s="136"/>
      <c r="K145" s="136"/>
      <c r="L145" s="136"/>
      <c r="M145" s="136"/>
      <c r="N145" s="136"/>
      <c r="O145" s="136"/>
      <c r="P145" s="136"/>
      <c r="Q145" s="136"/>
      <c r="R145" s="136"/>
      <c r="S145" s="136"/>
      <c r="T145" s="136"/>
      <c r="U145" s="136"/>
      <c r="V145" s="136"/>
      <c r="W145" s="136"/>
      <c r="X145" s="137"/>
      <c r="Y145" s="167"/>
      <c r="Z145" s="168"/>
      <c r="AA145" s="169"/>
      <c r="AB145" s="159"/>
      <c r="AC145" s="136"/>
      <c r="AD145" s="137"/>
      <c r="AE145" s="159"/>
      <c r="AF145" s="136"/>
      <c r="AG145" s="136"/>
      <c r="AH145" s="137"/>
      <c r="AI145" s="159"/>
      <c r="AJ145" s="136"/>
      <c r="AK145" s="136"/>
      <c r="AL145" s="137"/>
      <c r="AM145" s="159"/>
      <c r="AN145" s="136"/>
      <c r="AO145" s="136"/>
      <c r="AP145" s="137"/>
      <c r="AQ145" s="199" t="s">
        <v>715</v>
      </c>
      <c r="AR145" s="200"/>
      <c r="AS145" s="136" t="s">
        <v>233</v>
      </c>
      <c r="AT145" s="137"/>
      <c r="AU145" s="201" t="s">
        <v>715</v>
      </c>
      <c r="AV145" s="201"/>
      <c r="AW145" s="136" t="s">
        <v>179</v>
      </c>
      <c r="AX145" s="196"/>
      <c r="AY145">
        <f>$AY$144</f>
        <v>1</v>
      </c>
    </row>
    <row r="146" spans="1:51" ht="39.75" customHeight="1" x14ac:dyDescent="0.15">
      <c r="A146" s="190"/>
      <c r="B146" s="187"/>
      <c r="C146" s="181"/>
      <c r="D146" s="187"/>
      <c r="E146" s="181"/>
      <c r="F146" s="182"/>
      <c r="G146" s="107" t="s">
        <v>735</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366</v>
      </c>
      <c r="AC146" s="206"/>
      <c r="AD146" s="206"/>
      <c r="AE146" s="207">
        <v>66.7</v>
      </c>
      <c r="AF146" s="208"/>
      <c r="AG146" s="208"/>
      <c r="AH146" s="208"/>
      <c r="AI146" s="207">
        <v>66.7</v>
      </c>
      <c r="AJ146" s="208"/>
      <c r="AK146" s="208"/>
      <c r="AL146" s="208"/>
      <c r="AM146" s="207"/>
      <c r="AN146" s="208"/>
      <c r="AO146" s="208"/>
      <c r="AP146" s="208"/>
      <c r="AQ146" s="207" t="s">
        <v>715</v>
      </c>
      <c r="AR146" s="208"/>
      <c r="AS146" s="208"/>
      <c r="AT146" s="208"/>
      <c r="AU146" s="207" t="s">
        <v>715</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366</v>
      </c>
      <c r="AC147" s="214"/>
      <c r="AD147" s="214"/>
      <c r="AE147" s="207" t="s">
        <v>715</v>
      </c>
      <c r="AF147" s="208"/>
      <c r="AG147" s="208"/>
      <c r="AH147" s="208"/>
      <c r="AI147" s="207" t="s">
        <v>715</v>
      </c>
      <c r="AJ147" s="208"/>
      <c r="AK147" s="208"/>
      <c r="AL147" s="208"/>
      <c r="AM147" s="207"/>
      <c r="AN147" s="208"/>
      <c r="AO147" s="208"/>
      <c r="AP147" s="208"/>
      <c r="AQ147" s="207" t="s">
        <v>715</v>
      </c>
      <c r="AR147" s="208"/>
      <c r="AS147" s="208"/>
      <c r="AT147" s="208"/>
      <c r="AU147" s="207" t="s">
        <v>715</v>
      </c>
      <c r="AV147" s="208"/>
      <c r="AW147" s="208"/>
      <c r="AX147" s="209"/>
      <c r="AY147">
        <f t="shared" si="16"/>
        <v>1</v>
      </c>
    </row>
    <row r="148" spans="1:51" ht="18.75" customHeight="1" x14ac:dyDescent="0.15">
      <c r="A148" s="190"/>
      <c r="B148" s="187"/>
      <c r="C148" s="181"/>
      <c r="D148" s="187"/>
      <c r="E148" s="181"/>
      <c r="F148" s="182"/>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384</v>
      </c>
      <c r="AF148" s="133"/>
      <c r="AG148" s="133"/>
      <c r="AH148" s="134"/>
      <c r="AI148" s="160" t="s">
        <v>406</v>
      </c>
      <c r="AJ148" s="133"/>
      <c r="AK148" s="133"/>
      <c r="AL148" s="134"/>
      <c r="AM148" s="160" t="s">
        <v>693</v>
      </c>
      <c r="AN148" s="133"/>
      <c r="AO148" s="133"/>
      <c r="AP148" s="134"/>
      <c r="AQ148" s="156" t="s">
        <v>232</v>
      </c>
      <c r="AR148" s="157"/>
      <c r="AS148" s="157"/>
      <c r="AT148" s="158"/>
      <c r="AU148" s="197" t="s">
        <v>248</v>
      </c>
      <c r="AV148" s="197"/>
      <c r="AW148" s="197"/>
      <c r="AX148" s="198"/>
      <c r="AY148">
        <f>COUNTA($G$150)</f>
        <v>1</v>
      </c>
    </row>
    <row r="149" spans="1:51" ht="18.75" customHeight="1" x14ac:dyDescent="0.15">
      <c r="A149" s="190"/>
      <c r="B149" s="187"/>
      <c r="C149" s="181"/>
      <c r="D149" s="187"/>
      <c r="E149" s="181"/>
      <c r="F149" s="182"/>
      <c r="G149" s="162"/>
      <c r="H149" s="136"/>
      <c r="I149" s="136"/>
      <c r="J149" s="136"/>
      <c r="K149" s="136"/>
      <c r="L149" s="136"/>
      <c r="M149" s="136"/>
      <c r="N149" s="136"/>
      <c r="O149" s="136"/>
      <c r="P149" s="136"/>
      <c r="Q149" s="136"/>
      <c r="R149" s="136"/>
      <c r="S149" s="136"/>
      <c r="T149" s="136"/>
      <c r="U149" s="136"/>
      <c r="V149" s="136"/>
      <c r="W149" s="136"/>
      <c r="X149" s="137"/>
      <c r="Y149" s="167"/>
      <c r="Z149" s="168"/>
      <c r="AA149" s="169"/>
      <c r="AB149" s="159"/>
      <c r="AC149" s="136"/>
      <c r="AD149" s="137"/>
      <c r="AE149" s="159"/>
      <c r="AF149" s="136"/>
      <c r="AG149" s="136"/>
      <c r="AH149" s="137"/>
      <c r="AI149" s="159"/>
      <c r="AJ149" s="136"/>
      <c r="AK149" s="136"/>
      <c r="AL149" s="137"/>
      <c r="AM149" s="159"/>
      <c r="AN149" s="136"/>
      <c r="AO149" s="136"/>
      <c r="AP149" s="137"/>
      <c r="AQ149" s="199" t="s">
        <v>715</v>
      </c>
      <c r="AR149" s="200"/>
      <c r="AS149" s="136" t="s">
        <v>233</v>
      </c>
      <c r="AT149" s="137"/>
      <c r="AU149" s="201" t="s">
        <v>715</v>
      </c>
      <c r="AV149" s="201"/>
      <c r="AW149" s="136" t="s">
        <v>179</v>
      </c>
      <c r="AX149" s="196"/>
      <c r="AY149">
        <f>$AY$148</f>
        <v>1</v>
      </c>
    </row>
    <row r="150" spans="1:51" ht="39.75" customHeight="1" x14ac:dyDescent="0.15">
      <c r="A150" s="190"/>
      <c r="B150" s="187"/>
      <c r="C150" s="181"/>
      <c r="D150" s="187"/>
      <c r="E150" s="181"/>
      <c r="F150" s="182"/>
      <c r="G150" s="107" t="s">
        <v>736</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366</v>
      </c>
      <c r="AC150" s="206"/>
      <c r="AD150" s="206"/>
      <c r="AE150" s="207">
        <v>100</v>
      </c>
      <c r="AF150" s="208"/>
      <c r="AG150" s="208"/>
      <c r="AH150" s="208"/>
      <c r="AI150" s="207">
        <v>100</v>
      </c>
      <c r="AJ150" s="208"/>
      <c r="AK150" s="208"/>
      <c r="AL150" s="208"/>
      <c r="AM150" s="207"/>
      <c r="AN150" s="208"/>
      <c r="AO150" s="208"/>
      <c r="AP150" s="208"/>
      <c r="AQ150" s="207" t="s">
        <v>715</v>
      </c>
      <c r="AR150" s="208"/>
      <c r="AS150" s="208"/>
      <c r="AT150" s="208"/>
      <c r="AU150" s="207" t="s">
        <v>715</v>
      </c>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366</v>
      </c>
      <c r="AC151" s="214"/>
      <c r="AD151" s="214"/>
      <c r="AE151" s="207" t="s">
        <v>715</v>
      </c>
      <c r="AF151" s="208"/>
      <c r="AG151" s="208"/>
      <c r="AH151" s="208"/>
      <c r="AI151" s="207" t="s">
        <v>715</v>
      </c>
      <c r="AJ151" s="208"/>
      <c r="AK151" s="208"/>
      <c r="AL151" s="208"/>
      <c r="AM151" s="207"/>
      <c r="AN151" s="208"/>
      <c r="AO151" s="208"/>
      <c r="AP151" s="208"/>
      <c r="AQ151" s="207" t="s">
        <v>715</v>
      </c>
      <c r="AR151" s="208"/>
      <c r="AS151" s="208"/>
      <c r="AT151" s="208"/>
      <c r="AU151" s="207" t="s">
        <v>715</v>
      </c>
      <c r="AV151" s="208"/>
      <c r="AW151" s="208"/>
      <c r="AX151" s="209"/>
      <c r="AY151">
        <f t="shared" si="17"/>
        <v>1</v>
      </c>
    </row>
    <row r="152" spans="1:51" ht="22.5" hidden="1" customHeight="1" x14ac:dyDescent="0.15">
      <c r="A152" s="190"/>
      <c r="B152" s="187"/>
      <c r="C152" s="181"/>
      <c r="D152" s="187"/>
      <c r="E152" s="181"/>
      <c r="F152" s="182"/>
      <c r="G152" s="161" t="s">
        <v>249</v>
      </c>
      <c r="H152" s="133"/>
      <c r="I152" s="133"/>
      <c r="J152" s="133"/>
      <c r="K152" s="133"/>
      <c r="L152" s="133"/>
      <c r="M152" s="133"/>
      <c r="N152" s="133"/>
      <c r="O152" s="133"/>
      <c r="P152" s="134"/>
      <c r="Q152" s="160" t="s">
        <v>332</v>
      </c>
      <c r="R152" s="133"/>
      <c r="S152" s="133"/>
      <c r="T152" s="133"/>
      <c r="U152" s="133"/>
      <c r="V152" s="133"/>
      <c r="W152" s="133"/>
      <c r="X152" s="133"/>
      <c r="Y152" s="133"/>
      <c r="Z152" s="133"/>
      <c r="AA152" s="133"/>
      <c r="AB152" s="132" t="s">
        <v>333</v>
      </c>
      <c r="AC152" s="133"/>
      <c r="AD152" s="134"/>
      <c r="AE152" s="160"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2"/>
      <c r="H153" s="136"/>
      <c r="I153" s="136"/>
      <c r="J153" s="136"/>
      <c r="K153" s="136"/>
      <c r="L153" s="136"/>
      <c r="M153" s="136"/>
      <c r="N153" s="136"/>
      <c r="O153" s="136"/>
      <c r="P153" s="137"/>
      <c r="Q153" s="159"/>
      <c r="R153" s="136"/>
      <c r="S153" s="136"/>
      <c r="T153" s="136"/>
      <c r="U153" s="136"/>
      <c r="V153" s="136"/>
      <c r="W153" s="136"/>
      <c r="X153" s="136"/>
      <c r="Y153" s="136"/>
      <c r="Z153" s="136"/>
      <c r="AA153" s="136"/>
      <c r="AB153" s="135"/>
      <c r="AC153" s="136"/>
      <c r="AD153" s="137"/>
      <c r="AE153" s="159"/>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30"/>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30"/>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30"/>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54"/>
      <c r="R158" s="114"/>
      <c r="S158" s="114"/>
      <c r="T158" s="114"/>
      <c r="U158" s="114"/>
      <c r="V158" s="114"/>
      <c r="W158" s="114"/>
      <c r="X158" s="114"/>
      <c r="Y158" s="114"/>
      <c r="Z158" s="114"/>
      <c r="AA158" s="292"/>
      <c r="AB158" s="148"/>
      <c r="AC158" s="149"/>
      <c r="AD158" s="149"/>
      <c r="AE158" s="154"/>
      <c r="AF158" s="114"/>
      <c r="AG158" s="114"/>
      <c r="AH158" s="114"/>
      <c r="AI158" s="114"/>
      <c r="AJ158" s="114"/>
      <c r="AK158" s="114"/>
      <c r="AL158" s="114"/>
      <c r="AM158" s="114"/>
      <c r="AN158" s="114"/>
      <c r="AO158" s="114"/>
      <c r="AP158" s="114"/>
      <c r="AQ158" s="114"/>
      <c r="AR158" s="114"/>
      <c r="AS158" s="114"/>
      <c r="AT158" s="114"/>
      <c r="AU158" s="114"/>
      <c r="AV158" s="114"/>
      <c r="AW158" s="114"/>
      <c r="AX158" s="155"/>
      <c r="AY158">
        <f t="shared" si="18"/>
        <v>0</v>
      </c>
    </row>
    <row r="159" spans="1:51" ht="22.5" hidden="1" customHeight="1" x14ac:dyDescent="0.15">
      <c r="A159" s="190"/>
      <c r="B159" s="187"/>
      <c r="C159" s="181"/>
      <c r="D159" s="187"/>
      <c r="E159" s="181"/>
      <c r="F159" s="182"/>
      <c r="G159" s="161" t="s">
        <v>249</v>
      </c>
      <c r="H159" s="133"/>
      <c r="I159" s="133"/>
      <c r="J159" s="133"/>
      <c r="K159" s="133"/>
      <c r="L159" s="133"/>
      <c r="M159" s="133"/>
      <c r="N159" s="133"/>
      <c r="O159" s="133"/>
      <c r="P159" s="134"/>
      <c r="Q159" s="160"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2"/>
      <c r="H160" s="136"/>
      <c r="I160" s="136"/>
      <c r="J160" s="136"/>
      <c r="K160" s="136"/>
      <c r="L160" s="136"/>
      <c r="M160" s="136"/>
      <c r="N160" s="136"/>
      <c r="O160" s="136"/>
      <c r="P160" s="137"/>
      <c r="Q160" s="159"/>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30"/>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30"/>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30"/>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54"/>
      <c r="R165" s="114"/>
      <c r="S165" s="114"/>
      <c r="T165" s="114"/>
      <c r="U165" s="114"/>
      <c r="V165" s="114"/>
      <c r="W165" s="114"/>
      <c r="X165" s="114"/>
      <c r="Y165" s="114"/>
      <c r="Z165" s="114"/>
      <c r="AA165" s="292"/>
      <c r="AB165" s="148"/>
      <c r="AC165" s="149"/>
      <c r="AD165" s="149"/>
      <c r="AE165" s="154"/>
      <c r="AF165" s="114"/>
      <c r="AG165" s="114"/>
      <c r="AH165" s="114"/>
      <c r="AI165" s="114"/>
      <c r="AJ165" s="114"/>
      <c r="AK165" s="114"/>
      <c r="AL165" s="114"/>
      <c r="AM165" s="114"/>
      <c r="AN165" s="114"/>
      <c r="AO165" s="114"/>
      <c r="AP165" s="114"/>
      <c r="AQ165" s="114"/>
      <c r="AR165" s="114"/>
      <c r="AS165" s="114"/>
      <c r="AT165" s="114"/>
      <c r="AU165" s="114"/>
      <c r="AV165" s="114"/>
      <c r="AW165" s="114"/>
      <c r="AX165" s="155"/>
      <c r="AY165">
        <f t="shared" si="19"/>
        <v>0</v>
      </c>
    </row>
    <row r="166" spans="1:51" ht="22.5" hidden="1" customHeight="1" x14ac:dyDescent="0.15">
      <c r="A166" s="190"/>
      <c r="B166" s="187"/>
      <c r="C166" s="181"/>
      <c r="D166" s="187"/>
      <c r="E166" s="181"/>
      <c r="F166" s="182"/>
      <c r="G166" s="161" t="s">
        <v>249</v>
      </c>
      <c r="H166" s="133"/>
      <c r="I166" s="133"/>
      <c r="J166" s="133"/>
      <c r="K166" s="133"/>
      <c r="L166" s="133"/>
      <c r="M166" s="133"/>
      <c r="N166" s="133"/>
      <c r="O166" s="133"/>
      <c r="P166" s="134"/>
      <c r="Q166" s="160"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2"/>
      <c r="H167" s="136"/>
      <c r="I167" s="136"/>
      <c r="J167" s="136"/>
      <c r="K167" s="136"/>
      <c r="L167" s="136"/>
      <c r="M167" s="136"/>
      <c r="N167" s="136"/>
      <c r="O167" s="136"/>
      <c r="P167" s="137"/>
      <c r="Q167" s="159"/>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30"/>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30"/>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30"/>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54"/>
      <c r="R172" s="114"/>
      <c r="S172" s="114"/>
      <c r="T172" s="114"/>
      <c r="U172" s="114"/>
      <c r="V172" s="114"/>
      <c r="W172" s="114"/>
      <c r="X172" s="114"/>
      <c r="Y172" s="114"/>
      <c r="Z172" s="114"/>
      <c r="AA172" s="292"/>
      <c r="AB172" s="148"/>
      <c r="AC172" s="149"/>
      <c r="AD172" s="149"/>
      <c r="AE172" s="154"/>
      <c r="AF172" s="114"/>
      <c r="AG172" s="114"/>
      <c r="AH172" s="114"/>
      <c r="AI172" s="114"/>
      <c r="AJ172" s="114"/>
      <c r="AK172" s="114"/>
      <c r="AL172" s="114"/>
      <c r="AM172" s="114"/>
      <c r="AN172" s="114"/>
      <c r="AO172" s="114"/>
      <c r="AP172" s="114"/>
      <c r="AQ172" s="114"/>
      <c r="AR172" s="114"/>
      <c r="AS172" s="114"/>
      <c r="AT172" s="114"/>
      <c r="AU172" s="114"/>
      <c r="AV172" s="114"/>
      <c r="AW172" s="114"/>
      <c r="AX172" s="155"/>
      <c r="AY172">
        <f t="shared" si="20"/>
        <v>0</v>
      </c>
    </row>
    <row r="173" spans="1:51" ht="22.5" hidden="1" customHeight="1" x14ac:dyDescent="0.15">
      <c r="A173" s="190"/>
      <c r="B173" s="187"/>
      <c r="C173" s="181"/>
      <c r="D173" s="187"/>
      <c r="E173" s="181"/>
      <c r="F173" s="182"/>
      <c r="G173" s="161" t="s">
        <v>249</v>
      </c>
      <c r="H173" s="133"/>
      <c r="I173" s="133"/>
      <c r="J173" s="133"/>
      <c r="K173" s="133"/>
      <c r="L173" s="133"/>
      <c r="M173" s="133"/>
      <c r="N173" s="133"/>
      <c r="O173" s="133"/>
      <c r="P173" s="134"/>
      <c r="Q173" s="160"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2"/>
      <c r="H174" s="136"/>
      <c r="I174" s="136"/>
      <c r="J174" s="136"/>
      <c r="K174" s="136"/>
      <c r="L174" s="136"/>
      <c r="M174" s="136"/>
      <c r="N174" s="136"/>
      <c r="O174" s="136"/>
      <c r="P174" s="137"/>
      <c r="Q174" s="159"/>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30"/>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30"/>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30"/>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54"/>
      <c r="R179" s="114"/>
      <c r="S179" s="114"/>
      <c r="T179" s="114"/>
      <c r="U179" s="114"/>
      <c r="V179" s="114"/>
      <c r="W179" s="114"/>
      <c r="X179" s="114"/>
      <c r="Y179" s="114"/>
      <c r="Z179" s="114"/>
      <c r="AA179" s="292"/>
      <c r="AB179" s="148"/>
      <c r="AC179" s="149"/>
      <c r="AD179" s="149"/>
      <c r="AE179" s="154"/>
      <c r="AF179" s="114"/>
      <c r="AG179" s="114"/>
      <c r="AH179" s="114"/>
      <c r="AI179" s="114"/>
      <c r="AJ179" s="114"/>
      <c r="AK179" s="114"/>
      <c r="AL179" s="114"/>
      <c r="AM179" s="114"/>
      <c r="AN179" s="114"/>
      <c r="AO179" s="114"/>
      <c r="AP179" s="114"/>
      <c r="AQ179" s="114"/>
      <c r="AR179" s="114"/>
      <c r="AS179" s="114"/>
      <c r="AT179" s="114"/>
      <c r="AU179" s="114"/>
      <c r="AV179" s="114"/>
      <c r="AW179" s="114"/>
      <c r="AX179" s="155"/>
      <c r="AY179">
        <f t="shared" si="21"/>
        <v>0</v>
      </c>
    </row>
    <row r="180" spans="1:51" ht="22.5" hidden="1" customHeight="1" x14ac:dyDescent="0.15">
      <c r="A180" s="190"/>
      <c r="B180" s="187"/>
      <c r="C180" s="181"/>
      <c r="D180" s="187"/>
      <c r="E180" s="181"/>
      <c r="F180" s="182"/>
      <c r="G180" s="161" t="s">
        <v>249</v>
      </c>
      <c r="H180" s="133"/>
      <c r="I180" s="133"/>
      <c r="J180" s="133"/>
      <c r="K180" s="133"/>
      <c r="L180" s="133"/>
      <c r="M180" s="133"/>
      <c r="N180" s="133"/>
      <c r="O180" s="133"/>
      <c r="P180" s="134"/>
      <c r="Q180" s="160"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2"/>
      <c r="H181" s="136"/>
      <c r="I181" s="136"/>
      <c r="J181" s="136"/>
      <c r="K181" s="136"/>
      <c r="L181" s="136"/>
      <c r="M181" s="136"/>
      <c r="N181" s="136"/>
      <c r="O181" s="136"/>
      <c r="P181" s="137"/>
      <c r="Q181" s="159"/>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30"/>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30"/>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30"/>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54"/>
      <c r="R186" s="114"/>
      <c r="S186" s="114"/>
      <c r="T186" s="114"/>
      <c r="U186" s="114"/>
      <c r="V186" s="114"/>
      <c r="W186" s="114"/>
      <c r="X186" s="114"/>
      <c r="Y186" s="114"/>
      <c r="Z186" s="114"/>
      <c r="AA186" s="292"/>
      <c r="AB186" s="148"/>
      <c r="AC186" s="149"/>
      <c r="AD186" s="149"/>
      <c r="AE186" s="154"/>
      <c r="AF186" s="114"/>
      <c r="AG186" s="114"/>
      <c r="AH186" s="114"/>
      <c r="AI186" s="114"/>
      <c r="AJ186" s="114"/>
      <c r="AK186" s="114"/>
      <c r="AL186" s="114"/>
      <c r="AM186" s="114"/>
      <c r="AN186" s="114"/>
      <c r="AO186" s="114"/>
      <c r="AP186" s="114"/>
      <c r="AQ186" s="114"/>
      <c r="AR186" s="114"/>
      <c r="AS186" s="114"/>
      <c r="AT186" s="114"/>
      <c r="AU186" s="114"/>
      <c r="AV186" s="114"/>
      <c r="AW186" s="114"/>
      <c r="AX186" s="155"/>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384</v>
      </c>
      <c r="AF192" s="133"/>
      <c r="AG192" s="133"/>
      <c r="AH192" s="134"/>
      <c r="AI192" s="160" t="s">
        <v>406</v>
      </c>
      <c r="AJ192" s="133"/>
      <c r="AK192" s="133"/>
      <c r="AL192" s="134"/>
      <c r="AM192" s="160" t="s">
        <v>693</v>
      </c>
      <c r="AN192" s="133"/>
      <c r="AO192" s="133"/>
      <c r="AP192" s="134"/>
      <c r="AQ192" s="156" t="s">
        <v>232</v>
      </c>
      <c r="AR192" s="157"/>
      <c r="AS192" s="157"/>
      <c r="AT192" s="158"/>
      <c r="AU192" s="197" t="s">
        <v>248</v>
      </c>
      <c r="AV192" s="197"/>
      <c r="AW192" s="197"/>
      <c r="AX192" s="198"/>
      <c r="AY192">
        <f>COUNTA($G$194)</f>
        <v>0</v>
      </c>
    </row>
    <row r="193" spans="1:51" ht="18.75" hidden="1" customHeight="1" x14ac:dyDescent="0.15">
      <c r="A193" s="190"/>
      <c r="B193" s="187"/>
      <c r="C193" s="181"/>
      <c r="D193" s="187"/>
      <c r="E193" s="181"/>
      <c r="F193" s="182"/>
      <c r="G193" s="162"/>
      <c r="H193" s="136"/>
      <c r="I193" s="136"/>
      <c r="J193" s="136"/>
      <c r="K193" s="136"/>
      <c r="L193" s="136"/>
      <c r="M193" s="136"/>
      <c r="N193" s="136"/>
      <c r="O193" s="136"/>
      <c r="P193" s="136"/>
      <c r="Q193" s="136"/>
      <c r="R193" s="136"/>
      <c r="S193" s="136"/>
      <c r="T193" s="136"/>
      <c r="U193" s="136"/>
      <c r="V193" s="136"/>
      <c r="W193" s="136"/>
      <c r="X193" s="137"/>
      <c r="Y193" s="167"/>
      <c r="Z193" s="168"/>
      <c r="AA193" s="169"/>
      <c r="AB193" s="159"/>
      <c r="AC193" s="136"/>
      <c r="AD193" s="137"/>
      <c r="AE193" s="159"/>
      <c r="AF193" s="136"/>
      <c r="AG193" s="136"/>
      <c r="AH193" s="137"/>
      <c r="AI193" s="159"/>
      <c r="AJ193" s="136"/>
      <c r="AK193" s="136"/>
      <c r="AL193" s="137"/>
      <c r="AM193" s="159"/>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384</v>
      </c>
      <c r="AF196" s="133"/>
      <c r="AG196" s="133"/>
      <c r="AH196" s="134"/>
      <c r="AI196" s="160" t="s">
        <v>406</v>
      </c>
      <c r="AJ196" s="133"/>
      <c r="AK196" s="133"/>
      <c r="AL196" s="134"/>
      <c r="AM196" s="160" t="s">
        <v>693</v>
      </c>
      <c r="AN196" s="133"/>
      <c r="AO196" s="133"/>
      <c r="AP196" s="134"/>
      <c r="AQ196" s="156" t="s">
        <v>232</v>
      </c>
      <c r="AR196" s="157"/>
      <c r="AS196" s="157"/>
      <c r="AT196" s="158"/>
      <c r="AU196" s="197" t="s">
        <v>248</v>
      </c>
      <c r="AV196" s="197"/>
      <c r="AW196" s="197"/>
      <c r="AX196" s="198"/>
      <c r="AY196">
        <f>COUNTA($G$198)</f>
        <v>0</v>
      </c>
    </row>
    <row r="197" spans="1:51" ht="18.75" hidden="1" customHeight="1" x14ac:dyDescent="0.15">
      <c r="A197" s="190"/>
      <c r="B197" s="187"/>
      <c r="C197" s="181"/>
      <c r="D197" s="187"/>
      <c r="E197" s="181"/>
      <c r="F197" s="182"/>
      <c r="G197" s="162"/>
      <c r="H197" s="136"/>
      <c r="I197" s="136"/>
      <c r="J197" s="136"/>
      <c r="K197" s="136"/>
      <c r="L197" s="136"/>
      <c r="M197" s="136"/>
      <c r="N197" s="136"/>
      <c r="O197" s="136"/>
      <c r="P197" s="136"/>
      <c r="Q197" s="136"/>
      <c r="R197" s="136"/>
      <c r="S197" s="136"/>
      <c r="T197" s="136"/>
      <c r="U197" s="136"/>
      <c r="V197" s="136"/>
      <c r="W197" s="136"/>
      <c r="X197" s="137"/>
      <c r="Y197" s="167"/>
      <c r="Z197" s="168"/>
      <c r="AA197" s="169"/>
      <c r="AB197" s="159"/>
      <c r="AC197" s="136"/>
      <c r="AD197" s="137"/>
      <c r="AE197" s="159"/>
      <c r="AF197" s="136"/>
      <c r="AG197" s="136"/>
      <c r="AH197" s="137"/>
      <c r="AI197" s="159"/>
      <c r="AJ197" s="136"/>
      <c r="AK197" s="136"/>
      <c r="AL197" s="137"/>
      <c r="AM197" s="159"/>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384</v>
      </c>
      <c r="AF200" s="133"/>
      <c r="AG200" s="133"/>
      <c r="AH200" s="134"/>
      <c r="AI200" s="160" t="s">
        <v>406</v>
      </c>
      <c r="AJ200" s="133"/>
      <c r="AK200" s="133"/>
      <c r="AL200" s="134"/>
      <c r="AM200" s="160" t="s">
        <v>693</v>
      </c>
      <c r="AN200" s="133"/>
      <c r="AO200" s="133"/>
      <c r="AP200" s="134"/>
      <c r="AQ200" s="156" t="s">
        <v>232</v>
      </c>
      <c r="AR200" s="157"/>
      <c r="AS200" s="157"/>
      <c r="AT200" s="158"/>
      <c r="AU200" s="197" t="s">
        <v>248</v>
      </c>
      <c r="AV200" s="197"/>
      <c r="AW200" s="197"/>
      <c r="AX200" s="198"/>
      <c r="AY200">
        <f>COUNTA($G$202)</f>
        <v>0</v>
      </c>
    </row>
    <row r="201" spans="1:51" ht="18.75" hidden="1" customHeight="1" x14ac:dyDescent="0.15">
      <c r="A201" s="190"/>
      <c r="B201" s="187"/>
      <c r="C201" s="181"/>
      <c r="D201" s="187"/>
      <c r="E201" s="181"/>
      <c r="F201" s="182"/>
      <c r="G201" s="162"/>
      <c r="H201" s="136"/>
      <c r="I201" s="136"/>
      <c r="J201" s="136"/>
      <c r="K201" s="136"/>
      <c r="L201" s="136"/>
      <c r="M201" s="136"/>
      <c r="N201" s="136"/>
      <c r="O201" s="136"/>
      <c r="P201" s="136"/>
      <c r="Q201" s="136"/>
      <c r="R201" s="136"/>
      <c r="S201" s="136"/>
      <c r="T201" s="136"/>
      <c r="U201" s="136"/>
      <c r="V201" s="136"/>
      <c r="W201" s="136"/>
      <c r="X201" s="137"/>
      <c r="Y201" s="167"/>
      <c r="Z201" s="168"/>
      <c r="AA201" s="169"/>
      <c r="AB201" s="159"/>
      <c r="AC201" s="136"/>
      <c r="AD201" s="137"/>
      <c r="AE201" s="159"/>
      <c r="AF201" s="136"/>
      <c r="AG201" s="136"/>
      <c r="AH201" s="137"/>
      <c r="AI201" s="159"/>
      <c r="AJ201" s="136"/>
      <c r="AK201" s="136"/>
      <c r="AL201" s="137"/>
      <c r="AM201" s="159"/>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384</v>
      </c>
      <c r="AF204" s="133"/>
      <c r="AG204" s="133"/>
      <c r="AH204" s="134"/>
      <c r="AI204" s="160" t="s">
        <v>406</v>
      </c>
      <c r="AJ204" s="133"/>
      <c r="AK204" s="133"/>
      <c r="AL204" s="134"/>
      <c r="AM204" s="160" t="s">
        <v>693</v>
      </c>
      <c r="AN204" s="133"/>
      <c r="AO204" s="133"/>
      <c r="AP204" s="134"/>
      <c r="AQ204" s="156" t="s">
        <v>232</v>
      </c>
      <c r="AR204" s="157"/>
      <c r="AS204" s="157"/>
      <c r="AT204" s="158"/>
      <c r="AU204" s="197" t="s">
        <v>248</v>
      </c>
      <c r="AV204" s="197"/>
      <c r="AW204" s="197"/>
      <c r="AX204" s="198"/>
      <c r="AY204">
        <f>COUNTA($G$206)</f>
        <v>0</v>
      </c>
    </row>
    <row r="205" spans="1:51" ht="18.75" hidden="1" customHeight="1" x14ac:dyDescent="0.15">
      <c r="A205" s="190"/>
      <c r="B205" s="187"/>
      <c r="C205" s="181"/>
      <c r="D205" s="187"/>
      <c r="E205" s="181"/>
      <c r="F205" s="182"/>
      <c r="G205" s="162"/>
      <c r="H205" s="136"/>
      <c r="I205" s="136"/>
      <c r="J205" s="136"/>
      <c r="K205" s="136"/>
      <c r="L205" s="136"/>
      <c r="M205" s="136"/>
      <c r="N205" s="136"/>
      <c r="O205" s="136"/>
      <c r="P205" s="136"/>
      <c r="Q205" s="136"/>
      <c r="R205" s="136"/>
      <c r="S205" s="136"/>
      <c r="T205" s="136"/>
      <c r="U205" s="136"/>
      <c r="V205" s="136"/>
      <c r="W205" s="136"/>
      <c r="X205" s="137"/>
      <c r="Y205" s="167"/>
      <c r="Z205" s="168"/>
      <c r="AA205" s="169"/>
      <c r="AB205" s="159"/>
      <c r="AC205" s="136"/>
      <c r="AD205" s="137"/>
      <c r="AE205" s="159"/>
      <c r="AF205" s="136"/>
      <c r="AG205" s="136"/>
      <c r="AH205" s="137"/>
      <c r="AI205" s="159"/>
      <c r="AJ205" s="136"/>
      <c r="AK205" s="136"/>
      <c r="AL205" s="137"/>
      <c r="AM205" s="159"/>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384</v>
      </c>
      <c r="AF208" s="133"/>
      <c r="AG208" s="133"/>
      <c r="AH208" s="134"/>
      <c r="AI208" s="160" t="s">
        <v>406</v>
      </c>
      <c r="AJ208" s="133"/>
      <c r="AK208" s="133"/>
      <c r="AL208" s="134"/>
      <c r="AM208" s="160" t="s">
        <v>693</v>
      </c>
      <c r="AN208" s="133"/>
      <c r="AO208" s="133"/>
      <c r="AP208" s="134"/>
      <c r="AQ208" s="156" t="s">
        <v>232</v>
      </c>
      <c r="AR208" s="157"/>
      <c r="AS208" s="157"/>
      <c r="AT208" s="158"/>
      <c r="AU208" s="197" t="s">
        <v>248</v>
      </c>
      <c r="AV208" s="197"/>
      <c r="AW208" s="197"/>
      <c r="AX208" s="198"/>
      <c r="AY208">
        <f>COUNTA($G$210)</f>
        <v>0</v>
      </c>
    </row>
    <row r="209" spans="1:51" ht="18.75" hidden="1" customHeight="1" x14ac:dyDescent="0.15">
      <c r="A209" s="190"/>
      <c r="B209" s="187"/>
      <c r="C209" s="181"/>
      <c r="D209" s="187"/>
      <c r="E209" s="181"/>
      <c r="F209" s="182"/>
      <c r="G209" s="162"/>
      <c r="H209" s="136"/>
      <c r="I209" s="136"/>
      <c r="J209" s="136"/>
      <c r="K209" s="136"/>
      <c r="L209" s="136"/>
      <c r="M209" s="136"/>
      <c r="N209" s="136"/>
      <c r="O209" s="136"/>
      <c r="P209" s="136"/>
      <c r="Q209" s="136"/>
      <c r="R209" s="136"/>
      <c r="S209" s="136"/>
      <c r="T209" s="136"/>
      <c r="U209" s="136"/>
      <c r="V209" s="136"/>
      <c r="W209" s="136"/>
      <c r="X209" s="137"/>
      <c r="Y209" s="167"/>
      <c r="Z209" s="168"/>
      <c r="AA209" s="169"/>
      <c r="AB209" s="159"/>
      <c r="AC209" s="136"/>
      <c r="AD209" s="137"/>
      <c r="AE209" s="159"/>
      <c r="AF209" s="136"/>
      <c r="AG209" s="136"/>
      <c r="AH209" s="137"/>
      <c r="AI209" s="159"/>
      <c r="AJ209" s="136"/>
      <c r="AK209" s="136"/>
      <c r="AL209" s="137"/>
      <c r="AM209" s="159"/>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61" t="s">
        <v>249</v>
      </c>
      <c r="H212" s="133"/>
      <c r="I212" s="133"/>
      <c r="J212" s="133"/>
      <c r="K212" s="133"/>
      <c r="L212" s="133"/>
      <c r="M212" s="133"/>
      <c r="N212" s="133"/>
      <c r="O212" s="133"/>
      <c r="P212" s="134"/>
      <c r="Q212" s="160" t="s">
        <v>332</v>
      </c>
      <c r="R212" s="133"/>
      <c r="S212" s="133"/>
      <c r="T212" s="133"/>
      <c r="U212" s="133"/>
      <c r="V212" s="133"/>
      <c r="W212" s="133"/>
      <c r="X212" s="133"/>
      <c r="Y212" s="133"/>
      <c r="Z212" s="133"/>
      <c r="AA212" s="133"/>
      <c r="AB212" s="132" t="s">
        <v>333</v>
      </c>
      <c r="AC212" s="133"/>
      <c r="AD212" s="134"/>
      <c r="AE212" s="160"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2"/>
      <c r="H213" s="136"/>
      <c r="I213" s="136"/>
      <c r="J213" s="136"/>
      <c r="K213" s="136"/>
      <c r="L213" s="136"/>
      <c r="M213" s="136"/>
      <c r="N213" s="136"/>
      <c r="O213" s="136"/>
      <c r="P213" s="137"/>
      <c r="Q213" s="159"/>
      <c r="R213" s="136"/>
      <c r="S213" s="136"/>
      <c r="T213" s="136"/>
      <c r="U213" s="136"/>
      <c r="V213" s="136"/>
      <c r="W213" s="136"/>
      <c r="X213" s="136"/>
      <c r="Y213" s="136"/>
      <c r="Z213" s="136"/>
      <c r="AA213" s="136"/>
      <c r="AB213" s="135"/>
      <c r="AC213" s="136"/>
      <c r="AD213" s="137"/>
      <c r="AE213" s="159"/>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54"/>
      <c r="AF218" s="114"/>
      <c r="AG218" s="114"/>
      <c r="AH218" s="114"/>
      <c r="AI218" s="114"/>
      <c r="AJ218" s="114"/>
      <c r="AK218" s="114"/>
      <c r="AL218" s="114"/>
      <c r="AM218" s="114"/>
      <c r="AN218" s="114"/>
      <c r="AO218" s="114"/>
      <c r="AP218" s="114"/>
      <c r="AQ218" s="114"/>
      <c r="AR218" s="114"/>
      <c r="AS218" s="114"/>
      <c r="AT218" s="114"/>
      <c r="AU218" s="114"/>
      <c r="AV218" s="114"/>
      <c r="AW218" s="114"/>
      <c r="AX218" s="155"/>
      <c r="AY218">
        <f t="shared" si="28"/>
        <v>0</v>
      </c>
    </row>
    <row r="219" spans="1:51" ht="22.5" hidden="1" customHeight="1" x14ac:dyDescent="0.15">
      <c r="A219" s="190"/>
      <c r="B219" s="187"/>
      <c r="C219" s="181"/>
      <c r="D219" s="187"/>
      <c r="E219" s="181"/>
      <c r="F219" s="182"/>
      <c r="G219" s="161" t="s">
        <v>249</v>
      </c>
      <c r="H219" s="133"/>
      <c r="I219" s="133"/>
      <c r="J219" s="133"/>
      <c r="K219" s="133"/>
      <c r="L219" s="133"/>
      <c r="M219" s="133"/>
      <c r="N219" s="133"/>
      <c r="O219" s="133"/>
      <c r="P219" s="134"/>
      <c r="Q219" s="160"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2"/>
      <c r="H220" s="136"/>
      <c r="I220" s="136"/>
      <c r="J220" s="136"/>
      <c r="K220" s="136"/>
      <c r="L220" s="136"/>
      <c r="M220" s="136"/>
      <c r="N220" s="136"/>
      <c r="O220" s="136"/>
      <c r="P220" s="137"/>
      <c r="Q220" s="159"/>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54"/>
      <c r="AF225" s="114"/>
      <c r="AG225" s="114"/>
      <c r="AH225" s="114"/>
      <c r="AI225" s="114"/>
      <c r="AJ225" s="114"/>
      <c r="AK225" s="114"/>
      <c r="AL225" s="114"/>
      <c r="AM225" s="114"/>
      <c r="AN225" s="114"/>
      <c r="AO225" s="114"/>
      <c r="AP225" s="114"/>
      <c r="AQ225" s="114"/>
      <c r="AR225" s="114"/>
      <c r="AS225" s="114"/>
      <c r="AT225" s="114"/>
      <c r="AU225" s="114"/>
      <c r="AV225" s="114"/>
      <c r="AW225" s="114"/>
      <c r="AX225" s="155"/>
      <c r="AY225">
        <f t="shared" si="29"/>
        <v>0</v>
      </c>
    </row>
    <row r="226" spans="1:51" ht="22.5" hidden="1" customHeight="1" x14ac:dyDescent="0.15">
      <c r="A226" s="190"/>
      <c r="B226" s="187"/>
      <c r="C226" s="181"/>
      <c r="D226" s="187"/>
      <c r="E226" s="181"/>
      <c r="F226" s="182"/>
      <c r="G226" s="161" t="s">
        <v>249</v>
      </c>
      <c r="H226" s="133"/>
      <c r="I226" s="133"/>
      <c r="J226" s="133"/>
      <c r="K226" s="133"/>
      <c r="L226" s="133"/>
      <c r="M226" s="133"/>
      <c r="N226" s="133"/>
      <c r="O226" s="133"/>
      <c r="P226" s="134"/>
      <c r="Q226" s="160"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2"/>
      <c r="H227" s="136"/>
      <c r="I227" s="136"/>
      <c r="J227" s="136"/>
      <c r="K227" s="136"/>
      <c r="L227" s="136"/>
      <c r="M227" s="136"/>
      <c r="N227" s="136"/>
      <c r="O227" s="136"/>
      <c r="P227" s="137"/>
      <c r="Q227" s="159"/>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54"/>
      <c r="AF232" s="114"/>
      <c r="AG232" s="114"/>
      <c r="AH232" s="114"/>
      <c r="AI232" s="114"/>
      <c r="AJ232" s="114"/>
      <c r="AK232" s="114"/>
      <c r="AL232" s="114"/>
      <c r="AM232" s="114"/>
      <c r="AN232" s="114"/>
      <c r="AO232" s="114"/>
      <c r="AP232" s="114"/>
      <c r="AQ232" s="114"/>
      <c r="AR232" s="114"/>
      <c r="AS232" s="114"/>
      <c r="AT232" s="114"/>
      <c r="AU232" s="114"/>
      <c r="AV232" s="114"/>
      <c r="AW232" s="114"/>
      <c r="AX232" s="155"/>
      <c r="AY232">
        <f t="shared" si="30"/>
        <v>0</v>
      </c>
    </row>
    <row r="233" spans="1:51" ht="22.5" hidden="1" customHeight="1" x14ac:dyDescent="0.15">
      <c r="A233" s="190"/>
      <c r="B233" s="187"/>
      <c r="C233" s="181"/>
      <c r="D233" s="187"/>
      <c r="E233" s="181"/>
      <c r="F233" s="182"/>
      <c r="G233" s="161" t="s">
        <v>249</v>
      </c>
      <c r="H233" s="133"/>
      <c r="I233" s="133"/>
      <c r="J233" s="133"/>
      <c r="K233" s="133"/>
      <c r="L233" s="133"/>
      <c r="M233" s="133"/>
      <c r="N233" s="133"/>
      <c r="O233" s="133"/>
      <c r="P233" s="134"/>
      <c r="Q233" s="160"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2"/>
      <c r="H234" s="136"/>
      <c r="I234" s="136"/>
      <c r="J234" s="136"/>
      <c r="K234" s="136"/>
      <c r="L234" s="136"/>
      <c r="M234" s="136"/>
      <c r="N234" s="136"/>
      <c r="O234" s="136"/>
      <c r="P234" s="137"/>
      <c r="Q234" s="159"/>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54"/>
      <c r="AF239" s="114"/>
      <c r="AG239" s="114"/>
      <c r="AH239" s="114"/>
      <c r="AI239" s="114"/>
      <c r="AJ239" s="114"/>
      <c r="AK239" s="114"/>
      <c r="AL239" s="114"/>
      <c r="AM239" s="114"/>
      <c r="AN239" s="114"/>
      <c r="AO239" s="114"/>
      <c r="AP239" s="114"/>
      <c r="AQ239" s="114"/>
      <c r="AR239" s="114"/>
      <c r="AS239" s="114"/>
      <c r="AT239" s="114"/>
      <c r="AU239" s="114"/>
      <c r="AV239" s="114"/>
      <c r="AW239" s="114"/>
      <c r="AX239" s="155"/>
      <c r="AY239">
        <f t="shared" si="31"/>
        <v>0</v>
      </c>
    </row>
    <row r="240" spans="1:51" ht="22.5" hidden="1" customHeight="1" x14ac:dyDescent="0.15">
      <c r="A240" s="190"/>
      <c r="B240" s="187"/>
      <c r="C240" s="181"/>
      <c r="D240" s="187"/>
      <c r="E240" s="181"/>
      <c r="F240" s="182"/>
      <c r="G240" s="161" t="s">
        <v>249</v>
      </c>
      <c r="H240" s="133"/>
      <c r="I240" s="133"/>
      <c r="J240" s="133"/>
      <c r="K240" s="133"/>
      <c r="L240" s="133"/>
      <c r="M240" s="133"/>
      <c r="N240" s="133"/>
      <c r="O240" s="133"/>
      <c r="P240" s="134"/>
      <c r="Q240" s="160"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2"/>
      <c r="H241" s="136"/>
      <c r="I241" s="136"/>
      <c r="J241" s="136"/>
      <c r="K241" s="136"/>
      <c r="L241" s="136"/>
      <c r="M241" s="136"/>
      <c r="N241" s="136"/>
      <c r="O241" s="136"/>
      <c r="P241" s="137"/>
      <c r="Q241" s="159"/>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54"/>
      <c r="AF246" s="114"/>
      <c r="AG246" s="114"/>
      <c r="AH246" s="114"/>
      <c r="AI246" s="114"/>
      <c r="AJ246" s="114"/>
      <c r="AK246" s="114"/>
      <c r="AL246" s="114"/>
      <c r="AM246" s="114"/>
      <c r="AN246" s="114"/>
      <c r="AO246" s="114"/>
      <c r="AP246" s="114"/>
      <c r="AQ246" s="114"/>
      <c r="AR246" s="114"/>
      <c r="AS246" s="114"/>
      <c r="AT246" s="114"/>
      <c r="AU246" s="114"/>
      <c r="AV246" s="114"/>
      <c r="AW246" s="114"/>
      <c r="AX246" s="155"/>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3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31"/>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384</v>
      </c>
      <c r="AF252" s="133"/>
      <c r="AG252" s="133"/>
      <c r="AH252" s="134"/>
      <c r="AI252" s="160" t="s">
        <v>406</v>
      </c>
      <c r="AJ252" s="133"/>
      <c r="AK252" s="133"/>
      <c r="AL252" s="134"/>
      <c r="AM252" s="160" t="s">
        <v>693</v>
      </c>
      <c r="AN252" s="133"/>
      <c r="AO252" s="133"/>
      <c r="AP252" s="134"/>
      <c r="AQ252" s="156" t="s">
        <v>232</v>
      </c>
      <c r="AR252" s="157"/>
      <c r="AS252" s="157"/>
      <c r="AT252" s="158"/>
      <c r="AU252" s="197" t="s">
        <v>248</v>
      </c>
      <c r="AV252" s="197"/>
      <c r="AW252" s="197"/>
      <c r="AX252" s="198"/>
      <c r="AY252">
        <f>COUNTA($G$254)</f>
        <v>0</v>
      </c>
    </row>
    <row r="253" spans="1:51" ht="18.75" hidden="1" customHeight="1" x14ac:dyDescent="0.15">
      <c r="A253" s="190"/>
      <c r="B253" s="187"/>
      <c r="C253" s="181"/>
      <c r="D253" s="187"/>
      <c r="E253" s="181"/>
      <c r="F253" s="182"/>
      <c r="G253" s="162"/>
      <c r="H253" s="136"/>
      <c r="I253" s="136"/>
      <c r="J253" s="136"/>
      <c r="K253" s="136"/>
      <c r="L253" s="136"/>
      <c r="M253" s="136"/>
      <c r="N253" s="136"/>
      <c r="O253" s="136"/>
      <c r="P253" s="136"/>
      <c r="Q253" s="136"/>
      <c r="R253" s="136"/>
      <c r="S253" s="136"/>
      <c r="T253" s="136"/>
      <c r="U253" s="136"/>
      <c r="V253" s="136"/>
      <c r="W253" s="136"/>
      <c r="X253" s="137"/>
      <c r="Y253" s="167"/>
      <c r="Z253" s="168"/>
      <c r="AA253" s="169"/>
      <c r="AB253" s="159"/>
      <c r="AC253" s="136"/>
      <c r="AD253" s="137"/>
      <c r="AE253" s="159"/>
      <c r="AF253" s="136"/>
      <c r="AG253" s="136"/>
      <c r="AH253" s="137"/>
      <c r="AI253" s="159"/>
      <c r="AJ253" s="136"/>
      <c r="AK253" s="136"/>
      <c r="AL253" s="137"/>
      <c r="AM253" s="159"/>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384</v>
      </c>
      <c r="AF256" s="133"/>
      <c r="AG256" s="133"/>
      <c r="AH256" s="134"/>
      <c r="AI256" s="160" t="s">
        <v>406</v>
      </c>
      <c r="AJ256" s="133"/>
      <c r="AK256" s="133"/>
      <c r="AL256" s="134"/>
      <c r="AM256" s="160" t="s">
        <v>693</v>
      </c>
      <c r="AN256" s="133"/>
      <c r="AO256" s="133"/>
      <c r="AP256" s="134"/>
      <c r="AQ256" s="156" t="s">
        <v>232</v>
      </c>
      <c r="AR256" s="157"/>
      <c r="AS256" s="157"/>
      <c r="AT256" s="158"/>
      <c r="AU256" s="197" t="s">
        <v>248</v>
      </c>
      <c r="AV256" s="197"/>
      <c r="AW256" s="197"/>
      <c r="AX256" s="198"/>
      <c r="AY256">
        <f>COUNTA($G$258)</f>
        <v>0</v>
      </c>
    </row>
    <row r="257" spans="1:51" ht="18.75" hidden="1" customHeight="1" x14ac:dyDescent="0.15">
      <c r="A257" s="190"/>
      <c r="B257" s="187"/>
      <c r="C257" s="181"/>
      <c r="D257" s="187"/>
      <c r="E257" s="181"/>
      <c r="F257" s="182"/>
      <c r="G257" s="162"/>
      <c r="H257" s="136"/>
      <c r="I257" s="136"/>
      <c r="J257" s="136"/>
      <c r="K257" s="136"/>
      <c r="L257" s="136"/>
      <c r="M257" s="136"/>
      <c r="N257" s="136"/>
      <c r="O257" s="136"/>
      <c r="P257" s="136"/>
      <c r="Q257" s="136"/>
      <c r="R257" s="136"/>
      <c r="S257" s="136"/>
      <c r="T257" s="136"/>
      <c r="U257" s="136"/>
      <c r="V257" s="136"/>
      <c r="W257" s="136"/>
      <c r="X257" s="137"/>
      <c r="Y257" s="167"/>
      <c r="Z257" s="168"/>
      <c r="AA257" s="169"/>
      <c r="AB257" s="159"/>
      <c r="AC257" s="136"/>
      <c r="AD257" s="137"/>
      <c r="AE257" s="159"/>
      <c r="AF257" s="136"/>
      <c r="AG257" s="136"/>
      <c r="AH257" s="137"/>
      <c r="AI257" s="159"/>
      <c r="AJ257" s="136"/>
      <c r="AK257" s="136"/>
      <c r="AL257" s="137"/>
      <c r="AM257" s="159"/>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384</v>
      </c>
      <c r="AF260" s="133"/>
      <c r="AG260" s="133"/>
      <c r="AH260" s="134"/>
      <c r="AI260" s="160" t="s">
        <v>406</v>
      </c>
      <c r="AJ260" s="133"/>
      <c r="AK260" s="133"/>
      <c r="AL260" s="134"/>
      <c r="AM260" s="160" t="s">
        <v>693</v>
      </c>
      <c r="AN260" s="133"/>
      <c r="AO260" s="133"/>
      <c r="AP260" s="134"/>
      <c r="AQ260" s="156" t="s">
        <v>232</v>
      </c>
      <c r="AR260" s="157"/>
      <c r="AS260" s="157"/>
      <c r="AT260" s="158"/>
      <c r="AU260" s="197" t="s">
        <v>248</v>
      </c>
      <c r="AV260" s="197"/>
      <c r="AW260" s="197"/>
      <c r="AX260" s="198"/>
      <c r="AY260">
        <f>COUNTA($G$262)</f>
        <v>0</v>
      </c>
    </row>
    <row r="261" spans="1:51" ht="18.75" hidden="1" customHeight="1" x14ac:dyDescent="0.15">
      <c r="A261" s="190"/>
      <c r="B261" s="187"/>
      <c r="C261" s="181"/>
      <c r="D261" s="187"/>
      <c r="E261" s="181"/>
      <c r="F261" s="182"/>
      <c r="G261" s="162"/>
      <c r="H261" s="136"/>
      <c r="I261" s="136"/>
      <c r="J261" s="136"/>
      <c r="K261" s="136"/>
      <c r="L261" s="136"/>
      <c r="M261" s="136"/>
      <c r="N261" s="136"/>
      <c r="O261" s="136"/>
      <c r="P261" s="136"/>
      <c r="Q261" s="136"/>
      <c r="R261" s="136"/>
      <c r="S261" s="136"/>
      <c r="T261" s="136"/>
      <c r="U261" s="136"/>
      <c r="V261" s="136"/>
      <c r="W261" s="136"/>
      <c r="X261" s="137"/>
      <c r="Y261" s="167"/>
      <c r="Z261" s="168"/>
      <c r="AA261" s="169"/>
      <c r="AB261" s="159"/>
      <c r="AC261" s="136"/>
      <c r="AD261" s="137"/>
      <c r="AE261" s="159"/>
      <c r="AF261" s="136"/>
      <c r="AG261" s="136"/>
      <c r="AH261" s="137"/>
      <c r="AI261" s="159"/>
      <c r="AJ261" s="136"/>
      <c r="AK261" s="136"/>
      <c r="AL261" s="137"/>
      <c r="AM261" s="159"/>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61" t="s">
        <v>246</v>
      </c>
      <c r="H264" s="133"/>
      <c r="I264" s="133"/>
      <c r="J264" s="133"/>
      <c r="K264" s="133"/>
      <c r="L264" s="133"/>
      <c r="M264" s="133"/>
      <c r="N264" s="133"/>
      <c r="O264" s="133"/>
      <c r="P264" s="133"/>
      <c r="Q264" s="133"/>
      <c r="R264" s="133"/>
      <c r="S264" s="133"/>
      <c r="T264" s="133"/>
      <c r="U264" s="133"/>
      <c r="V264" s="133"/>
      <c r="W264" s="133"/>
      <c r="X264" s="134"/>
      <c r="Y264" s="167"/>
      <c r="Z264" s="168"/>
      <c r="AA264" s="169"/>
      <c r="AB264" s="160" t="s">
        <v>11</v>
      </c>
      <c r="AC264" s="133"/>
      <c r="AD264" s="134"/>
      <c r="AE264" s="160" t="s">
        <v>384</v>
      </c>
      <c r="AF264" s="133"/>
      <c r="AG264" s="133"/>
      <c r="AH264" s="134"/>
      <c r="AI264" s="160" t="s">
        <v>406</v>
      </c>
      <c r="AJ264" s="133"/>
      <c r="AK264" s="133"/>
      <c r="AL264" s="134"/>
      <c r="AM264" s="160" t="s">
        <v>693</v>
      </c>
      <c r="AN264" s="133"/>
      <c r="AO264" s="133"/>
      <c r="AP264" s="134"/>
      <c r="AQ264" s="160"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2"/>
      <c r="H265" s="136"/>
      <c r="I265" s="136"/>
      <c r="J265" s="136"/>
      <c r="K265" s="136"/>
      <c r="L265" s="136"/>
      <c r="M265" s="136"/>
      <c r="N265" s="136"/>
      <c r="O265" s="136"/>
      <c r="P265" s="136"/>
      <c r="Q265" s="136"/>
      <c r="R265" s="136"/>
      <c r="S265" s="136"/>
      <c r="T265" s="136"/>
      <c r="U265" s="136"/>
      <c r="V265" s="136"/>
      <c r="W265" s="136"/>
      <c r="X265" s="137"/>
      <c r="Y265" s="167"/>
      <c r="Z265" s="168"/>
      <c r="AA265" s="169"/>
      <c r="AB265" s="159"/>
      <c r="AC265" s="136"/>
      <c r="AD265" s="137"/>
      <c r="AE265" s="159"/>
      <c r="AF265" s="136"/>
      <c r="AG265" s="136"/>
      <c r="AH265" s="137"/>
      <c r="AI265" s="159"/>
      <c r="AJ265" s="136"/>
      <c r="AK265" s="136"/>
      <c r="AL265" s="137"/>
      <c r="AM265" s="159"/>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384</v>
      </c>
      <c r="AF268" s="133"/>
      <c r="AG268" s="133"/>
      <c r="AH268" s="134"/>
      <c r="AI268" s="160" t="s">
        <v>406</v>
      </c>
      <c r="AJ268" s="133"/>
      <c r="AK268" s="133"/>
      <c r="AL268" s="134"/>
      <c r="AM268" s="160" t="s">
        <v>693</v>
      </c>
      <c r="AN268" s="133"/>
      <c r="AO268" s="133"/>
      <c r="AP268" s="134"/>
      <c r="AQ268" s="156" t="s">
        <v>232</v>
      </c>
      <c r="AR268" s="157"/>
      <c r="AS268" s="157"/>
      <c r="AT268" s="158"/>
      <c r="AU268" s="197" t="s">
        <v>248</v>
      </c>
      <c r="AV268" s="197"/>
      <c r="AW268" s="197"/>
      <c r="AX268" s="198"/>
      <c r="AY268">
        <f>COUNTA($G$270)</f>
        <v>0</v>
      </c>
    </row>
    <row r="269" spans="1:51" ht="18.75" hidden="1" customHeight="1" x14ac:dyDescent="0.15">
      <c r="A269" s="190"/>
      <c r="B269" s="187"/>
      <c r="C269" s="181"/>
      <c r="D269" s="187"/>
      <c r="E269" s="181"/>
      <c r="F269" s="182"/>
      <c r="G269" s="162"/>
      <c r="H269" s="136"/>
      <c r="I269" s="136"/>
      <c r="J269" s="136"/>
      <c r="K269" s="136"/>
      <c r="L269" s="136"/>
      <c r="M269" s="136"/>
      <c r="N269" s="136"/>
      <c r="O269" s="136"/>
      <c r="P269" s="136"/>
      <c r="Q269" s="136"/>
      <c r="R269" s="136"/>
      <c r="S269" s="136"/>
      <c r="T269" s="136"/>
      <c r="U269" s="136"/>
      <c r="V269" s="136"/>
      <c r="W269" s="136"/>
      <c r="X269" s="137"/>
      <c r="Y269" s="167"/>
      <c r="Z269" s="168"/>
      <c r="AA269" s="169"/>
      <c r="AB269" s="159"/>
      <c r="AC269" s="136"/>
      <c r="AD269" s="137"/>
      <c r="AE269" s="159"/>
      <c r="AF269" s="136"/>
      <c r="AG269" s="136"/>
      <c r="AH269" s="137"/>
      <c r="AI269" s="159"/>
      <c r="AJ269" s="136"/>
      <c r="AK269" s="136"/>
      <c r="AL269" s="137"/>
      <c r="AM269" s="159"/>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61" t="s">
        <v>249</v>
      </c>
      <c r="H272" s="133"/>
      <c r="I272" s="133"/>
      <c r="J272" s="133"/>
      <c r="K272" s="133"/>
      <c r="L272" s="133"/>
      <c r="M272" s="133"/>
      <c r="N272" s="133"/>
      <c r="O272" s="133"/>
      <c r="P272" s="134"/>
      <c r="Q272" s="160" t="s">
        <v>332</v>
      </c>
      <c r="R272" s="133"/>
      <c r="S272" s="133"/>
      <c r="T272" s="133"/>
      <c r="U272" s="133"/>
      <c r="V272" s="133"/>
      <c r="W272" s="133"/>
      <c r="X272" s="133"/>
      <c r="Y272" s="133"/>
      <c r="Z272" s="133"/>
      <c r="AA272" s="133"/>
      <c r="AB272" s="132" t="s">
        <v>333</v>
      </c>
      <c r="AC272" s="133"/>
      <c r="AD272" s="134"/>
      <c r="AE272" s="160"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2"/>
      <c r="H273" s="136"/>
      <c r="I273" s="136"/>
      <c r="J273" s="136"/>
      <c r="K273" s="136"/>
      <c r="L273" s="136"/>
      <c r="M273" s="136"/>
      <c r="N273" s="136"/>
      <c r="O273" s="136"/>
      <c r="P273" s="137"/>
      <c r="Q273" s="159"/>
      <c r="R273" s="136"/>
      <c r="S273" s="136"/>
      <c r="T273" s="136"/>
      <c r="U273" s="136"/>
      <c r="V273" s="136"/>
      <c r="W273" s="136"/>
      <c r="X273" s="136"/>
      <c r="Y273" s="136"/>
      <c r="Z273" s="136"/>
      <c r="AA273" s="136"/>
      <c r="AB273" s="135"/>
      <c r="AC273" s="136"/>
      <c r="AD273" s="137"/>
      <c r="AE273" s="159"/>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54"/>
      <c r="AF278" s="114"/>
      <c r="AG278" s="114"/>
      <c r="AH278" s="114"/>
      <c r="AI278" s="114"/>
      <c r="AJ278" s="114"/>
      <c r="AK278" s="114"/>
      <c r="AL278" s="114"/>
      <c r="AM278" s="114"/>
      <c r="AN278" s="114"/>
      <c r="AO278" s="114"/>
      <c r="AP278" s="114"/>
      <c r="AQ278" s="114"/>
      <c r="AR278" s="114"/>
      <c r="AS278" s="114"/>
      <c r="AT278" s="114"/>
      <c r="AU278" s="114"/>
      <c r="AV278" s="114"/>
      <c r="AW278" s="114"/>
      <c r="AX278" s="155"/>
      <c r="AY278">
        <f t="shared" si="38"/>
        <v>0</v>
      </c>
    </row>
    <row r="279" spans="1:51" ht="22.5" hidden="1" customHeight="1" x14ac:dyDescent="0.15">
      <c r="A279" s="190"/>
      <c r="B279" s="187"/>
      <c r="C279" s="181"/>
      <c r="D279" s="187"/>
      <c r="E279" s="181"/>
      <c r="F279" s="182"/>
      <c r="G279" s="161" t="s">
        <v>249</v>
      </c>
      <c r="H279" s="133"/>
      <c r="I279" s="133"/>
      <c r="J279" s="133"/>
      <c r="K279" s="133"/>
      <c r="L279" s="133"/>
      <c r="M279" s="133"/>
      <c r="N279" s="133"/>
      <c r="O279" s="133"/>
      <c r="P279" s="134"/>
      <c r="Q279" s="160"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2"/>
      <c r="H280" s="136"/>
      <c r="I280" s="136"/>
      <c r="J280" s="136"/>
      <c r="K280" s="136"/>
      <c r="L280" s="136"/>
      <c r="M280" s="136"/>
      <c r="N280" s="136"/>
      <c r="O280" s="136"/>
      <c r="P280" s="137"/>
      <c r="Q280" s="159"/>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54"/>
      <c r="AF285" s="114"/>
      <c r="AG285" s="114"/>
      <c r="AH285" s="114"/>
      <c r="AI285" s="114"/>
      <c r="AJ285" s="114"/>
      <c r="AK285" s="114"/>
      <c r="AL285" s="114"/>
      <c r="AM285" s="114"/>
      <c r="AN285" s="114"/>
      <c r="AO285" s="114"/>
      <c r="AP285" s="114"/>
      <c r="AQ285" s="114"/>
      <c r="AR285" s="114"/>
      <c r="AS285" s="114"/>
      <c r="AT285" s="114"/>
      <c r="AU285" s="114"/>
      <c r="AV285" s="114"/>
      <c r="AW285" s="114"/>
      <c r="AX285" s="155"/>
      <c r="AY285">
        <f t="shared" si="39"/>
        <v>0</v>
      </c>
    </row>
    <row r="286" spans="1:51" ht="22.5" hidden="1" customHeight="1" x14ac:dyDescent="0.15">
      <c r="A286" s="190"/>
      <c r="B286" s="187"/>
      <c r="C286" s="181"/>
      <c r="D286" s="187"/>
      <c r="E286" s="181"/>
      <c r="F286" s="182"/>
      <c r="G286" s="161" t="s">
        <v>249</v>
      </c>
      <c r="H286" s="133"/>
      <c r="I286" s="133"/>
      <c r="J286" s="133"/>
      <c r="K286" s="133"/>
      <c r="L286" s="133"/>
      <c r="M286" s="133"/>
      <c r="N286" s="133"/>
      <c r="O286" s="133"/>
      <c r="P286" s="134"/>
      <c r="Q286" s="160"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2"/>
      <c r="H287" s="136"/>
      <c r="I287" s="136"/>
      <c r="J287" s="136"/>
      <c r="K287" s="136"/>
      <c r="L287" s="136"/>
      <c r="M287" s="136"/>
      <c r="N287" s="136"/>
      <c r="O287" s="136"/>
      <c r="P287" s="137"/>
      <c r="Q287" s="159"/>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54"/>
      <c r="AF292" s="114"/>
      <c r="AG292" s="114"/>
      <c r="AH292" s="114"/>
      <c r="AI292" s="114"/>
      <c r="AJ292" s="114"/>
      <c r="AK292" s="114"/>
      <c r="AL292" s="114"/>
      <c r="AM292" s="114"/>
      <c r="AN292" s="114"/>
      <c r="AO292" s="114"/>
      <c r="AP292" s="114"/>
      <c r="AQ292" s="114"/>
      <c r="AR292" s="114"/>
      <c r="AS292" s="114"/>
      <c r="AT292" s="114"/>
      <c r="AU292" s="114"/>
      <c r="AV292" s="114"/>
      <c r="AW292" s="114"/>
      <c r="AX292" s="155"/>
      <c r="AY292">
        <f t="shared" si="40"/>
        <v>0</v>
      </c>
    </row>
    <row r="293" spans="1:51" ht="22.5" hidden="1" customHeight="1" x14ac:dyDescent="0.15">
      <c r="A293" s="190"/>
      <c r="B293" s="187"/>
      <c r="C293" s="181"/>
      <c r="D293" s="187"/>
      <c r="E293" s="181"/>
      <c r="F293" s="182"/>
      <c r="G293" s="161" t="s">
        <v>249</v>
      </c>
      <c r="H293" s="133"/>
      <c r="I293" s="133"/>
      <c r="J293" s="133"/>
      <c r="K293" s="133"/>
      <c r="L293" s="133"/>
      <c r="M293" s="133"/>
      <c r="N293" s="133"/>
      <c r="O293" s="133"/>
      <c r="P293" s="134"/>
      <c r="Q293" s="160"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2"/>
      <c r="H294" s="136"/>
      <c r="I294" s="136"/>
      <c r="J294" s="136"/>
      <c r="K294" s="136"/>
      <c r="L294" s="136"/>
      <c r="M294" s="136"/>
      <c r="N294" s="136"/>
      <c r="O294" s="136"/>
      <c r="P294" s="137"/>
      <c r="Q294" s="159"/>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54"/>
      <c r="AF299" s="114"/>
      <c r="AG299" s="114"/>
      <c r="AH299" s="114"/>
      <c r="AI299" s="114"/>
      <c r="AJ299" s="114"/>
      <c r="AK299" s="114"/>
      <c r="AL299" s="114"/>
      <c r="AM299" s="114"/>
      <c r="AN299" s="114"/>
      <c r="AO299" s="114"/>
      <c r="AP299" s="114"/>
      <c r="AQ299" s="114"/>
      <c r="AR299" s="114"/>
      <c r="AS299" s="114"/>
      <c r="AT299" s="114"/>
      <c r="AU299" s="114"/>
      <c r="AV299" s="114"/>
      <c r="AW299" s="114"/>
      <c r="AX299" s="155"/>
      <c r="AY299">
        <f t="shared" si="41"/>
        <v>0</v>
      </c>
    </row>
    <row r="300" spans="1:51" ht="22.5" hidden="1" customHeight="1" x14ac:dyDescent="0.15">
      <c r="A300" s="190"/>
      <c r="B300" s="187"/>
      <c r="C300" s="181"/>
      <c r="D300" s="187"/>
      <c r="E300" s="181"/>
      <c r="F300" s="182"/>
      <c r="G300" s="161" t="s">
        <v>249</v>
      </c>
      <c r="H300" s="133"/>
      <c r="I300" s="133"/>
      <c r="J300" s="133"/>
      <c r="K300" s="133"/>
      <c r="L300" s="133"/>
      <c r="M300" s="133"/>
      <c r="N300" s="133"/>
      <c r="O300" s="133"/>
      <c r="P300" s="134"/>
      <c r="Q300" s="160"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2"/>
      <c r="H301" s="136"/>
      <c r="I301" s="136"/>
      <c r="J301" s="136"/>
      <c r="K301" s="136"/>
      <c r="L301" s="136"/>
      <c r="M301" s="136"/>
      <c r="N301" s="136"/>
      <c r="O301" s="136"/>
      <c r="P301" s="137"/>
      <c r="Q301" s="159"/>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54"/>
      <c r="AF306" s="114"/>
      <c r="AG306" s="114"/>
      <c r="AH306" s="114"/>
      <c r="AI306" s="114"/>
      <c r="AJ306" s="114"/>
      <c r="AK306" s="114"/>
      <c r="AL306" s="114"/>
      <c r="AM306" s="114"/>
      <c r="AN306" s="114"/>
      <c r="AO306" s="114"/>
      <c r="AP306" s="114"/>
      <c r="AQ306" s="114"/>
      <c r="AR306" s="114"/>
      <c r="AS306" s="114"/>
      <c r="AT306" s="114"/>
      <c r="AU306" s="114"/>
      <c r="AV306" s="114"/>
      <c r="AW306" s="114"/>
      <c r="AX306" s="155"/>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384</v>
      </c>
      <c r="AF312" s="133"/>
      <c r="AG312" s="133"/>
      <c r="AH312" s="134"/>
      <c r="AI312" s="160" t="s">
        <v>406</v>
      </c>
      <c r="AJ312" s="133"/>
      <c r="AK312" s="133"/>
      <c r="AL312" s="134"/>
      <c r="AM312" s="160" t="s">
        <v>693</v>
      </c>
      <c r="AN312" s="133"/>
      <c r="AO312" s="133"/>
      <c r="AP312" s="134"/>
      <c r="AQ312" s="156" t="s">
        <v>232</v>
      </c>
      <c r="AR312" s="157"/>
      <c r="AS312" s="157"/>
      <c r="AT312" s="158"/>
      <c r="AU312" s="197" t="s">
        <v>248</v>
      </c>
      <c r="AV312" s="197"/>
      <c r="AW312" s="197"/>
      <c r="AX312" s="198"/>
      <c r="AY312">
        <f>COUNTA($G$314)</f>
        <v>0</v>
      </c>
    </row>
    <row r="313" spans="1:51" ht="18.75" hidden="1" customHeight="1" x14ac:dyDescent="0.15">
      <c r="A313" s="190"/>
      <c r="B313" s="187"/>
      <c r="C313" s="181"/>
      <c r="D313" s="187"/>
      <c r="E313" s="181"/>
      <c r="F313" s="182"/>
      <c r="G313" s="162"/>
      <c r="H313" s="136"/>
      <c r="I313" s="136"/>
      <c r="J313" s="136"/>
      <c r="K313" s="136"/>
      <c r="L313" s="136"/>
      <c r="M313" s="136"/>
      <c r="N313" s="136"/>
      <c r="O313" s="136"/>
      <c r="P313" s="136"/>
      <c r="Q313" s="136"/>
      <c r="R313" s="136"/>
      <c r="S313" s="136"/>
      <c r="T313" s="136"/>
      <c r="U313" s="136"/>
      <c r="V313" s="136"/>
      <c r="W313" s="136"/>
      <c r="X313" s="137"/>
      <c r="Y313" s="167"/>
      <c r="Z313" s="168"/>
      <c r="AA313" s="169"/>
      <c r="AB313" s="159"/>
      <c r="AC313" s="136"/>
      <c r="AD313" s="137"/>
      <c r="AE313" s="159"/>
      <c r="AF313" s="136"/>
      <c r="AG313" s="136"/>
      <c r="AH313" s="137"/>
      <c r="AI313" s="159"/>
      <c r="AJ313" s="136"/>
      <c r="AK313" s="136"/>
      <c r="AL313" s="137"/>
      <c r="AM313" s="159"/>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384</v>
      </c>
      <c r="AF316" s="133"/>
      <c r="AG316" s="133"/>
      <c r="AH316" s="134"/>
      <c r="AI316" s="160" t="s">
        <v>406</v>
      </c>
      <c r="AJ316" s="133"/>
      <c r="AK316" s="133"/>
      <c r="AL316" s="134"/>
      <c r="AM316" s="160" t="s">
        <v>693</v>
      </c>
      <c r="AN316" s="133"/>
      <c r="AO316" s="133"/>
      <c r="AP316" s="134"/>
      <c r="AQ316" s="156" t="s">
        <v>232</v>
      </c>
      <c r="AR316" s="157"/>
      <c r="AS316" s="157"/>
      <c r="AT316" s="158"/>
      <c r="AU316" s="197" t="s">
        <v>248</v>
      </c>
      <c r="AV316" s="197"/>
      <c r="AW316" s="197"/>
      <c r="AX316" s="198"/>
      <c r="AY316">
        <f>COUNTA($G$318)</f>
        <v>0</v>
      </c>
    </row>
    <row r="317" spans="1:51" ht="18.75" hidden="1" customHeight="1" x14ac:dyDescent="0.15">
      <c r="A317" s="190"/>
      <c r="B317" s="187"/>
      <c r="C317" s="181"/>
      <c r="D317" s="187"/>
      <c r="E317" s="181"/>
      <c r="F317" s="182"/>
      <c r="G317" s="162"/>
      <c r="H317" s="136"/>
      <c r="I317" s="136"/>
      <c r="J317" s="136"/>
      <c r="K317" s="136"/>
      <c r="L317" s="136"/>
      <c r="M317" s="136"/>
      <c r="N317" s="136"/>
      <c r="O317" s="136"/>
      <c r="P317" s="136"/>
      <c r="Q317" s="136"/>
      <c r="R317" s="136"/>
      <c r="S317" s="136"/>
      <c r="T317" s="136"/>
      <c r="U317" s="136"/>
      <c r="V317" s="136"/>
      <c r="W317" s="136"/>
      <c r="X317" s="137"/>
      <c r="Y317" s="167"/>
      <c r="Z317" s="168"/>
      <c r="AA317" s="169"/>
      <c r="AB317" s="159"/>
      <c r="AC317" s="136"/>
      <c r="AD317" s="137"/>
      <c r="AE317" s="159"/>
      <c r="AF317" s="136"/>
      <c r="AG317" s="136"/>
      <c r="AH317" s="137"/>
      <c r="AI317" s="159"/>
      <c r="AJ317" s="136"/>
      <c r="AK317" s="136"/>
      <c r="AL317" s="137"/>
      <c r="AM317" s="159"/>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384</v>
      </c>
      <c r="AF320" s="133"/>
      <c r="AG320" s="133"/>
      <c r="AH320" s="134"/>
      <c r="AI320" s="160" t="s">
        <v>406</v>
      </c>
      <c r="AJ320" s="133"/>
      <c r="AK320" s="133"/>
      <c r="AL320" s="134"/>
      <c r="AM320" s="160" t="s">
        <v>693</v>
      </c>
      <c r="AN320" s="133"/>
      <c r="AO320" s="133"/>
      <c r="AP320" s="134"/>
      <c r="AQ320" s="156" t="s">
        <v>232</v>
      </c>
      <c r="AR320" s="157"/>
      <c r="AS320" s="157"/>
      <c r="AT320" s="158"/>
      <c r="AU320" s="197" t="s">
        <v>248</v>
      </c>
      <c r="AV320" s="197"/>
      <c r="AW320" s="197"/>
      <c r="AX320" s="198"/>
      <c r="AY320">
        <f>COUNTA($G$322)</f>
        <v>0</v>
      </c>
    </row>
    <row r="321" spans="1:51" ht="18.75" hidden="1" customHeight="1" x14ac:dyDescent="0.15">
      <c r="A321" s="190"/>
      <c r="B321" s="187"/>
      <c r="C321" s="181"/>
      <c r="D321" s="187"/>
      <c r="E321" s="181"/>
      <c r="F321" s="182"/>
      <c r="G321" s="162"/>
      <c r="H321" s="136"/>
      <c r="I321" s="136"/>
      <c r="J321" s="136"/>
      <c r="K321" s="136"/>
      <c r="L321" s="136"/>
      <c r="M321" s="136"/>
      <c r="N321" s="136"/>
      <c r="O321" s="136"/>
      <c r="P321" s="136"/>
      <c r="Q321" s="136"/>
      <c r="R321" s="136"/>
      <c r="S321" s="136"/>
      <c r="T321" s="136"/>
      <c r="U321" s="136"/>
      <c r="V321" s="136"/>
      <c r="W321" s="136"/>
      <c r="X321" s="137"/>
      <c r="Y321" s="167"/>
      <c r="Z321" s="168"/>
      <c r="AA321" s="169"/>
      <c r="AB321" s="159"/>
      <c r="AC321" s="136"/>
      <c r="AD321" s="137"/>
      <c r="AE321" s="159"/>
      <c r="AF321" s="136"/>
      <c r="AG321" s="136"/>
      <c r="AH321" s="137"/>
      <c r="AI321" s="159"/>
      <c r="AJ321" s="136"/>
      <c r="AK321" s="136"/>
      <c r="AL321" s="137"/>
      <c r="AM321" s="159"/>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384</v>
      </c>
      <c r="AF324" s="133"/>
      <c r="AG324" s="133"/>
      <c r="AH324" s="134"/>
      <c r="AI324" s="160" t="s">
        <v>406</v>
      </c>
      <c r="AJ324" s="133"/>
      <c r="AK324" s="133"/>
      <c r="AL324" s="134"/>
      <c r="AM324" s="160" t="s">
        <v>693</v>
      </c>
      <c r="AN324" s="133"/>
      <c r="AO324" s="133"/>
      <c r="AP324" s="134"/>
      <c r="AQ324" s="156" t="s">
        <v>232</v>
      </c>
      <c r="AR324" s="157"/>
      <c r="AS324" s="157"/>
      <c r="AT324" s="158"/>
      <c r="AU324" s="197" t="s">
        <v>248</v>
      </c>
      <c r="AV324" s="197"/>
      <c r="AW324" s="197"/>
      <c r="AX324" s="198"/>
      <c r="AY324">
        <f>COUNTA($G$326)</f>
        <v>0</v>
      </c>
    </row>
    <row r="325" spans="1:51" ht="18.75" hidden="1" customHeight="1" x14ac:dyDescent="0.15">
      <c r="A325" s="190"/>
      <c r="B325" s="187"/>
      <c r="C325" s="181"/>
      <c r="D325" s="187"/>
      <c r="E325" s="181"/>
      <c r="F325" s="182"/>
      <c r="G325" s="162"/>
      <c r="H325" s="136"/>
      <c r="I325" s="136"/>
      <c r="J325" s="136"/>
      <c r="K325" s="136"/>
      <c r="L325" s="136"/>
      <c r="M325" s="136"/>
      <c r="N325" s="136"/>
      <c r="O325" s="136"/>
      <c r="P325" s="136"/>
      <c r="Q325" s="136"/>
      <c r="R325" s="136"/>
      <c r="S325" s="136"/>
      <c r="T325" s="136"/>
      <c r="U325" s="136"/>
      <c r="V325" s="136"/>
      <c r="W325" s="136"/>
      <c r="X325" s="137"/>
      <c r="Y325" s="167"/>
      <c r="Z325" s="168"/>
      <c r="AA325" s="169"/>
      <c r="AB325" s="159"/>
      <c r="AC325" s="136"/>
      <c r="AD325" s="137"/>
      <c r="AE325" s="159"/>
      <c r="AF325" s="136"/>
      <c r="AG325" s="136"/>
      <c r="AH325" s="137"/>
      <c r="AI325" s="159"/>
      <c r="AJ325" s="136"/>
      <c r="AK325" s="136"/>
      <c r="AL325" s="137"/>
      <c r="AM325" s="159"/>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384</v>
      </c>
      <c r="AF328" s="133"/>
      <c r="AG328" s="133"/>
      <c r="AH328" s="134"/>
      <c r="AI328" s="160" t="s">
        <v>406</v>
      </c>
      <c r="AJ328" s="133"/>
      <c r="AK328" s="133"/>
      <c r="AL328" s="134"/>
      <c r="AM328" s="160" t="s">
        <v>693</v>
      </c>
      <c r="AN328" s="133"/>
      <c r="AO328" s="133"/>
      <c r="AP328" s="134"/>
      <c r="AQ328" s="156" t="s">
        <v>232</v>
      </c>
      <c r="AR328" s="157"/>
      <c r="AS328" s="157"/>
      <c r="AT328" s="158"/>
      <c r="AU328" s="197" t="s">
        <v>248</v>
      </c>
      <c r="AV328" s="197"/>
      <c r="AW328" s="197"/>
      <c r="AX328" s="198"/>
      <c r="AY328">
        <f>COUNTA($G$330)</f>
        <v>0</v>
      </c>
    </row>
    <row r="329" spans="1:51" ht="18.75" hidden="1" customHeight="1" x14ac:dyDescent="0.15">
      <c r="A329" s="190"/>
      <c r="B329" s="187"/>
      <c r="C329" s="181"/>
      <c r="D329" s="187"/>
      <c r="E329" s="181"/>
      <c r="F329" s="182"/>
      <c r="G329" s="162"/>
      <c r="H329" s="136"/>
      <c r="I329" s="136"/>
      <c r="J329" s="136"/>
      <c r="K329" s="136"/>
      <c r="L329" s="136"/>
      <c r="M329" s="136"/>
      <c r="N329" s="136"/>
      <c r="O329" s="136"/>
      <c r="P329" s="136"/>
      <c r="Q329" s="136"/>
      <c r="R329" s="136"/>
      <c r="S329" s="136"/>
      <c r="T329" s="136"/>
      <c r="U329" s="136"/>
      <c r="V329" s="136"/>
      <c r="W329" s="136"/>
      <c r="X329" s="137"/>
      <c r="Y329" s="167"/>
      <c r="Z329" s="168"/>
      <c r="AA329" s="169"/>
      <c r="AB329" s="159"/>
      <c r="AC329" s="136"/>
      <c r="AD329" s="137"/>
      <c r="AE329" s="159"/>
      <c r="AF329" s="136"/>
      <c r="AG329" s="136"/>
      <c r="AH329" s="137"/>
      <c r="AI329" s="159"/>
      <c r="AJ329" s="136"/>
      <c r="AK329" s="136"/>
      <c r="AL329" s="137"/>
      <c r="AM329" s="159"/>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61" t="s">
        <v>249</v>
      </c>
      <c r="H332" s="133"/>
      <c r="I332" s="133"/>
      <c r="J332" s="133"/>
      <c r="K332" s="133"/>
      <c r="L332" s="133"/>
      <c r="M332" s="133"/>
      <c r="N332" s="133"/>
      <c r="O332" s="133"/>
      <c r="P332" s="134"/>
      <c r="Q332" s="160" t="s">
        <v>332</v>
      </c>
      <c r="R332" s="133"/>
      <c r="S332" s="133"/>
      <c r="T332" s="133"/>
      <c r="U332" s="133"/>
      <c r="V332" s="133"/>
      <c r="W332" s="133"/>
      <c r="X332" s="133"/>
      <c r="Y332" s="133"/>
      <c r="Z332" s="133"/>
      <c r="AA332" s="133"/>
      <c r="AB332" s="132" t="s">
        <v>333</v>
      </c>
      <c r="AC332" s="133"/>
      <c r="AD332" s="134"/>
      <c r="AE332" s="160"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2"/>
      <c r="H333" s="136"/>
      <c r="I333" s="136"/>
      <c r="J333" s="136"/>
      <c r="K333" s="136"/>
      <c r="L333" s="136"/>
      <c r="M333" s="136"/>
      <c r="N333" s="136"/>
      <c r="O333" s="136"/>
      <c r="P333" s="137"/>
      <c r="Q333" s="159"/>
      <c r="R333" s="136"/>
      <c r="S333" s="136"/>
      <c r="T333" s="136"/>
      <c r="U333" s="136"/>
      <c r="V333" s="136"/>
      <c r="W333" s="136"/>
      <c r="X333" s="136"/>
      <c r="Y333" s="136"/>
      <c r="Z333" s="136"/>
      <c r="AA333" s="136"/>
      <c r="AB333" s="135"/>
      <c r="AC333" s="136"/>
      <c r="AD333" s="137"/>
      <c r="AE333" s="159"/>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54"/>
      <c r="AF338" s="114"/>
      <c r="AG338" s="114"/>
      <c r="AH338" s="114"/>
      <c r="AI338" s="114"/>
      <c r="AJ338" s="114"/>
      <c r="AK338" s="114"/>
      <c r="AL338" s="114"/>
      <c r="AM338" s="114"/>
      <c r="AN338" s="114"/>
      <c r="AO338" s="114"/>
      <c r="AP338" s="114"/>
      <c r="AQ338" s="114"/>
      <c r="AR338" s="114"/>
      <c r="AS338" s="114"/>
      <c r="AT338" s="114"/>
      <c r="AU338" s="114"/>
      <c r="AV338" s="114"/>
      <c r="AW338" s="114"/>
      <c r="AX338" s="155"/>
      <c r="AY338">
        <f t="shared" si="48"/>
        <v>0</v>
      </c>
    </row>
    <row r="339" spans="1:51" ht="22.5" hidden="1" customHeight="1" x14ac:dyDescent="0.15">
      <c r="A339" s="190"/>
      <c r="B339" s="187"/>
      <c r="C339" s="181"/>
      <c r="D339" s="187"/>
      <c r="E339" s="181"/>
      <c r="F339" s="182"/>
      <c r="G339" s="161" t="s">
        <v>249</v>
      </c>
      <c r="H339" s="133"/>
      <c r="I339" s="133"/>
      <c r="J339" s="133"/>
      <c r="K339" s="133"/>
      <c r="L339" s="133"/>
      <c r="M339" s="133"/>
      <c r="N339" s="133"/>
      <c r="O339" s="133"/>
      <c r="P339" s="134"/>
      <c r="Q339" s="160"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2"/>
      <c r="H340" s="136"/>
      <c r="I340" s="136"/>
      <c r="J340" s="136"/>
      <c r="K340" s="136"/>
      <c r="L340" s="136"/>
      <c r="M340" s="136"/>
      <c r="N340" s="136"/>
      <c r="O340" s="136"/>
      <c r="P340" s="137"/>
      <c r="Q340" s="159"/>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54"/>
      <c r="AF345" s="114"/>
      <c r="AG345" s="114"/>
      <c r="AH345" s="114"/>
      <c r="AI345" s="114"/>
      <c r="AJ345" s="114"/>
      <c r="AK345" s="114"/>
      <c r="AL345" s="114"/>
      <c r="AM345" s="114"/>
      <c r="AN345" s="114"/>
      <c r="AO345" s="114"/>
      <c r="AP345" s="114"/>
      <c r="AQ345" s="114"/>
      <c r="AR345" s="114"/>
      <c r="AS345" s="114"/>
      <c r="AT345" s="114"/>
      <c r="AU345" s="114"/>
      <c r="AV345" s="114"/>
      <c r="AW345" s="114"/>
      <c r="AX345" s="155"/>
      <c r="AY345">
        <f t="shared" si="49"/>
        <v>0</v>
      </c>
    </row>
    <row r="346" spans="1:51" ht="22.5" hidden="1" customHeight="1" x14ac:dyDescent="0.15">
      <c r="A346" s="190"/>
      <c r="B346" s="187"/>
      <c r="C346" s="181"/>
      <c r="D346" s="187"/>
      <c r="E346" s="181"/>
      <c r="F346" s="182"/>
      <c r="G346" s="161" t="s">
        <v>249</v>
      </c>
      <c r="H346" s="133"/>
      <c r="I346" s="133"/>
      <c r="J346" s="133"/>
      <c r="K346" s="133"/>
      <c r="L346" s="133"/>
      <c r="M346" s="133"/>
      <c r="N346" s="133"/>
      <c r="O346" s="133"/>
      <c r="P346" s="134"/>
      <c r="Q346" s="160"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2"/>
      <c r="H347" s="136"/>
      <c r="I347" s="136"/>
      <c r="J347" s="136"/>
      <c r="K347" s="136"/>
      <c r="L347" s="136"/>
      <c r="M347" s="136"/>
      <c r="N347" s="136"/>
      <c r="O347" s="136"/>
      <c r="P347" s="137"/>
      <c r="Q347" s="159"/>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54"/>
      <c r="AF352" s="114"/>
      <c r="AG352" s="114"/>
      <c r="AH352" s="114"/>
      <c r="AI352" s="114"/>
      <c r="AJ352" s="114"/>
      <c r="AK352" s="114"/>
      <c r="AL352" s="114"/>
      <c r="AM352" s="114"/>
      <c r="AN352" s="114"/>
      <c r="AO352" s="114"/>
      <c r="AP352" s="114"/>
      <c r="AQ352" s="114"/>
      <c r="AR352" s="114"/>
      <c r="AS352" s="114"/>
      <c r="AT352" s="114"/>
      <c r="AU352" s="114"/>
      <c r="AV352" s="114"/>
      <c r="AW352" s="114"/>
      <c r="AX352" s="155"/>
      <c r="AY352">
        <f t="shared" si="50"/>
        <v>0</v>
      </c>
    </row>
    <row r="353" spans="1:51" ht="22.5" hidden="1" customHeight="1" x14ac:dyDescent="0.15">
      <c r="A353" s="190"/>
      <c r="B353" s="187"/>
      <c r="C353" s="181"/>
      <c r="D353" s="187"/>
      <c r="E353" s="181"/>
      <c r="F353" s="182"/>
      <c r="G353" s="161" t="s">
        <v>249</v>
      </c>
      <c r="H353" s="133"/>
      <c r="I353" s="133"/>
      <c r="J353" s="133"/>
      <c r="K353" s="133"/>
      <c r="L353" s="133"/>
      <c r="M353" s="133"/>
      <c r="N353" s="133"/>
      <c r="O353" s="133"/>
      <c r="P353" s="134"/>
      <c r="Q353" s="160"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2"/>
      <c r="H354" s="136"/>
      <c r="I354" s="136"/>
      <c r="J354" s="136"/>
      <c r="K354" s="136"/>
      <c r="L354" s="136"/>
      <c r="M354" s="136"/>
      <c r="N354" s="136"/>
      <c r="O354" s="136"/>
      <c r="P354" s="137"/>
      <c r="Q354" s="159"/>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54"/>
      <c r="AF359" s="114"/>
      <c r="AG359" s="114"/>
      <c r="AH359" s="114"/>
      <c r="AI359" s="114"/>
      <c r="AJ359" s="114"/>
      <c r="AK359" s="114"/>
      <c r="AL359" s="114"/>
      <c r="AM359" s="114"/>
      <c r="AN359" s="114"/>
      <c r="AO359" s="114"/>
      <c r="AP359" s="114"/>
      <c r="AQ359" s="114"/>
      <c r="AR359" s="114"/>
      <c r="AS359" s="114"/>
      <c r="AT359" s="114"/>
      <c r="AU359" s="114"/>
      <c r="AV359" s="114"/>
      <c r="AW359" s="114"/>
      <c r="AX359" s="155"/>
      <c r="AY359">
        <f t="shared" si="51"/>
        <v>0</v>
      </c>
    </row>
    <row r="360" spans="1:51" ht="22.5" hidden="1" customHeight="1" x14ac:dyDescent="0.15">
      <c r="A360" s="190"/>
      <c r="B360" s="187"/>
      <c r="C360" s="181"/>
      <c r="D360" s="187"/>
      <c r="E360" s="181"/>
      <c r="F360" s="182"/>
      <c r="G360" s="161" t="s">
        <v>249</v>
      </c>
      <c r="H360" s="133"/>
      <c r="I360" s="133"/>
      <c r="J360" s="133"/>
      <c r="K360" s="133"/>
      <c r="L360" s="133"/>
      <c r="M360" s="133"/>
      <c r="N360" s="133"/>
      <c r="O360" s="133"/>
      <c r="P360" s="134"/>
      <c r="Q360" s="160"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2"/>
      <c r="H361" s="136"/>
      <c r="I361" s="136"/>
      <c r="J361" s="136"/>
      <c r="K361" s="136"/>
      <c r="L361" s="136"/>
      <c r="M361" s="136"/>
      <c r="N361" s="136"/>
      <c r="O361" s="136"/>
      <c r="P361" s="137"/>
      <c r="Q361" s="159"/>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54"/>
      <c r="AF366" s="114"/>
      <c r="AG366" s="114"/>
      <c r="AH366" s="114"/>
      <c r="AI366" s="114"/>
      <c r="AJ366" s="114"/>
      <c r="AK366" s="114"/>
      <c r="AL366" s="114"/>
      <c r="AM366" s="114"/>
      <c r="AN366" s="114"/>
      <c r="AO366" s="114"/>
      <c r="AP366" s="114"/>
      <c r="AQ366" s="114"/>
      <c r="AR366" s="114"/>
      <c r="AS366" s="114"/>
      <c r="AT366" s="114"/>
      <c r="AU366" s="114"/>
      <c r="AV366" s="114"/>
      <c r="AW366" s="114"/>
      <c r="AX366" s="155"/>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3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31"/>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384</v>
      </c>
      <c r="AF372" s="133"/>
      <c r="AG372" s="133"/>
      <c r="AH372" s="134"/>
      <c r="AI372" s="160" t="s">
        <v>406</v>
      </c>
      <c r="AJ372" s="133"/>
      <c r="AK372" s="133"/>
      <c r="AL372" s="134"/>
      <c r="AM372" s="160" t="s">
        <v>693</v>
      </c>
      <c r="AN372" s="133"/>
      <c r="AO372" s="133"/>
      <c r="AP372" s="134"/>
      <c r="AQ372" s="156" t="s">
        <v>232</v>
      </c>
      <c r="AR372" s="157"/>
      <c r="AS372" s="157"/>
      <c r="AT372" s="158"/>
      <c r="AU372" s="197" t="s">
        <v>248</v>
      </c>
      <c r="AV372" s="197"/>
      <c r="AW372" s="197"/>
      <c r="AX372" s="198"/>
      <c r="AY372">
        <f>COUNTA($G$374)</f>
        <v>0</v>
      </c>
    </row>
    <row r="373" spans="1:51" ht="18.75" hidden="1" customHeight="1" x14ac:dyDescent="0.15">
      <c r="A373" s="190"/>
      <c r="B373" s="187"/>
      <c r="C373" s="181"/>
      <c r="D373" s="187"/>
      <c r="E373" s="181"/>
      <c r="F373" s="182"/>
      <c r="G373" s="162"/>
      <c r="H373" s="136"/>
      <c r="I373" s="136"/>
      <c r="J373" s="136"/>
      <c r="K373" s="136"/>
      <c r="L373" s="136"/>
      <c r="M373" s="136"/>
      <c r="N373" s="136"/>
      <c r="O373" s="136"/>
      <c r="P373" s="136"/>
      <c r="Q373" s="136"/>
      <c r="R373" s="136"/>
      <c r="S373" s="136"/>
      <c r="T373" s="136"/>
      <c r="U373" s="136"/>
      <c r="V373" s="136"/>
      <c r="W373" s="136"/>
      <c r="X373" s="137"/>
      <c r="Y373" s="167"/>
      <c r="Z373" s="168"/>
      <c r="AA373" s="169"/>
      <c r="AB373" s="159"/>
      <c r="AC373" s="136"/>
      <c r="AD373" s="137"/>
      <c r="AE373" s="159"/>
      <c r="AF373" s="136"/>
      <c r="AG373" s="136"/>
      <c r="AH373" s="137"/>
      <c r="AI373" s="159"/>
      <c r="AJ373" s="136"/>
      <c r="AK373" s="136"/>
      <c r="AL373" s="137"/>
      <c r="AM373" s="159"/>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384</v>
      </c>
      <c r="AF376" s="133"/>
      <c r="AG376" s="133"/>
      <c r="AH376" s="134"/>
      <c r="AI376" s="160" t="s">
        <v>406</v>
      </c>
      <c r="AJ376" s="133"/>
      <c r="AK376" s="133"/>
      <c r="AL376" s="134"/>
      <c r="AM376" s="160" t="s">
        <v>693</v>
      </c>
      <c r="AN376" s="133"/>
      <c r="AO376" s="133"/>
      <c r="AP376" s="134"/>
      <c r="AQ376" s="156" t="s">
        <v>232</v>
      </c>
      <c r="AR376" s="157"/>
      <c r="AS376" s="157"/>
      <c r="AT376" s="158"/>
      <c r="AU376" s="197" t="s">
        <v>248</v>
      </c>
      <c r="AV376" s="197"/>
      <c r="AW376" s="197"/>
      <c r="AX376" s="198"/>
      <c r="AY376">
        <f>COUNTA($G$378)</f>
        <v>0</v>
      </c>
    </row>
    <row r="377" spans="1:51" ht="18.75" hidden="1" customHeight="1" x14ac:dyDescent="0.15">
      <c r="A377" s="190"/>
      <c r="B377" s="187"/>
      <c r="C377" s="181"/>
      <c r="D377" s="187"/>
      <c r="E377" s="181"/>
      <c r="F377" s="182"/>
      <c r="G377" s="162"/>
      <c r="H377" s="136"/>
      <c r="I377" s="136"/>
      <c r="J377" s="136"/>
      <c r="K377" s="136"/>
      <c r="L377" s="136"/>
      <c r="M377" s="136"/>
      <c r="N377" s="136"/>
      <c r="O377" s="136"/>
      <c r="P377" s="136"/>
      <c r="Q377" s="136"/>
      <c r="R377" s="136"/>
      <c r="S377" s="136"/>
      <c r="T377" s="136"/>
      <c r="U377" s="136"/>
      <c r="V377" s="136"/>
      <c r="W377" s="136"/>
      <c r="X377" s="137"/>
      <c r="Y377" s="167"/>
      <c r="Z377" s="168"/>
      <c r="AA377" s="169"/>
      <c r="AB377" s="159"/>
      <c r="AC377" s="136"/>
      <c r="AD377" s="137"/>
      <c r="AE377" s="159"/>
      <c r="AF377" s="136"/>
      <c r="AG377" s="136"/>
      <c r="AH377" s="137"/>
      <c r="AI377" s="159"/>
      <c r="AJ377" s="136"/>
      <c r="AK377" s="136"/>
      <c r="AL377" s="137"/>
      <c r="AM377" s="159"/>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384</v>
      </c>
      <c r="AF380" s="133"/>
      <c r="AG380" s="133"/>
      <c r="AH380" s="134"/>
      <c r="AI380" s="160" t="s">
        <v>406</v>
      </c>
      <c r="AJ380" s="133"/>
      <c r="AK380" s="133"/>
      <c r="AL380" s="134"/>
      <c r="AM380" s="160" t="s">
        <v>693</v>
      </c>
      <c r="AN380" s="133"/>
      <c r="AO380" s="133"/>
      <c r="AP380" s="134"/>
      <c r="AQ380" s="156" t="s">
        <v>232</v>
      </c>
      <c r="AR380" s="157"/>
      <c r="AS380" s="157"/>
      <c r="AT380" s="158"/>
      <c r="AU380" s="197" t="s">
        <v>248</v>
      </c>
      <c r="AV380" s="197"/>
      <c r="AW380" s="197"/>
      <c r="AX380" s="198"/>
      <c r="AY380">
        <f>COUNTA($G$382)</f>
        <v>0</v>
      </c>
    </row>
    <row r="381" spans="1:51" ht="18.75" hidden="1" customHeight="1" x14ac:dyDescent="0.15">
      <c r="A381" s="190"/>
      <c r="B381" s="187"/>
      <c r="C381" s="181"/>
      <c r="D381" s="187"/>
      <c r="E381" s="181"/>
      <c r="F381" s="182"/>
      <c r="G381" s="162"/>
      <c r="H381" s="136"/>
      <c r="I381" s="136"/>
      <c r="J381" s="136"/>
      <c r="K381" s="136"/>
      <c r="L381" s="136"/>
      <c r="M381" s="136"/>
      <c r="N381" s="136"/>
      <c r="O381" s="136"/>
      <c r="P381" s="136"/>
      <c r="Q381" s="136"/>
      <c r="R381" s="136"/>
      <c r="S381" s="136"/>
      <c r="T381" s="136"/>
      <c r="U381" s="136"/>
      <c r="V381" s="136"/>
      <c r="W381" s="136"/>
      <c r="X381" s="137"/>
      <c r="Y381" s="167"/>
      <c r="Z381" s="168"/>
      <c r="AA381" s="169"/>
      <c r="AB381" s="159"/>
      <c r="AC381" s="136"/>
      <c r="AD381" s="137"/>
      <c r="AE381" s="159"/>
      <c r="AF381" s="136"/>
      <c r="AG381" s="136"/>
      <c r="AH381" s="137"/>
      <c r="AI381" s="159"/>
      <c r="AJ381" s="136"/>
      <c r="AK381" s="136"/>
      <c r="AL381" s="137"/>
      <c r="AM381" s="159"/>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384</v>
      </c>
      <c r="AF384" s="133"/>
      <c r="AG384" s="133"/>
      <c r="AH384" s="134"/>
      <c r="AI384" s="160" t="s">
        <v>406</v>
      </c>
      <c r="AJ384" s="133"/>
      <c r="AK384" s="133"/>
      <c r="AL384" s="134"/>
      <c r="AM384" s="160" t="s">
        <v>693</v>
      </c>
      <c r="AN384" s="133"/>
      <c r="AO384" s="133"/>
      <c r="AP384" s="134"/>
      <c r="AQ384" s="156" t="s">
        <v>232</v>
      </c>
      <c r="AR384" s="157"/>
      <c r="AS384" s="157"/>
      <c r="AT384" s="158"/>
      <c r="AU384" s="197" t="s">
        <v>248</v>
      </c>
      <c r="AV384" s="197"/>
      <c r="AW384" s="197"/>
      <c r="AX384" s="198"/>
      <c r="AY384">
        <f>COUNTA($G$386)</f>
        <v>0</v>
      </c>
    </row>
    <row r="385" spans="1:51" ht="18.75" hidden="1" customHeight="1" x14ac:dyDescent="0.15">
      <c r="A385" s="190"/>
      <c r="B385" s="187"/>
      <c r="C385" s="181"/>
      <c r="D385" s="187"/>
      <c r="E385" s="181"/>
      <c r="F385" s="182"/>
      <c r="G385" s="162"/>
      <c r="H385" s="136"/>
      <c r="I385" s="136"/>
      <c r="J385" s="136"/>
      <c r="K385" s="136"/>
      <c r="L385" s="136"/>
      <c r="M385" s="136"/>
      <c r="N385" s="136"/>
      <c r="O385" s="136"/>
      <c r="P385" s="136"/>
      <c r="Q385" s="136"/>
      <c r="R385" s="136"/>
      <c r="S385" s="136"/>
      <c r="T385" s="136"/>
      <c r="U385" s="136"/>
      <c r="V385" s="136"/>
      <c r="W385" s="136"/>
      <c r="X385" s="137"/>
      <c r="Y385" s="167"/>
      <c r="Z385" s="168"/>
      <c r="AA385" s="169"/>
      <c r="AB385" s="159"/>
      <c r="AC385" s="136"/>
      <c r="AD385" s="137"/>
      <c r="AE385" s="159"/>
      <c r="AF385" s="136"/>
      <c r="AG385" s="136"/>
      <c r="AH385" s="137"/>
      <c r="AI385" s="159"/>
      <c r="AJ385" s="136"/>
      <c r="AK385" s="136"/>
      <c r="AL385" s="137"/>
      <c r="AM385" s="159"/>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384</v>
      </c>
      <c r="AF388" s="133"/>
      <c r="AG388" s="133"/>
      <c r="AH388" s="134"/>
      <c r="AI388" s="160" t="s">
        <v>406</v>
      </c>
      <c r="AJ388" s="133"/>
      <c r="AK388" s="133"/>
      <c r="AL388" s="134"/>
      <c r="AM388" s="160" t="s">
        <v>693</v>
      </c>
      <c r="AN388" s="133"/>
      <c r="AO388" s="133"/>
      <c r="AP388" s="134"/>
      <c r="AQ388" s="156" t="s">
        <v>232</v>
      </c>
      <c r="AR388" s="157"/>
      <c r="AS388" s="157"/>
      <c r="AT388" s="158"/>
      <c r="AU388" s="197" t="s">
        <v>248</v>
      </c>
      <c r="AV388" s="197"/>
      <c r="AW388" s="197"/>
      <c r="AX388" s="198"/>
      <c r="AY388">
        <f>COUNTA($G$390)</f>
        <v>0</v>
      </c>
    </row>
    <row r="389" spans="1:51" ht="18.75" hidden="1" customHeight="1" x14ac:dyDescent="0.15">
      <c r="A389" s="190"/>
      <c r="B389" s="187"/>
      <c r="C389" s="181"/>
      <c r="D389" s="187"/>
      <c r="E389" s="181"/>
      <c r="F389" s="182"/>
      <c r="G389" s="162"/>
      <c r="H389" s="136"/>
      <c r="I389" s="136"/>
      <c r="J389" s="136"/>
      <c r="K389" s="136"/>
      <c r="L389" s="136"/>
      <c r="M389" s="136"/>
      <c r="N389" s="136"/>
      <c r="O389" s="136"/>
      <c r="P389" s="136"/>
      <c r="Q389" s="136"/>
      <c r="R389" s="136"/>
      <c r="S389" s="136"/>
      <c r="T389" s="136"/>
      <c r="U389" s="136"/>
      <c r="V389" s="136"/>
      <c r="W389" s="136"/>
      <c r="X389" s="137"/>
      <c r="Y389" s="167"/>
      <c r="Z389" s="168"/>
      <c r="AA389" s="169"/>
      <c r="AB389" s="159"/>
      <c r="AC389" s="136"/>
      <c r="AD389" s="137"/>
      <c r="AE389" s="159"/>
      <c r="AF389" s="136"/>
      <c r="AG389" s="136"/>
      <c r="AH389" s="137"/>
      <c r="AI389" s="159"/>
      <c r="AJ389" s="136"/>
      <c r="AK389" s="136"/>
      <c r="AL389" s="137"/>
      <c r="AM389" s="159"/>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61" t="s">
        <v>249</v>
      </c>
      <c r="H392" s="133"/>
      <c r="I392" s="133"/>
      <c r="J392" s="133"/>
      <c r="K392" s="133"/>
      <c r="L392" s="133"/>
      <c r="M392" s="133"/>
      <c r="N392" s="133"/>
      <c r="O392" s="133"/>
      <c r="P392" s="134"/>
      <c r="Q392" s="160" t="s">
        <v>332</v>
      </c>
      <c r="R392" s="133"/>
      <c r="S392" s="133"/>
      <c r="T392" s="133"/>
      <c r="U392" s="133"/>
      <c r="V392" s="133"/>
      <c r="W392" s="133"/>
      <c r="X392" s="133"/>
      <c r="Y392" s="133"/>
      <c r="Z392" s="133"/>
      <c r="AA392" s="133"/>
      <c r="AB392" s="132" t="s">
        <v>333</v>
      </c>
      <c r="AC392" s="133"/>
      <c r="AD392" s="134"/>
      <c r="AE392" s="160"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2"/>
      <c r="H393" s="136"/>
      <c r="I393" s="136"/>
      <c r="J393" s="136"/>
      <c r="K393" s="136"/>
      <c r="L393" s="136"/>
      <c r="M393" s="136"/>
      <c r="N393" s="136"/>
      <c r="O393" s="136"/>
      <c r="P393" s="137"/>
      <c r="Q393" s="159"/>
      <c r="R393" s="136"/>
      <c r="S393" s="136"/>
      <c r="T393" s="136"/>
      <c r="U393" s="136"/>
      <c r="V393" s="136"/>
      <c r="W393" s="136"/>
      <c r="X393" s="136"/>
      <c r="Y393" s="136"/>
      <c r="Z393" s="136"/>
      <c r="AA393" s="136"/>
      <c r="AB393" s="135"/>
      <c r="AC393" s="136"/>
      <c r="AD393" s="137"/>
      <c r="AE393" s="159"/>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54"/>
      <c r="AF398" s="114"/>
      <c r="AG398" s="114"/>
      <c r="AH398" s="114"/>
      <c r="AI398" s="114"/>
      <c r="AJ398" s="114"/>
      <c r="AK398" s="114"/>
      <c r="AL398" s="114"/>
      <c r="AM398" s="114"/>
      <c r="AN398" s="114"/>
      <c r="AO398" s="114"/>
      <c r="AP398" s="114"/>
      <c r="AQ398" s="114"/>
      <c r="AR398" s="114"/>
      <c r="AS398" s="114"/>
      <c r="AT398" s="114"/>
      <c r="AU398" s="114"/>
      <c r="AV398" s="114"/>
      <c r="AW398" s="114"/>
      <c r="AX398" s="155"/>
      <c r="AY398">
        <f t="shared" si="58"/>
        <v>0</v>
      </c>
    </row>
    <row r="399" spans="1:51" ht="22.5" hidden="1" customHeight="1" x14ac:dyDescent="0.15">
      <c r="A399" s="190"/>
      <c r="B399" s="187"/>
      <c r="C399" s="181"/>
      <c r="D399" s="187"/>
      <c r="E399" s="181"/>
      <c r="F399" s="182"/>
      <c r="G399" s="161" t="s">
        <v>249</v>
      </c>
      <c r="H399" s="133"/>
      <c r="I399" s="133"/>
      <c r="J399" s="133"/>
      <c r="K399" s="133"/>
      <c r="L399" s="133"/>
      <c r="M399" s="133"/>
      <c r="N399" s="133"/>
      <c r="O399" s="133"/>
      <c r="P399" s="134"/>
      <c r="Q399" s="160"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2"/>
      <c r="H400" s="136"/>
      <c r="I400" s="136"/>
      <c r="J400" s="136"/>
      <c r="K400" s="136"/>
      <c r="L400" s="136"/>
      <c r="M400" s="136"/>
      <c r="N400" s="136"/>
      <c r="O400" s="136"/>
      <c r="P400" s="137"/>
      <c r="Q400" s="159"/>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54"/>
      <c r="AF405" s="114"/>
      <c r="AG405" s="114"/>
      <c r="AH405" s="114"/>
      <c r="AI405" s="114"/>
      <c r="AJ405" s="114"/>
      <c r="AK405" s="114"/>
      <c r="AL405" s="114"/>
      <c r="AM405" s="114"/>
      <c r="AN405" s="114"/>
      <c r="AO405" s="114"/>
      <c r="AP405" s="114"/>
      <c r="AQ405" s="114"/>
      <c r="AR405" s="114"/>
      <c r="AS405" s="114"/>
      <c r="AT405" s="114"/>
      <c r="AU405" s="114"/>
      <c r="AV405" s="114"/>
      <c r="AW405" s="114"/>
      <c r="AX405" s="155"/>
      <c r="AY405">
        <f t="shared" si="59"/>
        <v>0</v>
      </c>
    </row>
    <row r="406" spans="1:51" ht="22.5" hidden="1" customHeight="1" x14ac:dyDescent="0.15">
      <c r="A406" s="190"/>
      <c r="B406" s="187"/>
      <c r="C406" s="181"/>
      <c r="D406" s="187"/>
      <c r="E406" s="181"/>
      <c r="F406" s="182"/>
      <c r="G406" s="161" t="s">
        <v>249</v>
      </c>
      <c r="H406" s="133"/>
      <c r="I406" s="133"/>
      <c r="J406" s="133"/>
      <c r="K406" s="133"/>
      <c r="L406" s="133"/>
      <c r="M406" s="133"/>
      <c r="N406" s="133"/>
      <c r="O406" s="133"/>
      <c r="P406" s="134"/>
      <c r="Q406" s="160"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2"/>
      <c r="H407" s="136"/>
      <c r="I407" s="136"/>
      <c r="J407" s="136"/>
      <c r="K407" s="136"/>
      <c r="L407" s="136"/>
      <c r="M407" s="136"/>
      <c r="N407" s="136"/>
      <c r="O407" s="136"/>
      <c r="P407" s="137"/>
      <c r="Q407" s="159"/>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54"/>
      <c r="AF412" s="114"/>
      <c r="AG412" s="114"/>
      <c r="AH412" s="114"/>
      <c r="AI412" s="114"/>
      <c r="AJ412" s="114"/>
      <c r="AK412" s="114"/>
      <c r="AL412" s="114"/>
      <c r="AM412" s="114"/>
      <c r="AN412" s="114"/>
      <c r="AO412" s="114"/>
      <c r="AP412" s="114"/>
      <c r="AQ412" s="114"/>
      <c r="AR412" s="114"/>
      <c r="AS412" s="114"/>
      <c r="AT412" s="114"/>
      <c r="AU412" s="114"/>
      <c r="AV412" s="114"/>
      <c r="AW412" s="114"/>
      <c r="AX412" s="155"/>
      <c r="AY412">
        <f t="shared" si="60"/>
        <v>0</v>
      </c>
    </row>
    <row r="413" spans="1:51" ht="22.5" hidden="1" customHeight="1" x14ac:dyDescent="0.15">
      <c r="A413" s="190"/>
      <c r="B413" s="187"/>
      <c r="C413" s="181"/>
      <c r="D413" s="187"/>
      <c r="E413" s="181"/>
      <c r="F413" s="182"/>
      <c r="G413" s="161" t="s">
        <v>249</v>
      </c>
      <c r="H413" s="133"/>
      <c r="I413" s="133"/>
      <c r="J413" s="133"/>
      <c r="K413" s="133"/>
      <c r="L413" s="133"/>
      <c r="M413" s="133"/>
      <c r="N413" s="133"/>
      <c r="O413" s="133"/>
      <c r="P413" s="134"/>
      <c r="Q413" s="160"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2"/>
      <c r="H414" s="136"/>
      <c r="I414" s="136"/>
      <c r="J414" s="136"/>
      <c r="K414" s="136"/>
      <c r="L414" s="136"/>
      <c r="M414" s="136"/>
      <c r="N414" s="136"/>
      <c r="O414" s="136"/>
      <c r="P414" s="137"/>
      <c r="Q414" s="159"/>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54"/>
      <c r="AF419" s="114"/>
      <c r="AG419" s="114"/>
      <c r="AH419" s="114"/>
      <c r="AI419" s="114"/>
      <c r="AJ419" s="114"/>
      <c r="AK419" s="114"/>
      <c r="AL419" s="114"/>
      <c r="AM419" s="114"/>
      <c r="AN419" s="114"/>
      <c r="AO419" s="114"/>
      <c r="AP419" s="114"/>
      <c r="AQ419" s="114"/>
      <c r="AR419" s="114"/>
      <c r="AS419" s="114"/>
      <c r="AT419" s="114"/>
      <c r="AU419" s="114"/>
      <c r="AV419" s="114"/>
      <c r="AW419" s="114"/>
      <c r="AX419" s="155"/>
      <c r="AY419">
        <f t="shared" si="61"/>
        <v>0</v>
      </c>
    </row>
    <row r="420" spans="1:51" ht="22.5" hidden="1" customHeight="1" x14ac:dyDescent="0.15">
      <c r="A420" s="190"/>
      <c r="B420" s="187"/>
      <c r="C420" s="181"/>
      <c r="D420" s="187"/>
      <c r="E420" s="181"/>
      <c r="F420" s="182"/>
      <c r="G420" s="161" t="s">
        <v>249</v>
      </c>
      <c r="H420" s="133"/>
      <c r="I420" s="133"/>
      <c r="J420" s="133"/>
      <c r="K420" s="133"/>
      <c r="L420" s="133"/>
      <c r="M420" s="133"/>
      <c r="N420" s="133"/>
      <c r="O420" s="133"/>
      <c r="P420" s="134"/>
      <c r="Q420" s="160"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2"/>
      <c r="H421" s="136"/>
      <c r="I421" s="136"/>
      <c r="J421" s="136"/>
      <c r="K421" s="136"/>
      <c r="L421" s="136"/>
      <c r="M421" s="136"/>
      <c r="N421" s="136"/>
      <c r="O421" s="136"/>
      <c r="P421" s="137"/>
      <c r="Q421" s="159"/>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54"/>
      <c r="AF426" s="114"/>
      <c r="AG426" s="114"/>
      <c r="AH426" s="114"/>
      <c r="AI426" s="114"/>
      <c r="AJ426" s="114"/>
      <c r="AK426" s="114"/>
      <c r="AL426" s="114"/>
      <c r="AM426" s="114"/>
      <c r="AN426" s="114"/>
      <c r="AO426" s="114"/>
      <c r="AP426" s="114"/>
      <c r="AQ426" s="114"/>
      <c r="AR426" s="114"/>
      <c r="AS426" s="114"/>
      <c r="AT426" s="114"/>
      <c r="AU426" s="114"/>
      <c r="AV426" s="114"/>
      <c r="AW426" s="114"/>
      <c r="AX426" s="155"/>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822</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c r="AY429">
        <f>$AY$427</f>
        <v>1</v>
      </c>
    </row>
    <row r="430" spans="1:51" ht="34.5" customHeight="1" x14ac:dyDescent="0.15">
      <c r="A430" s="190"/>
      <c r="B430" s="187"/>
      <c r="C430" s="179" t="s">
        <v>665</v>
      </c>
      <c r="D430" s="932"/>
      <c r="E430" s="175" t="s">
        <v>393</v>
      </c>
      <c r="F430" s="898"/>
      <c r="G430" s="899" t="s">
        <v>252</v>
      </c>
      <c r="H430" s="126"/>
      <c r="I430" s="126"/>
      <c r="J430" s="900" t="s">
        <v>715</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7"/>
      <c r="Z431" s="168"/>
      <c r="AA431" s="169"/>
      <c r="AB431" s="160" t="s">
        <v>11</v>
      </c>
      <c r="AC431" s="133"/>
      <c r="AD431" s="134"/>
      <c r="AE431" s="331" t="s">
        <v>240</v>
      </c>
      <c r="AF431" s="332"/>
      <c r="AG431" s="332"/>
      <c r="AH431" s="333"/>
      <c r="AI431" s="334" t="s">
        <v>537</v>
      </c>
      <c r="AJ431" s="334"/>
      <c r="AK431" s="334"/>
      <c r="AL431" s="160"/>
      <c r="AM431" s="334" t="s">
        <v>538</v>
      </c>
      <c r="AN431" s="334"/>
      <c r="AO431" s="334"/>
      <c r="AP431" s="160"/>
      <c r="AQ431" s="160"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2"/>
      <c r="H432" s="136"/>
      <c r="I432" s="136"/>
      <c r="J432" s="136"/>
      <c r="K432" s="136"/>
      <c r="L432" s="136"/>
      <c r="M432" s="136"/>
      <c r="N432" s="136"/>
      <c r="O432" s="136"/>
      <c r="P432" s="136"/>
      <c r="Q432" s="136"/>
      <c r="R432" s="136"/>
      <c r="S432" s="136"/>
      <c r="T432" s="136"/>
      <c r="U432" s="136"/>
      <c r="V432" s="136"/>
      <c r="W432" s="136"/>
      <c r="X432" s="137"/>
      <c r="Y432" s="167"/>
      <c r="Z432" s="168"/>
      <c r="AA432" s="169"/>
      <c r="AB432" s="159"/>
      <c r="AC432" s="136"/>
      <c r="AD432" s="137"/>
      <c r="AE432" s="201" t="s">
        <v>715</v>
      </c>
      <c r="AF432" s="201"/>
      <c r="AG432" s="136" t="s">
        <v>233</v>
      </c>
      <c r="AH432" s="137"/>
      <c r="AI432" s="335"/>
      <c r="AJ432" s="335"/>
      <c r="AK432" s="335"/>
      <c r="AL432" s="159"/>
      <c r="AM432" s="335"/>
      <c r="AN432" s="335"/>
      <c r="AO432" s="335"/>
      <c r="AP432" s="159"/>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7"/>
      <c r="Z436" s="168"/>
      <c r="AA436" s="169"/>
      <c r="AB436" s="160" t="s">
        <v>11</v>
      </c>
      <c r="AC436" s="133"/>
      <c r="AD436" s="134"/>
      <c r="AE436" s="331" t="s">
        <v>240</v>
      </c>
      <c r="AF436" s="332"/>
      <c r="AG436" s="332"/>
      <c r="AH436" s="333"/>
      <c r="AI436" s="334" t="s">
        <v>537</v>
      </c>
      <c r="AJ436" s="334"/>
      <c r="AK436" s="334"/>
      <c r="AL436" s="160"/>
      <c r="AM436" s="334" t="s">
        <v>538</v>
      </c>
      <c r="AN436" s="334"/>
      <c r="AO436" s="334"/>
      <c r="AP436" s="160"/>
      <c r="AQ436" s="160"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2"/>
      <c r="H437" s="136"/>
      <c r="I437" s="136"/>
      <c r="J437" s="136"/>
      <c r="K437" s="136"/>
      <c r="L437" s="136"/>
      <c r="M437" s="136"/>
      <c r="N437" s="136"/>
      <c r="O437" s="136"/>
      <c r="P437" s="136"/>
      <c r="Q437" s="136"/>
      <c r="R437" s="136"/>
      <c r="S437" s="136"/>
      <c r="T437" s="136"/>
      <c r="U437" s="136"/>
      <c r="V437" s="136"/>
      <c r="W437" s="136"/>
      <c r="X437" s="137"/>
      <c r="Y437" s="167"/>
      <c r="Z437" s="168"/>
      <c r="AA437" s="169"/>
      <c r="AB437" s="159"/>
      <c r="AC437" s="136"/>
      <c r="AD437" s="137"/>
      <c r="AE437" s="201" t="s">
        <v>715</v>
      </c>
      <c r="AF437" s="201"/>
      <c r="AG437" s="136" t="s">
        <v>233</v>
      </c>
      <c r="AH437" s="137"/>
      <c r="AI437" s="335"/>
      <c r="AJ437" s="335"/>
      <c r="AK437" s="335"/>
      <c r="AL437" s="159"/>
      <c r="AM437" s="335"/>
      <c r="AN437" s="335"/>
      <c r="AO437" s="335"/>
      <c r="AP437" s="159"/>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715</v>
      </c>
      <c r="AC438" s="214"/>
      <c r="AD438" s="214"/>
      <c r="AE438" s="336" t="s">
        <v>715</v>
      </c>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715</v>
      </c>
      <c r="AC439" s="206"/>
      <c r="AD439" s="206"/>
      <c r="AE439" s="336" t="s">
        <v>715</v>
      </c>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715</v>
      </c>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7"/>
      <c r="Z441" s="168"/>
      <c r="AA441" s="169"/>
      <c r="AB441" s="160" t="s">
        <v>11</v>
      </c>
      <c r="AC441" s="133"/>
      <c r="AD441" s="134"/>
      <c r="AE441" s="331" t="s">
        <v>240</v>
      </c>
      <c r="AF441" s="332"/>
      <c r="AG441" s="332"/>
      <c r="AH441" s="333"/>
      <c r="AI441" s="334" t="s">
        <v>537</v>
      </c>
      <c r="AJ441" s="334"/>
      <c r="AK441" s="334"/>
      <c r="AL441" s="160"/>
      <c r="AM441" s="334" t="s">
        <v>538</v>
      </c>
      <c r="AN441" s="334"/>
      <c r="AO441" s="334"/>
      <c r="AP441" s="160"/>
      <c r="AQ441" s="160"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2"/>
      <c r="H442" s="136"/>
      <c r="I442" s="136"/>
      <c r="J442" s="136"/>
      <c r="K442" s="136"/>
      <c r="L442" s="136"/>
      <c r="M442" s="136"/>
      <c r="N442" s="136"/>
      <c r="O442" s="136"/>
      <c r="P442" s="136"/>
      <c r="Q442" s="136"/>
      <c r="R442" s="136"/>
      <c r="S442" s="136"/>
      <c r="T442" s="136"/>
      <c r="U442" s="136"/>
      <c r="V442" s="136"/>
      <c r="W442" s="136"/>
      <c r="X442" s="137"/>
      <c r="Y442" s="167"/>
      <c r="Z442" s="168"/>
      <c r="AA442" s="169"/>
      <c r="AB442" s="159"/>
      <c r="AC442" s="136"/>
      <c r="AD442" s="137"/>
      <c r="AE442" s="201"/>
      <c r="AF442" s="201"/>
      <c r="AG442" s="136" t="s">
        <v>233</v>
      </c>
      <c r="AH442" s="137"/>
      <c r="AI442" s="335"/>
      <c r="AJ442" s="335"/>
      <c r="AK442" s="335"/>
      <c r="AL442" s="159"/>
      <c r="AM442" s="335"/>
      <c r="AN442" s="335"/>
      <c r="AO442" s="335"/>
      <c r="AP442" s="159"/>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7"/>
      <c r="Z446" s="168"/>
      <c r="AA446" s="169"/>
      <c r="AB446" s="160" t="s">
        <v>11</v>
      </c>
      <c r="AC446" s="133"/>
      <c r="AD446" s="134"/>
      <c r="AE446" s="331" t="s">
        <v>240</v>
      </c>
      <c r="AF446" s="332"/>
      <c r="AG446" s="332"/>
      <c r="AH446" s="333"/>
      <c r="AI446" s="334" t="s">
        <v>537</v>
      </c>
      <c r="AJ446" s="334"/>
      <c r="AK446" s="334"/>
      <c r="AL446" s="160"/>
      <c r="AM446" s="334" t="s">
        <v>538</v>
      </c>
      <c r="AN446" s="334"/>
      <c r="AO446" s="334"/>
      <c r="AP446" s="160"/>
      <c r="AQ446" s="160"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2"/>
      <c r="H447" s="136"/>
      <c r="I447" s="136"/>
      <c r="J447" s="136"/>
      <c r="K447" s="136"/>
      <c r="L447" s="136"/>
      <c r="M447" s="136"/>
      <c r="N447" s="136"/>
      <c r="O447" s="136"/>
      <c r="P447" s="136"/>
      <c r="Q447" s="136"/>
      <c r="R447" s="136"/>
      <c r="S447" s="136"/>
      <c r="T447" s="136"/>
      <c r="U447" s="136"/>
      <c r="V447" s="136"/>
      <c r="W447" s="136"/>
      <c r="X447" s="137"/>
      <c r="Y447" s="167"/>
      <c r="Z447" s="168"/>
      <c r="AA447" s="169"/>
      <c r="AB447" s="159"/>
      <c r="AC447" s="136"/>
      <c r="AD447" s="137"/>
      <c r="AE447" s="201"/>
      <c r="AF447" s="201"/>
      <c r="AG447" s="136" t="s">
        <v>233</v>
      </c>
      <c r="AH447" s="137"/>
      <c r="AI447" s="335"/>
      <c r="AJ447" s="335"/>
      <c r="AK447" s="335"/>
      <c r="AL447" s="159"/>
      <c r="AM447" s="335"/>
      <c r="AN447" s="335"/>
      <c r="AO447" s="335"/>
      <c r="AP447" s="159"/>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7"/>
      <c r="Z451" s="168"/>
      <c r="AA451" s="169"/>
      <c r="AB451" s="160" t="s">
        <v>11</v>
      </c>
      <c r="AC451" s="133"/>
      <c r="AD451" s="134"/>
      <c r="AE451" s="331" t="s">
        <v>240</v>
      </c>
      <c r="AF451" s="332"/>
      <c r="AG451" s="332"/>
      <c r="AH451" s="333"/>
      <c r="AI451" s="334" t="s">
        <v>537</v>
      </c>
      <c r="AJ451" s="334"/>
      <c r="AK451" s="334"/>
      <c r="AL451" s="160"/>
      <c r="AM451" s="334" t="s">
        <v>538</v>
      </c>
      <c r="AN451" s="334"/>
      <c r="AO451" s="334"/>
      <c r="AP451" s="160"/>
      <c r="AQ451" s="160"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2"/>
      <c r="H452" s="136"/>
      <c r="I452" s="136"/>
      <c r="J452" s="136"/>
      <c r="K452" s="136"/>
      <c r="L452" s="136"/>
      <c r="M452" s="136"/>
      <c r="N452" s="136"/>
      <c r="O452" s="136"/>
      <c r="P452" s="136"/>
      <c r="Q452" s="136"/>
      <c r="R452" s="136"/>
      <c r="S452" s="136"/>
      <c r="T452" s="136"/>
      <c r="U452" s="136"/>
      <c r="V452" s="136"/>
      <c r="W452" s="136"/>
      <c r="X452" s="137"/>
      <c r="Y452" s="167"/>
      <c r="Z452" s="168"/>
      <c r="AA452" s="169"/>
      <c r="AB452" s="159"/>
      <c r="AC452" s="136"/>
      <c r="AD452" s="137"/>
      <c r="AE452" s="201"/>
      <c r="AF452" s="201"/>
      <c r="AG452" s="136" t="s">
        <v>233</v>
      </c>
      <c r="AH452" s="137"/>
      <c r="AI452" s="335"/>
      <c r="AJ452" s="335"/>
      <c r="AK452" s="335"/>
      <c r="AL452" s="159"/>
      <c r="AM452" s="335"/>
      <c r="AN452" s="335"/>
      <c r="AO452" s="335"/>
      <c r="AP452" s="159"/>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7"/>
      <c r="Z456" s="168"/>
      <c r="AA456" s="169"/>
      <c r="AB456" s="160" t="s">
        <v>11</v>
      </c>
      <c r="AC456" s="133"/>
      <c r="AD456" s="134"/>
      <c r="AE456" s="331" t="s">
        <v>240</v>
      </c>
      <c r="AF456" s="332"/>
      <c r="AG456" s="332"/>
      <c r="AH456" s="333"/>
      <c r="AI456" s="334" t="s">
        <v>537</v>
      </c>
      <c r="AJ456" s="334"/>
      <c r="AK456" s="334"/>
      <c r="AL456" s="160"/>
      <c r="AM456" s="334" t="s">
        <v>538</v>
      </c>
      <c r="AN456" s="334"/>
      <c r="AO456" s="334"/>
      <c r="AP456" s="160"/>
      <c r="AQ456" s="160"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2"/>
      <c r="H457" s="136"/>
      <c r="I457" s="136"/>
      <c r="J457" s="136"/>
      <c r="K457" s="136"/>
      <c r="L457" s="136"/>
      <c r="M457" s="136"/>
      <c r="N457" s="136"/>
      <c r="O457" s="136"/>
      <c r="P457" s="136"/>
      <c r="Q457" s="136"/>
      <c r="R457" s="136"/>
      <c r="S457" s="136"/>
      <c r="T457" s="136"/>
      <c r="U457" s="136"/>
      <c r="V457" s="136"/>
      <c r="W457" s="136"/>
      <c r="X457" s="137"/>
      <c r="Y457" s="167"/>
      <c r="Z457" s="168"/>
      <c r="AA457" s="169"/>
      <c r="AB457" s="159"/>
      <c r="AC457" s="136"/>
      <c r="AD457" s="137"/>
      <c r="AE457" s="201" t="s">
        <v>715</v>
      </c>
      <c r="AF457" s="201"/>
      <c r="AG457" s="136" t="s">
        <v>233</v>
      </c>
      <c r="AH457" s="137"/>
      <c r="AI457" s="335"/>
      <c r="AJ457" s="335"/>
      <c r="AK457" s="335"/>
      <c r="AL457" s="159"/>
      <c r="AM457" s="335"/>
      <c r="AN457" s="335"/>
      <c r="AO457" s="335"/>
      <c r="AP457" s="159"/>
      <c r="AQ457" s="250" t="s">
        <v>715</v>
      </c>
      <c r="AR457" s="201"/>
      <c r="AS457" s="136" t="s">
        <v>233</v>
      </c>
      <c r="AT457" s="137"/>
      <c r="AU457" s="201" t="s">
        <v>715</v>
      </c>
      <c r="AV457" s="201"/>
      <c r="AW457" s="136" t="s">
        <v>179</v>
      </c>
      <c r="AX457" s="196"/>
      <c r="AY457">
        <f>$AY$456</f>
        <v>1</v>
      </c>
    </row>
    <row r="458" spans="1:51" ht="23.25" hidden="1"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c r="AN458" s="208"/>
      <c r="AO458" s="208"/>
      <c r="AP458" s="337"/>
      <c r="AQ458" s="336" t="s">
        <v>715</v>
      </c>
      <c r="AR458" s="208"/>
      <c r="AS458" s="208"/>
      <c r="AT458" s="337"/>
      <c r="AU458" s="208" t="s">
        <v>715</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c r="AN459" s="208"/>
      <c r="AO459" s="208"/>
      <c r="AP459" s="337"/>
      <c r="AQ459" s="336" t="s">
        <v>715</v>
      </c>
      <c r="AR459" s="208"/>
      <c r="AS459" s="208"/>
      <c r="AT459" s="337"/>
      <c r="AU459" s="208" t="s">
        <v>715</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7"/>
      <c r="Z461" s="168"/>
      <c r="AA461" s="169"/>
      <c r="AB461" s="160" t="s">
        <v>11</v>
      </c>
      <c r="AC461" s="133"/>
      <c r="AD461" s="134"/>
      <c r="AE461" s="331" t="s">
        <v>240</v>
      </c>
      <c r="AF461" s="332"/>
      <c r="AG461" s="332"/>
      <c r="AH461" s="333"/>
      <c r="AI461" s="334" t="s">
        <v>537</v>
      </c>
      <c r="AJ461" s="334"/>
      <c r="AK461" s="334"/>
      <c r="AL461" s="160"/>
      <c r="AM461" s="334" t="s">
        <v>538</v>
      </c>
      <c r="AN461" s="334"/>
      <c r="AO461" s="334"/>
      <c r="AP461" s="160"/>
      <c r="AQ461" s="160"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2"/>
      <c r="H462" s="136"/>
      <c r="I462" s="136"/>
      <c r="J462" s="136"/>
      <c r="K462" s="136"/>
      <c r="L462" s="136"/>
      <c r="M462" s="136"/>
      <c r="N462" s="136"/>
      <c r="O462" s="136"/>
      <c r="P462" s="136"/>
      <c r="Q462" s="136"/>
      <c r="R462" s="136"/>
      <c r="S462" s="136"/>
      <c r="T462" s="136"/>
      <c r="U462" s="136"/>
      <c r="V462" s="136"/>
      <c r="W462" s="136"/>
      <c r="X462" s="137"/>
      <c r="Y462" s="167"/>
      <c r="Z462" s="168"/>
      <c r="AA462" s="169"/>
      <c r="AB462" s="159"/>
      <c r="AC462" s="136"/>
      <c r="AD462" s="137"/>
      <c r="AE462" s="201"/>
      <c r="AF462" s="201"/>
      <c r="AG462" s="136" t="s">
        <v>233</v>
      </c>
      <c r="AH462" s="137"/>
      <c r="AI462" s="335"/>
      <c r="AJ462" s="335"/>
      <c r="AK462" s="335"/>
      <c r="AL462" s="159"/>
      <c r="AM462" s="335"/>
      <c r="AN462" s="335"/>
      <c r="AO462" s="335"/>
      <c r="AP462" s="159"/>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7"/>
      <c r="Z466" s="168"/>
      <c r="AA466" s="169"/>
      <c r="AB466" s="160" t="s">
        <v>11</v>
      </c>
      <c r="AC466" s="133"/>
      <c r="AD466" s="134"/>
      <c r="AE466" s="331" t="s">
        <v>240</v>
      </c>
      <c r="AF466" s="332"/>
      <c r="AG466" s="332"/>
      <c r="AH466" s="333"/>
      <c r="AI466" s="334" t="s">
        <v>537</v>
      </c>
      <c r="AJ466" s="334"/>
      <c r="AK466" s="334"/>
      <c r="AL466" s="160"/>
      <c r="AM466" s="334" t="s">
        <v>538</v>
      </c>
      <c r="AN466" s="334"/>
      <c r="AO466" s="334"/>
      <c r="AP466" s="160"/>
      <c r="AQ466" s="160"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2"/>
      <c r="H467" s="136"/>
      <c r="I467" s="136"/>
      <c r="J467" s="136"/>
      <c r="K467" s="136"/>
      <c r="L467" s="136"/>
      <c r="M467" s="136"/>
      <c r="N467" s="136"/>
      <c r="O467" s="136"/>
      <c r="P467" s="136"/>
      <c r="Q467" s="136"/>
      <c r="R467" s="136"/>
      <c r="S467" s="136"/>
      <c r="T467" s="136"/>
      <c r="U467" s="136"/>
      <c r="V467" s="136"/>
      <c r="W467" s="136"/>
      <c r="X467" s="137"/>
      <c r="Y467" s="167"/>
      <c r="Z467" s="168"/>
      <c r="AA467" s="169"/>
      <c r="AB467" s="159"/>
      <c r="AC467" s="136"/>
      <c r="AD467" s="137"/>
      <c r="AE467" s="201"/>
      <c r="AF467" s="201"/>
      <c r="AG467" s="136" t="s">
        <v>233</v>
      </c>
      <c r="AH467" s="137"/>
      <c r="AI467" s="335"/>
      <c r="AJ467" s="335"/>
      <c r="AK467" s="335"/>
      <c r="AL467" s="159"/>
      <c r="AM467" s="335"/>
      <c r="AN467" s="335"/>
      <c r="AO467" s="335"/>
      <c r="AP467" s="159"/>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7"/>
      <c r="Z471" s="168"/>
      <c r="AA471" s="169"/>
      <c r="AB471" s="160" t="s">
        <v>11</v>
      </c>
      <c r="AC471" s="133"/>
      <c r="AD471" s="134"/>
      <c r="AE471" s="331" t="s">
        <v>240</v>
      </c>
      <c r="AF471" s="332"/>
      <c r="AG471" s="332"/>
      <c r="AH471" s="333"/>
      <c r="AI471" s="334" t="s">
        <v>537</v>
      </c>
      <c r="AJ471" s="334"/>
      <c r="AK471" s="334"/>
      <c r="AL471" s="160"/>
      <c r="AM471" s="334" t="s">
        <v>538</v>
      </c>
      <c r="AN471" s="334"/>
      <c r="AO471" s="334"/>
      <c r="AP471" s="160"/>
      <c r="AQ471" s="160"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2"/>
      <c r="H472" s="136"/>
      <c r="I472" s="136"/>
      <c r="J472" s="136"/>
      <c r="K472" s="136"/>
      <c r="L472" s="136"/>
      <c r="M472" s="136"/>
      <c r="N472" s="136"/>
      <c r="O472" s="136"/>
      <c r="P472" s="136"/>
      <c r="Q472" s="136"/>
      <c r="R472" s="136"/>
      <c r="S472" s="136"/>
      <c r="T472" s="136"/>
      <c r="U472" s="136"/>
      <c r="V472" s="136"/>
      <c r="W472" s="136"/>
      <c r="X472" s="137"/>
      <c r="Y472" s="167"/>
      <c r="Z472" s="168"/>
      <c r="AA472" s="169"/>
      <c r="AB472" s="159"/>
      <c r="AC472" s="136"/>
      <c r="AD472" s="137"/>
      <c r="AE472" s="201"/>
      <c r="AF472" s="201"/>
      <c r="AG472" s="136" t="s">
        <v>233</v>
      </c>
      <c r="AH472" s="137"/>
      <c r="AI472" s="335"/>
      <c r="AJ472" s="335"/>
      <c r="AK472" s="335"/>
      <c r="AL472" s="159"/>
      <c r="AM472" s="335"/>
      <c r="AN472" s="335"/>
      <c r="AO472" s="335"/>
      <c r="AP472" s="159"/>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7"/>
      <c r="Z476" s="168"/>
      <c r="AA476" s="169"/>
      <c r="AB476" s="160" t="s">
        <v>11</v>
      </c>
      <c r="AC476" s="133"/>
      <c r="AD476" s="134"/>
      <c r="AE476" s="331" t="s">
        <v>240</v>
      </c>
      <c r="AF476" s="332"/>
      <c r="AG476" s="332"/>
      <c r="AH476" s="333"/>
      <c r="AI476" s="334" t="s">
        <v>537</v>
      </c>
      <c r="AJ476" s="334"/>
      <c r="AK476" s="334"/>
      <c r="AL476" s="160"/>
      <c r="AM476" s="334" t="s">
        <v>538</v>
      </c>
      <c r="AN476" s="334"/>
      <c r="AO476" s="334"/>
      <c r="AP476" s="160"/>
      <c r="AQ476" s="160"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2"/>
      <c r="H477" s="136"/>
      <c r="I477" s="136"/>
      <c r="J477" s="136"/>
      <c r="K477" s="136"/>
      <c r="L477" s="136"/>
      <c r="M477" s="136"/>
      <c r="N477" s="136"/>
      <c r="O477" s="136"/>
      <c r="P477" s="136"/>
      <c r="Q477" s="136"/>
      <c r="R477" s="136"/>
      <c r="S477" s="136"/>
      <c r="T477" s="136"/>
      <c r="U477" s="136"/>
      <c r="V477" s="136"/>
      <c r="W477" s="136"/>
      <c r="X477" s="137"/>
      <c r="Y477" s="167"/>
      <c r="Z477" s="168"/>
      <c r="AA477" s="169"/>
      <c r="AB477" s="159"/>
      <c r="AC477" s="136"/>
      <c r="AD477" s="137"/>
      <c r="AE477" s="201"/>
      <c r="AF477" s="201"/>
      <c r="AG477" s="136" t="s">
        <v>233</v>
      </c>
      <c r="AH477" s="137"/>
      <c r="AI477" s="335"/>
      <c r="AJ477" s="335"/>
      <c r="AK477" s="335"/>
      <c r="AL477" s="159"/>
      <c r="AM477" s="335"/>
      <c r="AN477" s="335"/>
      <c r="AO477" s="335"/>
      <c r="AP477" s="159"/>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5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55"/>
      <c r="AY483">
        <f>$AY$482</f>
        <v>0</v>
      </c>
    </row>
    <row r="484" spans="1:51" ht="34.5" hidden="1" customHeight="1" x14ac:dyDescent="0.15">
      <c r="A484" s="190"/>
      <c r="B484" s="187"/>
      <c r="C484" s="181"/>
      <c r="D484" s="187"/>
      <c r="E484" s="175" t="s">
        <v>396</v>
      </c>
      <c r="F484" s="176"/>
      <c r="G484" s="899" t="s">
        <v>252</v>
      </c>
      <c r="H484" s="126"/>
      <c r="I484" s="12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7"/>
      <c r="Z485" s="168"/>
      <c r="AA485" s="169"/>
      <c r="AB485" s="160" t="s">
        <v>11</v>
      </c>
      <c r="AC485" s="133"/>
      <c r="AD485" s="134"/>
      <c r="AE485" s="331" t="s">
        <v>240</v>
      </c>
      <c r="AF485" s="332"/>
      <c r="AG485" s="332"/>
      <c r="AH485" s="333"/>
      <c r="AI485" s="334" t="s">
        <v>537</v>
      </c>
      <c r="AJ485" s="334"/>
      <c r="AK485" s="334"/>
      <c r="AL485" s="160"/>
      <c r="AM485" s="334" t="s">
        <v>538</v>
      </c>
      <c r="AN485" s="334"/>
      <c r="AO485" s="334"/>
      <c r="AP485" s="160"/>
      <c r="AQ485" s="160"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2"/>
      <c r="H486" s="136"/>
      <c r="I486" s="136"/>
      <c r="J486" s="136"/>
      <c r="K486" s="136"/>
      <c r="L486" s="136"/>
      <c r="M486" s="136"/>
      <c r="N486" s="136"/>
      <c r="O486" s="136"/>
      <c r="P486" s="136"/>
      <c r="Q486" s="136"/>
      <c r="R486" s="136"/>
      <c r="S486" s="136"/>
      <c r="T486" s="136"/>
      <c r="U486" s="136"/>
      <c r="V486" s="136"/>
      <c r="W486" s="136"/>
      <c r="X486" s="137"/>
      <c r="Y486" s="167"/>
      <c r="Z486" s="168"/>
      <c r="AA486" s="169"/>
      <c r="AB486" s="159"/>
      <c r="AC486" s="136"/>
      <c r="AD486" s="137"/>
      <c r="AE486" s="201"/>
      <c r="AF486" s="201"/>
      <c r="AG486" s="136" t="s">
        <v>233</v>
      </c>
      <c r="AH486" s="137"/>
      <c r="AI486" s="335"/>
      <c r="AJ486" s="335"/>
      <c r="AK486" s="335"/>
      <c r="AL486" s="159"/>
      <c r="AM486" s="335"/>
      <c r="AN486" s="335"/>
      <c r="AO486" s="335"/>
      <c r="AP486" s="159"/>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7"/>
      <c r="Z490" s="168"/>
      <c r="AA490" s="169"/>
      <c r="AB490" s="160" t="s">
        <v>11</v>
      </c>
      <c r="AC490" s="133"/>
      <c r="AD490" s="134"/>
      <c r="AE490" s="331" t="s">
        <v>240</v>
      </c>
      <c r="AF490" s="332"/>
      <c r="AG490" s="332"/>
      <c r="AH490" s="333"/>
      <c r="AI490" s="334" t="s">
        <v>537</v>
      </c>
      <c r="AJ490" s="334"/>
      <c r="AK490" s="334"/>
      <c r="AL490" s="160"/>
      <c r="AM490" s="334" t="s">
        <v>538</v>
      </c>
      <c r="AN490" s="334"/>
      <c r="AO490" s="334"/>
      <c r="AP490" s="160"/>
      <c r="AQ490" s="160"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2"/>
      <c r="H491" s="136"/>
      <c r="I491" s="136"/>
      <c r="J491" s="136"/>
      <c r="K491" s="136"/>
      <c r="L491" s="136"/>
      <c r="M491" s="136"/>
      <c r="N491" s="136"/>
      <c r="O491" s="136"/>
      <c r="P491" s="136"/>
      <c r="Q491" s="136"/>
      <c r="R491" s="136"/>
      <c r="S491" s="136"/>
      <c r="T491" s="136"/>
      <c r="U491" s="136"/>
      <c r="V491" s="136"/>
      <c r="W491" s="136"/>
      <c r="X491" s="137"/>
      <c r="Y491" s="167"/>
      <c r="Z491" s="168"/>
      <c r="AA491" s="169"/>
      <c r="AB491" s="159"/>
      <c r="AC491" s="136"/>
      <c r="AD491" s="137"/>
      <c r="AE491" s="201"/>
      <c r="AF491" s="201"/>
      <c r="AG491" s="136" t="s">
        <v>233</v>
      </c>
      <c r="AH491" s="137"/>
      <c r="AI491" s="335"/>
      <c r="AJ491" s="335"/>
      <c r="AK491" s="335"/>
      <c r="AL491" s="159"/>
      <c r="AM491" s="335"/>
      <c r="AN491" s="335"/>
      <c r="AO491" s="335"/>
      <c r="AP491" s="159"/>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7"/>
      <c r="Z495" s="168"/>
      <c r="AA495" s="169"/>
      <c r="AB495" s="160" t="s">
        <v>11</v>
      </c>
      <c r="AC495" s="133"/>
      <c r="AD495" s="134"/>
      <c r="AE495" s="331" t="s">
        <v>240</v>
      </c>
      <c r="AF495" s="332"/>
      <c r="AG495" s="332"/>
      <c r="AH495" s="333"/>
      <c r="AI495" s="334" t="s">
        <v>537</v>
      </c>
      <c r="AJ495" s="334"/>
      <c r="AK495" s="334"/>
      <c r="AL495" s="160"/>
      <c r="AM495" s="334" t="s">
        <v>538</v>
      </c>
      <c r="AN495" s="334"/>
      <c r="AO495" s="334"/>
      <c r="AP495" s="160"/>
      <c r="AQ495" s="160"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2"/>
      <c r="H496" s="136"/>
      <c r="I496" s="136"/>
      <c r="J496" s="136"/>
      <c r="K496" s="136"/>
      <c r="L496" s="136"/>
      <c r="M496" s="136"/>
      <c r="N496" s="136"/>
      <c r="O496" s="136"/>
      <c r="P496" s="136"/>
      <c r="Q496" s="136"/>
      <c r="R496" s="136"/>
      <c r="S496" s="136"/>
      <c r="T496" s="136"/>
      <c r="U496" s="136"/>
      <c r="V496" s="136"/>
      <c r="W496" s="136"/>
      <c r="X496" s="137"/>
      <c r="Y496" s="167"/>
      <c r="Z496" s="168"/>
      <c r="AA496" s="169"/>
      <c r="AB496" s="159"/>
      <c r="AC496" s="136"/>
      <c r="AD496" s="137"/>
      <c r="AE496" s="201"/>
      <c r="AF496" s="201"/>
      <c r="AG496" s="136" t="s">
        <v>233</v>
      </c>
      <c r="AH496" s="137"/>
      <c r="AI496" s="335"/>
      <c r="AJ496" s="335"/>
      <c r="AK496" s="335"/>
      <c r="AL496" s="159"/>
      <c r="AM496" s="335"/>
      <c r="AN496" s="335"/>
      <c r="AO496" s="335"/>
      <c r="AP496" s="159"/>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7"/>
      <c r="Z500" s="168"/>
      <c r="AA500" s="169"/>
      <c r="AB500" s="160" t="s">
        <v>11</v>
      </c>
      <c r="AC500" s="133"/>
      <c r="AD500" s="134"/>
      <c r="AE500" s="331" t="s">
        <v>240</v>
      </c>
      <c r="AF500" s="332"/>
      <c r="AG500" s="332"/>
      <c r="AH500" s="333"/>
      <c r="AI500" s="334" t="s">
        <v>537</v>
      </c>
      <c r="AJ500" s="334"/>
      <c r="AK500" s="334"/>
      <c r="AL500" s="160"/>
      <c r="AM500" s="334" t="s">
        <v>538</v>
      </c>
      <c r="AN500" s="334"/>
      <c r="AO500" s="334"/>
      <c r="AP500" s="160"/>
      <c r="AQ500" s="160"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2"/>
      <c r="H501" s="136"/>
      <c r="I501" s="136"/>
      <c r="J501" s="136"/>
      <c r="K501" s="136"/>
      <c r="L501" s="136"/>
      <c r="M501" s="136"/>
      <c r="N501" s="136"/>
      <c r="O501" s="136"/>
      <c r="P501" s="136"/>
      <c r="Q501" s="136"/>
      <c r="R501" s="136"/>
      <c r="S501" s="136"/>
      <c r="T501" s="136"/>
      <c r="U501" s="136"/>
      <c r="V501" s="136"/>
      <c r="W501" s="136"/>
      <c r="X501" s="137"/>
      <c r="Y501" s="167"/>
      <c r="Z501" s="168"/>
      <c r="AA501" s="169"/>
      <c r="AB501" s="159"/>
      <c r="AC501" s="136"/>
      <c r="AD501" s="137"/>
      <c r="AE501" s="201"/>
      <c r="AF501" s="201"/>
      <c r="AG501" s="136" t="s">
        <v>233</v>
      </c>
      <c r="AH501" s="137"/>
      <c r="AI501" s="335"/>
      <c r="AJ501" s="335"/>
      <c r="AK501" s="335"/>
      <c r="AL501" s="159"/>
      <c r="AM501" s="335"/>
      <c r="AN501" s="335"/>
      <c r="AO501" s="335"/>
      <c r="AP501" s="159"/>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7"/>
      <c r="Z505" s="168"/>
      <c r="AA505" s="169"/>
      <c r="AB505" s="160" t="s">
        <v>11</v>
      </c>
      <c r="AC505" s="133"/>
      <c r="AD505" s="134"/>
      <c r="AE505" s="331" t="s">
        <v>240</v>
      </c>
      <c r="AF505" s="332"/>
      <c r="AG505" s="332"/>
      <c r="AH505" s="333"/>
      <c r="AI505" s="334" t="s">
        <v>537</v>
      </c>
      <c r="AJ505" s="334"/>
      <c r="AK505" s="334"/>
      <c r="AL505" s="160"/>
      <c r="AM505" s="334" t="s">
        <v>538</v>
      </c>
      <c r="AN505" s="334"/>
      <c r="AO505" s="334"/>
      <c r="AP505" s="160"/>
      <c r="AQ505" s="160"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2"/>
      <c r="H506" s="136"/>
      <c r="I506" s="136"/>
      <c r="J506" s="136"/>
      <c r="K506" s="136"/>
      <c r="L506" s="136"/>
      <c r="M506" s="136"/>
      <c r="N506" s="136"/>
      <c r="O506" s="136"/>
      <c r="P506" s="136"/>
      <c r="Q506" s="136"/>
      <c r="R506" s="136"/>
      <c r="S506" s="136"/>
      <c r="T506" s="136"/>
      <c r="U506" s="136"/>
      <c r="V506" s="136"/>
      <c r="W506" s="136"/>
      <c r="X506" s="137"/>
      <c r="Y506" s="167"/>
      <c r="Z506" s="168"/>
      <c r="AA506" s="169"/>
      <c r="AB506" s="159"/>
      <c r="AC506" s="136"/>
      <c r="AD506" s="137"/>
      <c r="AE506" s="201"/>
      <c r="AF506" s="201"/>
      <c r="AG506" s="136" t="s">
        <v>233</v>
      </c>
      <c r="AH506" s="137"/>
      <c r="AI506" s="335"/>
      <c r="AJ506" s="335"/>
      <c r="AK506" s="335"/>
      <c r="AL506" s="159"/>
      <c r="AM506" s="335"/>
      <c r="AN506" s="335"/>
      <c r="AO506" s="335"/>
      <c r="AP506" s="159"/>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7"/>
      <c r="Z510" s="168"/>
      <c r="AA510" s="169"/>
      <c r="AB510" s="160" t="s">
        <v>11</v>
      </c>
      <c r="AC510" s="133"/>
      <c r="AD510" s="134"/>
      <c r="AE510" s="331" t="s">
        <v>240</v>
      </c>
      <c r="AF510" s="332"/>
      <c r="AG510" s="332"/>
      <c r="AH510" s="333"/>
      <c r="AI510" s="334" t="s">
        <v>537</v>
      </c>
      <c r="AJ510" s="334"/>
      <c r="AK510" s="334"/>
      <c r="AL510" s="160"/>
      <c r="AM510" s="334" t="s">
        <v>538</v>
      </c>
      <c r="AN510" s="334"/>
      <c r="AO510" s="334"/>
      <c r="AP510" s="160"/>
      <c r="AQ510" s="160"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2"/>
      <c r="H511" s="136"/>
      <c r="I511" s="136"/>
      <c r="J511" s="136"/>
      <c r="K511" s="136"/>
      <c r="L511" s="136"/>
      <c r="M511" s="136"/>
      <c r="N511" s="136"/>
      <c r="O511" s="136"/>
      <c r="P511" s="136"/>
      <c r="Q511" s="136"/>
      <c r="R511" s="136"/>
      <c r="S511" s="136"/>
      <c r="T511" s="136"/>
      <c r="U511" s="136"/>
      <c r="V511" s="136"/>
      <c r="W511" s="136"/>
      <c r="X511" s="137"/>
      <c r="Y511" s="167"/>
      <c r="Z511" s="168"/>
      <c r="AA511" s="169"/>
      <c r="AB511" s="159"/>
      <c r="AC511" s="136"/>
      <c r="AD511" s="137"/>
      <c r="AE511" s="201"/>
      <c r="AF511" s="201"/>
      <c r="AG511" s="136" t="s">
        <v>233</v>
      </c>
      <c r="AH511" s="137"/>
      <c r="AI511" s="335"/>
      <c r="AJ511" s="335"/>
      <c r="AK511" s="335"/>
      <c r="AL511" s="159"/>
      <c r="AM511" s="335"/>
      <c r="AN511" s="335"/>
      <c r="AO511" s="335"/>
      <c r="AP511" s="159"/>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7"/>
      <c r="Z515" s="168"/>
      <c r="AA515" s="169"/>
      <c r="AB515" s="160" t="s">
        <v>11</v>
      </c>
      <c r="AC515" s="133"/>
      <c r="AD515" s="134"/>
      <c r="AE515" s="331" t="s">
        <v>240</v>
      </c>
      <c r="AF515" s="332"/>
      <c r="AG515" s="332"/>
      <c r="AH515" s="333"/>
      <c r="AI515" s="334" t="s">
        <v>537</v>
      </c>
      <c r="AJ515" s="334"/>
      <c r="AK515" s="334"/>
      <c r="AL515" s="160"/>
      <c r="AM515" s="334" t="s">
        <v>538</v>
      </c>
      <c r="AN515" s="334"/>
      <c r="AO515" s="334"/>
      <c r="AP515" s="160"/>
      <c r="AQ515" s="160"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2"/>
      <c r="H516" s="136"/>
      <c r="I516" s="136"/>
      <c r="J516" s="136"/>
      <c r="K516" s="136"/>
      <c r="L516" s="136"/>
      <c r="M516" s="136"/>
      <c r="N516" s="136"/>
      <c r="O516" s="136"/>
      <c r="P516" s="136"/>
      <c r="Q516" s="136"/>
      <c r="R516" s="136"/>
      <c r="S516" s="136"/>
      <c r="T516" s="136"/>
      <c r="U516" s="136"/>
      <c r="V516" s="136"/>
      <c r="W516" s="136"/>
      <c r="X516" s="137"/>
      <c r="Y516" s="167"/>
      <c r="Z516" s="168"/>
      <c r="AA516" s="169"/>
      <c r="AB516" s="159"/>
      <c r="AC516" s="136"/>
      <c r="AD516" s="137"/>
      <c r="AE516" s="201"/>
      <c r="AF516" s="201"/>
      <c r="AG516" s="136" t="s">
        <v>233</v>
      </c>
      <c r="AH516" s="137"/>
      <c r="AI516" s="335"/>
      <c r="AJ516" s="335"/>
      <c r="AK516" s="335"/>
      <c r="AL516" s="159"/>
      <c r="AM516" s="335"/>
      <c r="AN516" s="335"/>
      <c r="AO516" s="335"/>
      <c r="AP516" s="159"/>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7"/>
      <c r="Z520" s="168"/>
      <c r="AA520" s="169"/>
      <c r="AB520" s="160" t="s">
        <v>11</v>
      </c>
      <c r="AC520" s="133"/>
      <c r="AD520" s="134"/>
      <c r="AE520" s="331" t="s">
        <v>240</v>
      </c>
      <c r="AF520" s="332"/>
      <c r="AG520" s="332"/>
      <c r="AH520" s="333"/>
      <c r="AI520" s="334" t="s">
        <v>537</v>
      </c>
      <c r="AJ520" s="334"/>
      <c r="AK520" s="334"/>
      <c r="AL520" s="160"/>
      <c r="AM520" s="334" t="s">
        <v>538</v>
      </c>
      <c r="AN520" s="334"/>
      <c r="AO520" s="334"/>
      <c r="AP520" s="160"/>
      <c r="AQ520" s="160"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2"/>
      <c r="H521" s="136"/>
      <c r="I521" s="136"/>
      <c r="J521" s="136"/>
      <c r="K521" s="136"/>
      <c r="L521" s="136"/>
      <c r="M521" s="136"/>
      <c r="N521" s="136"/>
      <c r="O521" s="136"/>
      <c r="P521" s="136"/>
      <c r="Q521" s="136"/>
      <c r="R521" s="136"/>
      <c r="S521" s="136"/>
      <c r="T521" s="136"/>
      <c r="U521" s="136"/>
      <c r="V521" s="136"/>
      <c r="W521" s="136"/>
      <c r="X521" s="137"/>
      <c r="Y521" s="167"/>
      <c r="Z521" s="168"/>
      <c r="AA521" s="169"/>
      <c r="AB521" s="159"/>
      <c r="AC521" s="136"/>
      <c r="AD521" s="137"/>
      <c r="AE521" s="201"/>
      <c r="AF521" s="201"/>
      <c r="AG521" s="136" t="s">
        <v>233</v>
      </c>
      <c r="AH521" s="137"/>
      <c r="AI521" s="335"/>
      <c r="AJ521" s="335"/>
      <c r="AK521" s="335"/>
      <c r="AL521" s="159"/>
      <c r="AM521" s="335"/>
      <c r="AN521" s="335"/>
      <c r="AO521" s="335"/>
      <c r="AP521" s="159"/>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7"/>
      <c r="Z525" s="168"/>
      <c r="AA525" s="169"/>
      <c r="AB525" s="160" t="s">
        <v>11</v>
      </c>
      <c r="AC525" s="133"/>
      <c r="AD525" s="134"/>
      <c r="AE525" s="331" t="s">
        <v>240</v>
      </c>
      <c r="AF525" s="332"/>
      <c r="AG525" s="332"/>
      <c r="AH525" s="333"/>
      <c r="AI525" s="334" t="s">
        <v>537</v>
      </c>
      <c r="AJ525" s="334"/>
      <c r="AK525" s="334"/>
      <c r="AL525" s="160"/>
      <c r="AM525" s="334" t="s">
        <v>538</v>
      </c>
      <c r="AN525" s="334"/>
      <c r="AO525" s="334"/>
      <c r="AP525" s="160"/>
      <c r="AQ525" s="160"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2"/>
      <c r="H526" s="136"/>
      <c r="I526" s="136"/>
      <c r="J526" s="136"/>
      <c r="K526" s="136"/>
      <c r="L526" s="136"/>
      <c r="M526" s="136"/>
      <c r="N526" s="136"/>
      <c r="O526" s="136"/>
      <c r="P526" s="136"/>
      <c r="Q526" s="136"/>
      <c r="R526" s="136"/>
      <c r="S526" s="136"/>
      <c r="T526" s="136"/>
      <c r="U526" s="136"/>
      <c r="V526" s="136"/>
      <c r="W526" s="136"/>
      <c r="X526" s="137"/>
      <c r="Y526" s="167"/>
      <c r="Z526" s="168"/>
      <c r="AA526" s="169"/>
      <c r="AB526" s="159"/>
      <c r="AC526" s="136"/>
      <c r="AD526" s="137"/>
      <c r="AE526" s="201"/>
      <c r="AF526" s="201"/>
      <c r="AG526" s="136" t="s">
        <v>233</v>
      </c>
      <c r="AH526" s="137"/>
      <c r="AI526" s="335"/>
      <c r="AJ526" s="335"/>
      <c r="AK526" s="335"/>
      <c r="AL526" s="159"/>
      <c r="AM526" s="335"/>
      <c r="AN526" s="335"/>
      <c r="AO526" s="335"/>
      <c r="AP526" s="159"/>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7"/>
      <c r="Z530" s="168"/>
      <c r="AA530" s="169"/>
      <c r="AB530" s="160" t="s">
        <v>11</v>
      </c>
      <c r="AC530" s="133"/>
      <c r="AD530" s="134"/>
      <c r="AE530" s="331" t="s">
        <v>240</v>
      </c>
      <c r="AF530" s="332"/>
      <c r="AG530" s="332"/>
      <c r="AH530" s="333"/>
      <c r="AI530" s="334" t="s">
        <v>537</v>
      </c>
      <c r="AJ530" s="334"/>
      <c r="AK530" s="334"/>
      <c r="AL530" s="160"/>
      <c r="AM530" s="334" t="s">
        <v>538</v>
      </c>
      <c r="AN530" s="334"/>
      <c r="AO530" s="334"/>
      <c r="AP530" s="160"/>
      <c r="AQ530" s="160"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2"/>
      <c r="H531" s="136"/>
      <c r="I531" s="136"/>
      <c r="J531" s="136"/>
      <c r="K531" s="136"/>
      <c r="L531" s="136"/>
      <c r="M531" s="136"/>
      <c r="N531" s="136"/>
      <c r="O531" s="136"/>
      <c r="P531" s="136"/>
      <c r="Q531" s="136"/>
      <c r="R531" s="136"/>
      <c r="S531" s="136"/>
      <c r="T531" s="136"/>
      <c r="U531" s="136"/>
      <c r="V531" s="136"/>
      <c r="W531" s="136"/>
      <c r="X531" s="137"/>
      <c r="Y531" s="167"/>
      <c r="Z531" s="168"/>
      <c r="AA531" s="169"/>
      <c r="AB531" s="159"/>
      <c r="AC531" s="136"/>
      <c r="AD531" s="137"/>
      <c r="AE531" s="201"/>
      <c r="AF531" s="201"/>
      <c r="AG531" s="136" t="s">
        <v>233</v>
      </c>
      <c r="AH531" s="137"/>
      <c r="AI531" s="335"/>
      <c r="AJ531" s="335"/>
      <c r="AK531" s="335"/>
      <c r="AL531" s="159"/>
      <c r="AM531" s="335"/>
      <c r="AN531" s="335"/>
      <c r="AO531" s="335"/>
      <c r="AP531" s="159"/>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5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55"/>
      <c r="AY537">
        <f>$AY$535</f>
        <v>0</v>
      </c>
    </row>
    <row r="538" spans="1:51" ht="34.5" hidden="1" customHeight="1" x14ac:dyDescent="0.15">
      <c r="A538" s="190"/>
      <c r="B538" s="187"/>
      <c r="C538" s="181"/>
      <c r="D538" s="187"/>
      <c r="E538" s="175" t="s">
        <v>397</v>
      </c>
      <c r="F538" s="176"/>
      <c r="G538" s="899" t="s">
        <v>252</v>
      </c>
      <c r="H538" s="126"/>
      <c r="I538" s="12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7"/>
      <c r="Z539" s="168"/>
      <c r="AA539" s="169"/>
      <c r="AB539" s="160" t="s">
        <v>11</v>
      </c>
      <c r="AC539" s="133"/>
      <c r="AD539" s="134"/>
      <c r="AE539" s="331" t="s">
        <v>240</v>
      </c>
      <c r="AF539" s="332"/>
      <c r="AG539" s="332"/>
      <c r="AH539" s="333"/>
      <c r="AI539" s="334" t="s">
        <v>537</v>
      </c>
      <c r="AJ539" s="334"/>
      <c r="AK539" s="334"/>
      <c r="AL539" s="160"/>
      <c r="AM539" s="334" t="s">
        <v>538</v>
      </c>
      <c r="AN539" s="334"/>
      <c r="AO539" s="334"/>
      <c r="AP539" s="160"/>
      <c r="AQ539" s="160"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2"/>
      <c r="H540" s="136"/>
      <c r="I540" s="136"/>
      <c r="J540" s="136"/>
      <c r="K540" s="136"/>
      <c r="L540" s="136"/>
      <c r="M540" s="136"/>
      <c r="N540" s="136"/>
      <c r="O540" s="136"/>
      <c r="P540" s="136"/>
      <c r="Q540" s="136"/>
      <c r="R540" s="136"/>
      <c r="S540" s="136"/>
      <c r="T540" s="136"/>
      <c r="U540" s="136"/>
      <c r="V540" s="136"/>
      <c r="W540" s="136"/>
      <c r="X540" s="137"/>
      <c r="Y540" s="167"/>
      <c r="Z540" s="168"/>
      <c r="AA540" s="169"/>
      <c r="AB540" s="159"/>
      <c r="AC540" s="136"/>
      <c r="AD540" s="137"/>
      <c r="AE540" s="201"/>
      <c r="AF540" s="201"/>
      <c r="AG540" s="136" t="s">
        <v>233</v>
      </c>
      <c r="AH540" s="137"/>
      <c r="AI540" s="335"/>
      <c r="AJ540" s="335"/>
      <c r="AK540" s="335"/>
      <c r="AL540" s="159"/>
      <c r="AM540" s="335"/>
      <c r="AN540" s="335"/>
      <c r="AO540" s="335"/>
      <c r="AP540" s="159"/>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7"/>
      <c r="Z544" s="168"/>
      <c r="AA544" s="169"/>
      <c r="AB544" s="160" t="s">
        <v>11</v>
      </c>
      <c r="AC544" s="133"/>
      <c r="AD544" s="134"/>
      <c r="AE544" s="331" t="s">
        <v>240</v>
      </c>
      <c r="AF544" s="332"/>
      <c r="AG544" s="332"/>
      <c r="AH544" s="333"/>
      <c r="AI544" s="334" t="s">
        <v>537</v>
      </c>
      <c r="AJ544" s="334"/>
      <c r="AK544" s="334"/>
      <c r="AL544" s="160"/>
      <c r="AM544" s="334" t="s">
        <v>538</v>
      </c>
      <c r="AN544" s="334"/>
      <c r="AO544" s="334"/>
      <c r="AP544" s="160"/>
      <c r="AQ544" s="160"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2"/>
      <c r="H545" s="136"/>
      <c r="I545" s="136"/>
      <c r="J545" s="136"/>
      <c r="K545" s="136"/>
      <c r="L545" s="136"/>
      <c r="M545" s="136"/>
      <c r="N545" s="136"/>
      <c r="O545" s="136"/>
      <c r="P545" s="136"/>
      <c r="Q545" s="136"/>
      <c r="R545" s="136"/>
      <c r="S545" s="136"/>
      <c r="T545" s="136"/>
      <c r="U545" s="136"/>
      <c r="V545" s="136"/>
      <c r="W545" s="136"/>
      <c r="X545" s="137"/>
      <c r="Y545" s="167"/>
      <c r="Z545" s="168"/>
      <c r="AA545" s="169"/>
      <c r="AB545" s="159"/>
      <c r="AC545" s="136"/>
      <c r="AD545" s="137"/>
      <c r="AE545" s="201"/>
      <c r="AF545" s="201"/>
      <c r="AG545" s="136" t="s">
        <v>233</v>
      </c>
      <c r="AH545" s="137"/>
      <c r="AI545" s="335"/>
      <c r="AJ545" s="335"/>
      <c r="AK545" s="335"/>
      <c r="AL545" s="159"/>
      <c r="AM545" s="335"/>
      <c r="AN545" s="335"/>
      <c r="AO545" s="335"/>
      <c r="AP545" s="159"/>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7"/>
      <c r="Z549" s="168"/>
      <c r="AA549" s="169"/>
      <c r="AB549" s="160" t="s">
        <v>11</v>
      </c>
      <c r="AC549" s="133"/>
      <c r="AD549" s="134"/>
      <c r="AE549" s="331" t="s">
        <v>240</v>
      </c>
      <c r="AF549" s="332"/>
      <c r="AG549" s="332"/>
      <c r="AH549" s="333"/>
      <c r="AI549" s="334" t="s">
        <v>537</v>
      </c>
      <c r="AJ549" s="334"/>
      <c r="AK549" s="334"/>
      <c r="AL549" s="160"/>
      <c r="AM549" s="334" t="s">
        <v>538</v>
      </c>
      <c r="AN549" s="334"/>
      <c r="AO549" s="334"/>
      <c r="AP549" s="160"/>
      <c r="AQ549" s="160"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2"/>
      <c r="H550" s="136"/>
      <c r="I550" s="136"/>
      <c r="J550" s="136"/>
      <c r="K550" s="136"/>
      <c r="L550" s="136"/>
      <c r="M550" s="136"/>
      <c r="N550" s="136"/>
      <c r="O550" s="136"/>
      <c r="P550" s="136"/>
      <c r="Q550" s="136"/>
      <c r="R550" s="136"/>
      <c r="S550" s="136"/>
      <c r="T550" s="136"/>
      <c r="U550" s="136"/>
      <c r="V550" s="136"/>
      <c r="W550" s="136"/>
      <c r="X550" s="137"/>
      <c r="Y550" s="167"/>
      <c r="Z550" s="168"/>
      <c r="AA550" s="169"/>
      <c r="AB550" s="159"/>
      <c r="AC550" s="136"/>
      <c r="AD550" s="137"/>
      <c r="AE550" s="201"/>
      <c r="AF550" s="201"/>
      <c r="AG550" s="136" t="s">
        <v>233</v>
      </c>
      <c r="AH550" s="137"/>
      <c r="AI550" s="335"/>
      <c r="AJ550" s="335"/>
      <c r="AK550" s="335"/>
      <c r="AL550" s="159"/>
      <c r="AM550" s="335"/>
      <c r="AN550" s="335"/>
      <c r="AO550" s="335"/>
      <c r="AP550" s="159"/>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7"/>
      <c r="Z554" s="168"/>
      <c r="AA554" s="169"/>
      <c r="AB554" s="160" t="s">
        <v>11</v>
      </c>
      <c r="AC554" s="133"/>
      <c r="AD554" s="134"/>
      <c r="AE554" s="331" t="s">
        <v>240</v>
      </c>
      <c r="AF554" s="332"/>
      <c r="AG554" s="332"/>
      <c r="AH554" s="333"/>
      <c r="AI554" s="334" t="s">
        <v>537</v>
      </c>
      <c r="AJ554" s="334"/>
      <c r="AK554" s="334"/>
      <c r="AL554" s="160"/>
      <c r="AM554" s="334" t="s">
        <v>538</v>
      </c>
      <c r="AN554" s="334"/>
      <c r="AO554" s="334"/>
      <c r="AP554" s="160"/>
      <c r="AQ554" s="160"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2"/>
      <c r="H555" s="136"/>
      <c r="I555" s="136"/>
      <c r="J555" s="136"/>
      <c r="K555" s="136"/>
      <c r="L555" s="136"/>
      <c r="M555" s="136"/>
      <c r="N555" s="136"/>
      <c r="O555" s="136"/>
      <c r="P555" s="136"/>
      <c r="Q555" s="136"/>
      <c r="R555" s="136"/>
      <c r="S555" s="136"/>
      <c r="T555" s="136"/>
      <c r="U555" s="136"/>
      <c r="V555" s="136"/>
      <c r="W555" s="136"/>
      <c r="X555" s="137"/>
      <c r="Y555" s="167"/>
      <c r="Z555" s="168"/>
      <c r="AA555" s="169"/>
      <c r="AB555" s="159"/>
      <c r="AC555" s="136"/>
      <c r="AD555" s="137"/>
      <c r="AE555" s="201"/>
      <c r="AF555" s="201"/>
      <c r="AG555" s="136" t="s">
        <v>233</v>
      </c>
      <c r="AH555" s="137"/>
      <c r="AI555" s="335"/>
      <c r="AJ555" s="335"/>
      <c r="AK555" s="335"/>
      <c r="AL555" s="159"/>
      <c r="AM555" s="335"/>
      <c r="AN555" s="335"/>
      <c r="AO555" s="335"/>
      <c r="AP555" s="159"/>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7"/>
      <c r="Z559" s="168"/>
      <c r="AA559" s="169"/>
      <c r="AB559" s="160" t="s">
        <v>11</v>
      </c>
      <c r="AC559" s="133"/>
      <c r="AD559" s="134"/>
      <c r="AE559" s="331" t="s">
        <v>240</v>
      </c>
      <c r="AF559" s="332"/>
      <c r="AG559" s="332"/>
      <c r="AH559" s="333"/>
      <c r="AI559" s="334" t="s">
        <v>537</v>
      </c>
      <c r="AJ559" s="334"/>
      <c r="AK559" s="334"/>
      <c r="AL559" s="160"/>
      <c r="AM559" s="334" t="s">
        <v>538</v>
      </c>
      <c r="AN559" s="334"/>
      <c r="AO559" s="334"/>
      <c r="AP559" s="160"/>
      <c r="AQ559" s="160"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2"/>
      <c r="H560" s="136"/>
      <c r="I560" s="136"/>
      <c r="J560" s="136"/>
      <c r="K560" s="136"/>
      <c r="L560" s="136"/>
      <c r="M560" s="136"/>
      <c r="N560" s="136"/>
      <c r="O560" s="136"/>
      <c r="P560" s="136"/>
      <c r="Q560" s="136"/>
      <c r="R560" s="136"/>
      <c r="S560" s="136"/>
      <c r="T560" s="136"/>
      <c r="U560" s="136"/>
      <c r="V560" s="136"/>
      <c r="W560" s="136"/>
      <c r="X560" s="137"/>
      <c r="Y560" s="167"/>
      <c r="Z560" s="168"/>
      <c r="AA560" s="169"/>
      <c r="AB560" s="159"/>
      <c r="AC560" s="136"/>
      <c r="AD560" s="137"/>
      <c r="AE560" s="201"/>
      <c r="AF560" s="201"/>
      <c r="AG560" s="136" t="s">
        <v>233</v>
      </c>
      <c r="AH560" s="137"/>
      <c r="AI560" s="335"/>
      <c r="AJ560" s="335"/>
      <c r="AK560" s="335"/>
      <c r="AL560" s="159"/>
      <c r="AM560" s="335"/>
      <c r="AN560" s="335"/>
      <c r="AO560" s="335"/>
      <c r="AP560" s="159"/>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7"/>
      <c r="Z564" s="168"/>
      <c r="AA564" s="169"/>
      <c r="AB564" s="160" t="s">
        <v>11</v>
      </c>
      <c r="AC564" s="133"/>
      <c r="AD564" s="134"/>
      <c r="AE564" s="331" t="s">
        <v>240</v>
      </c>
      <c r="AF564" s="332"/>
      <c r="AG564" s="332"/>
      <c r="AH564" s="333"/>
      <c r="AI564" s="334" t="s">
        <v>537</v>
      </c>
      <c r="AJ564" s="334"/>
      <c r="AK564" s="334"/>
      <c r="AL564" s="160"/>
      <c r="AM564" s="334" t="s">
        <v>538</v>
      </c>
      <c r="AN564" s="334"/>
      <c r="AO564" s="334"/>
      <c r="AP564" s="160"/>
      <c r="AQ564" s="160"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2"/>
      <c r="H565" s="136"/>
      <c r="I565" s="136"/>
      <c r="J565" s="136"/>
      <c r="K565" s="136"/>
      <c r="L565" s="136"/>
      <c r="M565" s="136"/>
      <c r="N565" s="136"/>
      <c r="O565" s="136"/>
      <c r="P565" s="136"/>
      <c r="Q565" s="136"/>
      <c r="R565" s="136"/>
      <c r="S565" s="136"/>
      <c r="T565" s="136"/>
      <c r="U565" s="136"/>
      <c r="V565" s="136"/>
      <c r="W565" s="136"/>
      <c r="X565" s="137"/>
      <c r="Y565" s="167"/>
      <c r="Z565" s="168"/>
      <c r="AA565" s="169"/>
      <c r="AB565" s="159"/>
      <c r="AC565" s="136"/>
      <c r="AD565" s="137"/>
      <c r="AE565" s="201"/>
      <c r="AF565" s="201"/>
      <c r="AG565" s="136" t="s">
        <v>233</v>
      </c>
      <c r="AH565" s="137"/>
      <c r="AI565" s="335"/>
      <c r="AJ565" s="335"/>
      <c r="AK565" s="335"/>
      <c r="AL565" s="159"/>
      <c r="AM565" s="335"/>
      <c r="AN565" s="335"/>
      <c r="AO565" s="335"/>
      <c r="AP565" s="159"/>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7"/>
      <c r="Z569" s="168"/>
      <c r="AA569" s="169"/>
      <c r="AB569" s="160" t="s">
        <v>11</v>
      </c>
      <c r="AC569" s="133"/>
      <c r="AD569" s="134"/>
      <c r="AE569" s="331" t="s">
        <v>240</v>
      </c>
      <c r="AF569" s="332"/>
      <c r="AG569" s="332"/>
      <c r="AH569" s="333"/>
      <c r="AI569" s="334" t="s">
        <v>537</v>
      </c>
      <c r="AJ569" s="334"/>
      <c r="AK569" s="334"/>
      <c r="AL569" s="160"/>
      <c r="AM569" s="334" t="s">
        <v>538</v>
      </c>
      <c r="AN569" s="334"/>
      <c r="AO569" s="334"/>
      <c r="AP569" s="160"/>
      <c r="AQ569" s="160"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2"/>
      <c r="H570" s="136"/>
      <c r="I570" s="136"/>
      <c r="J570" s="136"/>
      <c r="K570" s="136"/>
      <c r="L570" s="136"/>
      <c r="M570" s="136"/>
      <c r="N570" s="136"/>
      <c r="O570" s="136"/>
      <c r="P570" s="136"/>
      <c r="Q570" s="136"/>
      <c r="R570" s="136"/>
      <c r="S570" s="136"/>
      <c r="T570" s="136"/>
      <c r="U570" s="136"/>
      <c r="V570" s="136"/>
      <c r="W570" s="136"/>
      <c r="X570" s="137"/>
      <c r="Y570" s="167"/>
      <c r="Z570" s="168"/>
      <c r="AA570" s="169"/>
      <c r="AB570" s="159"/>
      <c r="AC570" s="136"/>
      <c r="AD570" s="137"/>
      <c r="AE570" s="201"/>
      <c r="AF570" s="201"/>
      <c r="AG570" s="136" t="s">
        <v>233</v>
      </c>
      <c r="AH570" s="137"/>
      <c r="AI570" s="335"/>
      <c r="AJ570" s="335"/>
      <c r="AK570" s="335"/>
      <c r="AL570" s="159"/>
      <c r="AM570" s="335"/>
      <c r="AN570" s="335"/>
      <c r="AO570" s="335"/>
      <c r="AP570" s="159"/>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7"/>
      <c r="Z574" s="168"/>
      <c r="AA574" s="169"/>
      <c r="AB574" s="160" t="s">
        <v>11</v>
      </c>
      <c r="AC574" s="133"/>
      <c r="AD574" s="134"/>
      <c r="AE574" s="331" t="s">
        <v>240</v>
      </c>
      <c r="AF574" s="332"/>
      <c r="AG574" s="332"/>
      <c r="AH574" s="333"/>
      <c r="AI574" s="334" t="s">
        <v>537</v>
      </c>
      <c r="AJ574" s="334"/>
      <c r="AK574" s="334"/>
      <c r="AL574" s="160"/>
      <c r="AM574" s="334" t="s">
        <v>538</v>
      </c>
      <c r="AN574" s="334"/>
      <c r="AO574" s="334"/>
      <c r="AP574" s="160"/>
      <c r="AQ574" s="160"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2"/>
      <c r="H575" s="136"/>
      <c r="I575" s="136"/>
      <c r="J575" s="136"/>
      <c r="K575" s="136"/>
      <c r="L575" s="136"/>
      <c r="M575" s="136"/>
      <c r="N575" s="136"/>
      <c r="O575" s="136"/>
      <c r="P575" s="136"/>
      <c r="Q575" s="136"/>
      <c r="R575" s="136"/>
      <c r="S575" s="136"/>
      <c r="T575" s="136"/>
      <c r="U575" s="136"/>
      <c r="V575" s="136"/>
      <c r="W575" s="136"/>
      <c r="X575" s="137"/>
      <c r="Y575" s="167"/>
      <c r="Z575" s="168"/>
      <c r="AA575" s="169"/>
      <c r="AB575" s="159"/>
      <c r="AC575" s="136"/>
      <c r="AD575" s="137"/>
      <c r="AE575" s="201"/>
      <c r="AF575" s="201"/>
      <c r="AG575" s="136" t="s">
        <v>233</v>
      </c>
      <c r="AH575" s="137"/>
      <c r="AI575" s="335"/>
      <c r="AJ575" s="335"/>
      <c r="AK575" s="335"/>
      <c r="AL575" s="159"/>
      <c r="AM575" s="335"/>
      <c r="AN575" s="335"/>
      <c r="AO575" s="335"/>
      <c r="AP575" s="159"/>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7"/>
      <c r="Z579" s="168"/>
      <c r="AA579" s="169"/>
      <c r="AB579" s="160" t="s">
        <v>11</v>
      </c>
      <c r="AC579" s="133"/>
      <c r="AD579" s="134"/>
      <c r="AE579" s="331" t="s">
        <v>240</v>
      </c>
      <c r="AF579" s="332"/>
      <c r="AG579" s="332"/>
      <c r="AH579" s="333"/>
      <c r="AI579" s="334" t="s">
        <v>537</v>
      </c>
      <c r="AJ579" s="334"/>
      <c r="AK579" s="334"/>
      <c r="AL579" s="160"/>
      <c r="AM579" s="334" t="s">
        <v>538</v>
      </c>
      <c r="AN579" s="334"/>
      <c r="AO579" s="334"/>
      <c r="AP579" s="160"/>
      <c r="AQ579" s="160"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2"/>
      <c r="H580" s="136"/>
      <c r="I580" s="136"/>
      <c r="J580" s="136"/>
      <c r="K580" s="136"/>
      <c r="L580" s="136"/>
      <c r="M580" s="136"/>
      <c r="N580" s="136"/>
      <c r="O580" s="136"/>
      <c r="P580" s="136"/>
      <c r="Q580" s="136"/>
      <c r="R580" s="136"/>
      <c r="S580" s="136"/>
      <c r="T580" s="136"/>
      <c r="U580" s="136"/>
      <c r="V580" s="136"/>
      <c r="W580" s="136"/>
      <c r="X580" s="137"/>
      <c r="Y580" s="167"/>
      <c r="Z580" s="168"/>
      <c r="AA580" s="169"/>
      <c r="AB580" s="159"/>
      <c r="AC580" s="136"/>
      <c r="AD580" s="137"/>
      <c r="AE580" s="201"/>
      <c r="AF580" s="201"/>
      <c r="AG580" s="136" t="s">
        <v>233</v>
      </c>
      <c r="AH580" s="137"/>
      <c r="AI580" s="335"/>
      <c r="AJ580" s="335"/>
      <c r="AK580" s="335"/>
      <c r="AL580" s="159"/>
      <c r="AM580" s="335"/>
      <c r="AN580" s="335"/>
      <c r="AO580" s="335"/>
      <c r="AP580" s="159"/>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7"/>
      <c r="Z584" s="168"/>
      <c r="AA584" s="169"/>
      <c r="AB584" s="160" t="s">
        <v>11</v>
      </c>
      <c r="AC584" s="133"/>
      <c r="AD584" s="134"/>
      <c r="AE584" s="331" t="s">
        <v>240</v>
      </c>
      <c r="AF584" s="332"/>
      <c r="AG584" s="332"/>
      <c r="AH584" s="333"/>
      <c r="AI584" s="334" t="s">
        <v>537</v>
      </c>
      <c r="AJ584" s="334"/>
      <c r="AK584" s="334"/>
      <c r="AL584" s="160"/>
      <c r="AM584" s="334" t="s">
        <v>538</v>
      </c>
      <c r="AN584" s="334"/>
      <c r="AO584" s="334"/>
      <c r="AP584" s="160"/>
      <c r="AQ584" s="160"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2"/>
      <c r="H585" s="136"/>
      <c r="I585" s="136"/>
      <c r="J585" s="136"/>
      <c r="K585" s="136"/>
      <c r="L585" s="136"/>
      <c r="M585" s="136"/>
      <c r="N585" s="136"/>
      <c r="O585" s="136"/>
      <c r="P585" s="136"/>
      <c r="Q585" s="136"/>
      <c r="R585" s="136"/>
      <c r="S585" s="136"/>
      <c r="T585" s="136"/>
      <c r="U585" s="136"/>
      <c r="V585" s="136"/>
      <c r="W585" s="136"/>
      <c r="X585" s="137"/>
      <c r="Y585" s="167"/>
      <c r="Z585" s="168"/>
      <c r="AA585" s="169"/>
      <c r="AB585" s="159"/>
      <c r="AC585" s="136"/>
      <c r="AD585" s="137"/>
      <c r="AE585" s="201"/>
      <c r="AF585" s="201"/>
      <c r="AG585" s="136" t="s">
        <v>233</v>
      </c>
      <c r="AH585" s="137"/>
      <c r="AI585" s="335"/>
      <c r="AJ585" s="335"/>
      <c r="AK585" s="335"/>
      <c r="AL585" s="159"/>
      <c r="AM585" s="335"/>
      <c r="AN585" s="335"/>
      <c r="AO585" s="335"/>
      <c r="AP585" s="159"/>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5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55"/>
      <c r="AY591">
        <f>$AY$589</f>
        <v>0</v>
      </c>
    </row>
    <row r="592" spans="1:51" ht="34.5" hidden="1" customHeight="1" x14ac:dyDescent="0.15">
      <c r="A592" s="190"/>
      <c r="B592" s="187"/>
      <c r="C592" s="181"/>
      <c r="D592" s="187"/>
      <c r="E592" s="175" t="s">
        <v>396</v>
      </c>
      <c r="F592" s="176"/>
      <c r="G592" s="899" t="s">
        <v>252</v>
      </c>
      <c r="H592" s="126"/>
      <c r="I592" s="12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7"/>
      <c r="Z593" s="168"/>
      <c r="AA593" s="169"/>
      <c r="AB593" s="160" t="s">
        <v>11</v>
      </c>
      <c r="AC593" s="133"/>
      <c r="AD593" s="134"/>
      <c r="AE593" s="331" t="s">
        <v>240</v>
      </c>
      <c r="AF593" s="332"/>
      <c r="AG593" s="332"/>
      <c r="AH593" s="333"/>
      <c r="AI593" s="334" t="s">
        <v>537</v>
      </c>
      <c r="AJ593" s="334"/>
      <c r="AK593" s="334"/>
      <c r="AL593" s="160"/>
      <c r="AM593" s="334" t="s">
        <v>538</v>
      </c>
      <c r="AN593" s="334"/>
      <c r="AO593" s="334"/>
      <c r="AP593" s="160"/>
      <c r="AQ593" s="160"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2"/>
      <c r="H594" s="136"/>
      <c r="I594" s="136"/>
      <c r="J594" s="136"/>
      <c r="K594" s="136"/>
      <c r="L594" s="136"/>
      <c r="M594" s="136"/>
      <c r="N594" s="136"/>
      <c r="O594" s="136"/>
      <c r="P594" s="136"/>
      <c r="Q594" s="136"/>
      <c r="R594" s="136"/>
      <c r="S594" s="136"/>
      <c r="T594" s="136"/>
      <c r="U594" s="136"/>
      <c r="V594" s="136"/>
      <c r="W594" s="136"/>
      <c r="X594" s="137"/>
      <c r="Y594" s="167"/>
      <c r="Z594" s="168"/>
      <c r="AA594" s="169"/>
      <c r="AB594" s="159"/>
      <c r="AC594" s="136"/>
      <c r="AD594" s="137"/>
      <c r="AE594" s="201"/>
      <c r="AF594" s="201"/>
      <c r="AG594" s="136" t="s">
        <v>233</v>
      </c>
      <c r="AH594" s="137"/>
      <c r="AI594" s="335"/>
      <c r="AJ594" s="335"/>
      <c r="AK594" s="335"/>
      <c r="AL594" s="159"/>
      <c r="AM594" s="335"/>
      <c r="AN594" s="335"/>
      <c r="AO594" s="335"/>
      <c r="AP594" s="159"/>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7"/>
      <c r="Z598" s="168"/>
      <c r="AA598" s="169"/>
      <c r="AB598" s="160" t="s">
        <v>11</v>
      </c>
      <c r="AC598" s="133"/>
      <c r="AD598" s="134"/>
      <c r="AE598" s="331" t="s">
        <v>240</v>
      </c>
      <c r="AF598" s="332"/>
      <c r="AG598" s="332"/>
      <c r="AH598" s="333"/>
      <c r="AI598" s="334" t="s">
        <v>537</v>
      </c>
      <c r="AJ598" s="334"/>
      <c r="AK598" s="334"/>
      <c r="AL598" s="160"/>
      <c r="AM598" s="334" t="s">
        <v>538</v>
      </c>
      <c r="AN598" s="334"/>
      <c r="AO598" s="334"/>
      <c r="AP598" s="160"/>
      <c r="AQ598" s="160"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2"/>
      <c r="H599" s="136"/>
      <c r="I599" s="136"/>
      <c r="J599" s="136"/>
      <c r="K599" s="136"/>
      <c r="L599" s="136"/>
      <c r="M599" s="136"/>
      <c r="N599" s="136"/>
      <c r="O599" s="136"/>
      <c r="P599" s="136"/>
      <c r="Q599" s="136"/>
      <c r="R599" s="136"/>
      <c r="S599" s="136"/>
      <c r="T599" s="136"/>
      <c r="U599" s="136"/>
      <c r="V599" s="136"/>
      <c r="W599" s="136"/>
      <c r="X599" s="137"/>
      <c r="Y599" s="167"/>
      <c r="Z599" s="168"/>
      <c r="AA599" s="169"/>
      <c r="AB599" s="159"/>
      <c r="AC599" s="136"/>
      <c r="AD599" s="137"/>
      <c r="AE599" s="201"/>
      <c r="AF599" s="201"/>
      <c r="AG599" s="136" t="s">
        <v>233</v>
      </c>
      <c r="AH599" s="137"/>
      <c r="AI599" s="335"/>
      <c r="AJ599" s="335"/>
      <c r="AK599" s="335"/>
      <c r="AL599" s="159"/>
      <c r="AM599" s="335"/>
      <c r="AN599" s="335"/>
      <c r="AO599" s="335"/>
      <c r="AP599" s="159"/>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7"/>
      <c r="Z603" s="168"/>
      <c r="AA603" s="169"/>
      <c r="AB603" s="160" t="s">
        <v>11</v>
      </c>
      <c r="AC603" s="133"/>
      <c r="AD603" s="134"/>
      <c r="AE603" s="331" t="s">
        <v>240</v>
      </c>
      <c r="AF603" s="332"/>
      <c r="AG603" s="332"/>
      <c r="AH603" s="333"/>
      <c r="AI603" s="334" t="s">
        <v>537</v>
      </c>
      <c r="AJ603" s="334"/>
      <c r="AK603" s="334"/>
      <c r="AL603" s="160"/>
      <c r="AM603" s="334" t="s">
        <v>538</v>
      </c>
      <c r="AN603" s="334"/>
      <c r="AO603" s="334"/>
      <c r="AP603" s="160"/>
      <c r="AQ603" s="160"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2"/>
      <c r="H604" s="136"/>
      <c r="I604" s="136"/>
      <c r="J604" s="136"/>
      <c r="K604" s="136"/>
      <c r="L604" s="136"/>
      <c r="M604" s="136"/>
      <c r="N604" s="136"/>
      <c r="O604" s="136"/>
      <c r="P604" s="136"/>
      <c r="Q604" s="136"/>
      <c r="R604" s="136"/>
      <c r="S604" s="136"/>
      <c r="T604" s="136"/>
      <c r="U604" s="136"/>
      <c r="V604" s="136"/>
      <c r="W604" s="136"/>
      <c r="X604" s="137"/>
      <c r="Y604" s="167"/>
      <c r="Z604" s="168"/>
      <c r="AA604" s="169"/>
      <c r="AB604" s="159"/>
      <c r="AC604" s="136"/>
      <c r="AD604" s="137"/>
      <c r="AE604" s="201"/>
      <c r="AF604" s="201"/>
      <c r="AG604" s="136" t="s">
        <v>233</v>
      </c>
      <c r="AH604" s="137"/>
      <c r="AI604" s="335"/>
      <c r="AJ604" s="335"/>
      <c r="AK604" s="335"/>
      <c r="AL604" s="159"/>
      <c r="AM604" s="335"/>
      <c r="AN604" s="335"/>
      <c r="AO604" s="335"/>
      <c r="AP604" s="159"/>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7"/>
      <c r="Z608" s="168"/>
      <c r="AA608" s="169"/>
      <c r="AB608" s="160" t="s">
        <v>11</v>
      </c>
      <c r="AC608" s="133"/>
      <c r="AD608" s="134"/>
      <c r="AE608" s="331" t="s">
        <v>240</v>
      </c>
      <c r="AF608" s="332"/>
      <c r="AG608" s="332"/>
      <c r="AH608" s="333"/>
      <c r="AI608" s="334" t="s">
        <v>537</v>
      </c>
      <c r="AJ608" s="334"/>
      <c r="AK608" s="334"/>
      <c r="AL608" s="160"/>
      <c r="AM608" s="334" t="s">
        <v>538</v>
      </c>
      <c r="AN608" s="334"/>
      <c r="AO608" s="334"/>
      <c r="AP608" s="160"/>
      <c r="AQ608" s="160"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2"/>
      <c r="H609" s="136"/>
      <c r="I609" s="136"/>
      <c r="J609" s="136"/>
      <c r="K609" s="136"/>
      <c r="L609" s="136"/>
      <c r="M609" s="136"/>
      <c r="N609" s="136"/>
      <c r="O609" s="136"/>
      <c r="P609" s="136"/>
      <c r="Q609" s="136"/>
      <c r="R609" s="136"/>
      <c r="S609" s="136"/>
      <c r="T609" s="136"/>
      <c r="U609" s="136"/>
      <c r="V609" s="136"/>
      <c r="W609" s="136"/>
      <c r="X609" s="137"/>
      <c r="Y609" s="167"/>
      <c r="Z609" s="168"/>
      <c r="AA609" s="169"/>
      <c r="AB609" s="159"/>
      <c r="AC609" s="136"/>
      <c r="AD609" s="137"/>
      <c r="AE609" s="201"/>
      <c r="AF609" s="201"/>
      <c r="AG609" s="136" t="s">
        <v>233</v>
      </c>
      <c r="AH609" s="137"/>
      <c r="AI609" s="335"/>
      <c r="AJ609" s="335"/>
      <c r="AK609" s="335"/>
      <c r="AL609" s="159"/>
      <c r="AM609" s="335"/>
      <c r="AN609" s="335"/>
      <c r="AO609" s="335"/>
      <c r="AP609" s="159"/>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7"/>
      <c r="Z613" s="168"/>
      <c r="AA613" s="169"/>
      <c r="AB613" s="160" t="s">
        <v>11</v>
      </c>
      <c r="AC613" s="133"/>
      <c r="AD613" s="134"/>
      <c r="AE613" s="331" t="s">
        <v>240</v>
      </c>
      <c r="AF613" s="332"/>
      <c r="AG613" s="332"/>
      <c r="AH613" s="333"/>
      <c r="AI613" s="334" t="s">
        <v>537</v>
      </c>
      <c r="AJ613" s="334"/>
      <c r="AK613" s="334"/>
      <c r="AL613" s="160"/>
      <c r="AM613" s="334" t="s">
        <v>538</v>
      </c>
      <c r="AN613" s="334"/>
      <c r="AO613" s="334"/>
      <c r="AP613" s="160"/>
      <c r="AQ613" s="160"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2"/>
      <c r="H614" s="136"/>
      <c r="I614" s="136"/>
      <c r="J614" s="136"/>
      <c r="K614" s="136"/>
      <c r="L614" s="136"/>
      <c r="M614" s="136"/>
      <c r="N614" s="136"/>
      <c r="O614" s="136"/>
      <c r="P614" s="136"/>
      <c r="Q614" s="136"/>
      <c r="R614" s="136"/>
      <c r="S614" s="136"/>
      <c r="T614" s="136"/>
      <c r="U614" s="136"/>
      <c r="V614" s="136"/>
      <c r="W614" s="136"/>
      <c r="X614" s="137"/>
      <c r="Y614" s="167"/>
      <c r="Z614" s="168"/>
      <c r="AA614" s="169"/>
      <c r="AB614" s="159"/>
      <c r="AC614" s="136"/>
      <c r="AD614" s="137"/>
      <c r="AE614" s="201"/>
      <c r="AF614" s="201"/>
      <c r="AG614" s="136" t="s">
        <v>233</v>
      </c>
      <c r="AH614" s="137"/>
      <c r="AI614" s="335"/>
      <c r="AJ614" s="335"/>
      <c r="AK614" s="335"/>
      <c r="AL614" s="159"/>
      <c r="AM614" s="335"/>
      <c r="AN614" s="335"/>
      <c r="AO614" s="335"/>
      <c r="AP614" s="159"/>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7"/>
      <c r="Z618" s="168"/>
      <c r="AA618" s="169"/>
      <c r="AB618" s="160" t="s">
        <v>11</v>
      </c>
      <c r="AC618" s="133"/>
      <c r="AD618" s="134"/>
      <c r="AE618" s="331" t="s">
        <v>240</v>
      </c>
      <c r="AF618" s="332"/>
      <c r="AG618" s="332"/>
      <c r="AH618" s="333"/>
      <c r="AI618" s="334" t="s">
        <v>537</v>
      </c>
      <c r="AJ618" s="334"/>
      <c r="AK618" s="334"/>
      <c r="AL618" s="160"/>
      <c r="AM618" s="334" t="s">
        <v>538</v>
      </c>
      <c r="AN618" s="334"/>
      <c r="AO618" s="334"/>
      <c r="AP618" s="160"/>
      <c r="AQ618" s="160"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2"/>
      <c r="H619" s="136"/>
      <c r="I619" s="136"/>
      <c r="J619" s="136"/>
      <c r="K619" s="136"/>
      <c r="L619" s="136"/>
      <c r="M619" s="136"/>
      <c r="N619" s="136"/>
      <c r="O619" s="136"/>
      <c r="P619" s="136"/>
      <c r="Q619" s="136"/>
      <c r="R619" s="136"/>
      <c r="S619" s="136"/>
      <c r="T619" s="136"/>
      <c r="U619" s="136"/>
      <c r="V619" s="136"/>
      <c r="W619" s="136"/>
      <c r="X619" s="137"/>
      <c r="Y619" s="167"/>
      <c r="Z619" s="168"/>
      <c r="AA619" s="169"/>
      <c r="AB619" s="159"/>
      <c r="AC619" s="136"/>
      <c r="AD619" s="137"/>
      <c r="AE619" s="201"/>
      <c r="AF619" s="201"/>
      <c r="AG619" s="136" t="s">
        <v>233</v>
      </c>
      <c r="AH619" s="137"/>
      <c r="AI619" s="335"/>
      <c r="AJ619" s="335"/>
      <c r="AK619" s="335"/>
      <c r="AL619" s="159"/>
      <c r="AM619" s="335"/>
      <c r="AN619" s="335"/>
      <c r="AO619" s="335"/>
      <c r="AP619" s="159"/>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7"/>
      <c r="Z623" s="168"/>
      <c r="AA623" s="169"/>
      <c r="AB623" s="160" t="s">
        <v>11</v>
      </c>
      <c r="AC623" s="133"/>
      <c r="AD623" s="134"/>
      <c r="AE623" s="331" t="s">
        <v>240</v>
      </c>
      <c r="AF623" s="332"/>
      <c r="AG623" s="332"/>
      <c r="AH623" s="333"/>
      <c r="AI623" s="334" t="s">
        <v>537</v>
      </c>
      <c r="AJ623" s="334"/>
      <c r="AK623" s="334"/>
      <c r="AL623" s="160"/>
      <c r="AM623" s="334" t="s">
        <v>538</v>
      </c>
      <c r="AN623" s="334"/>
      <c r="AO623" s="334"/>
      <c r="AP623" s="160"/>
      <c r="AQ623" s="160"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2"/>
      <c r="H624" s="136"/>
      <c r="I624" s="136"/>
      <c r="J624" s="136"/>
      <c r="K624" s="136"/>
      <c r="L624" s="136"/>
      <c r="M624" s="136"/>
      <c r="N624" s="136"/>
      <c r="O624" s="136"/>
      <c r="P624" s="136"/>
      <c r="Q624" s="136"/>
      <c r="R624" s="136"/>
      <c r="S624" s="136"/>
      <c r="T624" s="136"/>
      <c r="U624" s="136"/>
      <c r="V624" s="136"/>
      <c r="W624" s="136"/>
      <c r="X624" s="137"/>
      <c r="Y624" s="167"/>
      <c r="Z624" s="168"/>
      <c r="AA624" s="169"/>
      <c r="AB624" s="159"/>
      <c r="AC624" s="136"/>
      <c r="AD624" s="137"/>
      <c r="AE624" s="201"/>
      <c r="AF624" s="201"/>
      <c r="AG624" s="136" t="s">
        <v>233</v>
      </c>
      <c r="AH624" s="137"/>
      <c r="AI624" s="335"/>
      <c r="AJ624" s="335"/>
      <c r="AK624" s="335"/>
      <c r="AL624" s="159"/>
      <c r="AM624" s="335"/>
      <c r="AN624" s="335"/>
      <c r="AO624" s="335"/>
      <c r="AP624" s="159"/>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7"/>
      <c r="Z628" s="168"/>
      <c r="AA628" s="169"/>
      <c r="AB628" s="160" t="s">
        <v>11</v>
      </c>
      <c r="AC628" s="133"/>
      <c r="AD628" s="134"/>
      <c r="AE628" s="331" t="s">
        <v>240</v>
      </c>
      <c r="AF628" s="332"/>
      <c r="AG628" s="332"/>
      <c r="AH628" s="333"/>
      <c r="AI628" s="334" t="s">
        <v>537</v>
      </c>
      <c r="AJ628" s="334"/>
      <c r="AK628" s="334"/>
      <c r="AL628" s="160"/>
      <c r="AM628" s="334" t="s">
        <v>538</v>
      </c>
      <c r="AN628" s="334"/>
      <c r="AO628" s="334"/>
      <c r="AP628" s="160"/>
      <c r="AQ628" s="160"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2"/>
      <c r="H629" s="136"/>
      <c r="I629" s="136"/>
      <c r="J629" s="136"/>
      <c r="K629" s="136"/>
      <c r="L629" s="136"/>
      <c r="M629" s="136"/>
      <c r="N629" s="136"/>
      <c r="O629" s="136"/>
      <c r="P629" s="136"/>
      <c r="Q629" s="136"/>
      <c r="R629" s="136"/>
      <c r="S629" s="136"/>
      <c r="T629" s="136"/>
      <c r="U629" s="136"/>
      <c r="V629" s="136"/>
      <c r="W629" s="136"/>
      <c r="X629" s="137"/>
      <c r="Y629" s="167"/>
      <c r="Z629" s="168"/>
      <c r="AA629" s="169"/>
      <c r="AB629" s="159"/>
      <c r="AC629" s="136"/>
      <c r="AD629" s="137"/>
      <c r="AE629" s="201"/>
      <c r="AF629" s="201"/>
      <c r="AG629" s="136" t="s">
        <v>233</v>
      </c>
      <c r="AH629" s="137"/>
      <c r="AI629" s="335"/>
      <c r="AJ629" s="335"/>
      <c r="AK629" s="335"/>
      <c r="AL629" s="159"/>
      <c r="AM629" s="335"/>
      <c r="AN629" s="335"/>
      <c r="AO629" s="335"/>
      <c r="AP629" s="159"/>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7"/>
      <c r="Z633" s="168"/>
      <c r="AA633" s="169"/>
      <c r="AB633" s="160" t="s">
        <v>11</v>
      </c>
      <c r="AC633" s="133"/>
      <c r="AD633" s="134"/>
      <c r="AE633" s="331" t="s">
        <v>240</v>
      </c>
      <c r="AF633" s="332"/>
      <c r="AG633" s="332"/>
      <c r="AH633" s="333"/>
      <c r="AI633" s="334" t="s">
        <v>537</v>
      </c>
      <c r="AJ633" s="334"/>
      <c r="AK633" s="334"/>
      <c r="AL633" s="160"/>
      <c r="AM633" s="334" t="s">
        <v>538</v>
      </c>
      <c r="AN633" s="334"/>
      <c r="AO633" s="334"/>
      <c r="AP633" s="160"/>
      <c r="AQ633" s="160"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2"/>
      <c r="H634" s="136"/>
      <c r="I634" s="136"/>
      <c r="J634" s="136"/>
      <c r="K634" s="136"/>
      <c r="L634" s="136"/>
      <c r="M634" s="136"/>
      <c r="N634" s="136"/>
      <c r="O634" s="136"/>
      <c r="P634" s="136"/>
      <c r="Q634" s="136"/>
      <c r="R634" s="136"/>
      <c r="S634" s="136"/>
      <c r="T634" s="136"/>
      <c r="U634" s="136"/>
      <c r="V634" s="136"/>
      <c r="W634" s="136"/>
      <c r="X634" s="137"/>
      <c r="Y634" s="167"/>
      <c r="Z634" s="168"/>
      <c r="AA634" s="169"/>
      <c r="AB634" s="159"/>
      <c r="AC634" s="136"/>
      <c r="AD634" s="137"/>
      <c r="AE634" s="201"/>
      <c r="AF634" s="201"/>
      <c r="AG634" s="136" t="s">
        <v>233</v>
      </c>
      <c r="AH634" s="137"/>
      <c r="AI634" s="335"/>
      <c r="AJ634" s="335"/>
      <c r="AK634" s="335"/>
      <c r="AL634" s="159"/>
      <c r="AM634" s="335"/>
      <c r="AN634" s="335"/>
      <c r="AO634" s="335"/>
      <c r="AP634" s="159"/>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7"/>
      <c r="Z638" s="168"/>
      <c r="AA638" s="169"/>
      <c r="AB638" s="160" t="s">
        <v>11</v>
      </c>
      <c r="AC638" s="133"/>
      <c r="AD638" s="134"/>
      <c r="AE638" s="331" t="s">
        <v>240</v>
      </c>
      <c r="AF638" s="332"/>
      <c r="AG638" s="332"/>
      <c r="AH638" s="333"/>
      <c r="AI638" s="334" t="s">
        <v>537</v>
      </c>
      <c r="AJ638" s="334"/>
      <c r="AK638" s="334"/>
      <c r="AL638" s="160"/>
      <c r="AM638" s="334" t="s">
        <v>538</v>
      </c>
      <c r="AN638" s="334"/>
      <c r="AO638" s="334"/>
      <c r="AP638" s="160"/>
      <c r="AQ638" s="160"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2"/>
      <c r="H639" s="136"/>
      <c r="I639" s="136"/>
      <c r="J639" s="136"/>
      <c r="K639" s="136"/>
      <c r="L639" s="136"/>
      <c r="M639" s="136"/>
      <c r="N639" s="136"/>
      <c r="O639" s="136"/>
      <c r="P639" s="136"/>
      <c r="Q639" s="136"/>
      <c r="R639" s="136"/>
      <c r="S639" s="136"/>
      <c r="T639" s="136"/>
      <c r="U639" s="136"/>
      <c r="V639" s="136"/>
      <c r="W639" s="136"/>
      <c r="X639" s="137"/>
      <c r="Y639" s="167"/>
      <c r="Z639" s="168"/>
      <c r="AA639" s="169"/>
      <c r="AB639" s="159"/>
      <c r="AC639" s="136"/>
      <c r="AD639" s="137"/>
      <c r="AE639" s="201"/>
      <c r="AF639" s="201"/>
      <c r="AG639" s="136" t="s">
        <v>233</v>
      </c>
      <c r="AH639" s="137"/>
      <c r="AI639" s="335"/>
      <c r="AJ639" s="335"/>
      <c r="AK639" s="335"/>
      <c r="AL639" s="159"/>
      <c r="AM639" s="335"/>
      <c r="AN639" s="335"/>
      <c r="AO639" s="335"/>
      <c r="AP639" s="159"/>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5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55"/>
      <c r="AY645">
        <f>$AY$643</f>
        <v>0</v>
      </c>
    </row>
    <row r="646" spans="1:51" ht="34.5" hidden="1" customHeight="1" x14ac:dyDescent="0.15">
      <c r="A646" s="190"/>
      <c r="B646" s="187"/>
      <c r="C646" s="181"/>
      <c r="D646" s="187"/>
      <c r="E646" s="175" t="s">
        <v>397</v>
      </c>
      <c r="F646" s="176"/>
      <c r="G646" s="899" t="s">
        <v>252</v>
      </c>
      <c r="H646" s="126"/>
      <c r="I646" s="12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7"/>
      <c r="Z647" s="168"/>
      <c r="AA647" s="169"/>
      <c r="AB647" s="160" t="s">
        <v>11</v>
      </c>
      <c r="AC647" s="133"/>
      <c r="AD647" s="134"/>
      <c r="AE647" s="331" t="s">
        <v>240</v>
      </c>
      <c r="AF647" s="332"/>
      <c r="AG647" s="332"/>
      <c r="AH647" s="333"/>
      <c r="AI647" s="334" t="s">
        <v>537</v>
      </c>
      <c r="AJ647" s="334"/>
      <c r="AK647" s="334"/>
      <c r="AL647" s="160"/>
      <c r="AM647" s="334" t="s">
        <v>538</v>
      </c>
      <c r="AN647" s="334"/>
      <c r="AO647" s="334"/>
      <c r="AP647" s="160"/>
      <c r="AQ647" s="160"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2"/>
      <c r="H648" s="136"/>
      <c r="I648" s="136"/>
      <c r="J648" s="136"/>
      <c r="K648" s="136"/>
      <c r="L648" s="136"/>
      <c r="M648" s="136"/>
      <c r="N648" s="136"/>
      <c r="O648" s="136"/>
      <c r="P648" s="136"/>
      <c r="Q648" s="136"/>
      <c r="R648" s="136"/>
      <c r="S648" s="136"/>
      <c r="T648" s="136"/>
      <c r="U648" s="136"/>
      <c r="V648" s="136"/>
      <c r="W648" s="136"/>
      <c r="X648" s="137"/>
      <c r="Y648" s="167"/>
      <c r="Z648" s="168"/>
      <c r="AA648" s="169"/>
      <c r="AB648" s="159"/>
      <c r="AC648" s="136"/>
      <c r="AD648" s="137"/>
      <c r="AE648" s="201"/>
      <c r="AF648" s="201"/>
      <c r="AG648" s="136" t="s">
        <v>233</v>
      </c>
      <c r="AH648" s="137"/>
      <c r="AI648" s="335"/>
      <c r="AJ648" s="335"/>
      <c r="AK648" s="335"/>
      <c r="AL648" s="159"/>
      <c r="AM648" s="335"/>
      <c r="AN648" s="335"/>
      <c r="AO648" s="335"/>
      <c r="AP648" s="159"/>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7"/>
      <c r="Z652" s="168"/>
      <c r="AA652" s="169"/>
      <c r="AB652" s="160" t="s">
        <v>11</v>
      </c>
      <c r="AC652" s="133"/>
      <c r="AD652" s="134"/>
      <c r="AE652" s="331" t="s">
        <v>240</v>
      </c>
      <c r="AF652" s="332"/>
      <c r="AG652" s="332"/>
      <c r="AH652" s="333"/>
      <c r="AI652" s="334" t="s">
        <v>537</v>
      </c>
      <c r="AJ652" s="334"/>
      <c r="AK652" s="334"/>
      <c r="AL652" s="160"/>
      <c r="AM652" s="334" t="s">
        <v>538</v>
      </c>
      <c r="AN652" s="334"/>
      <c r="AO652" s="334"/>
      <c r="AP652" s="160"/>
      <c r="AQ652" s="160"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2"/>
      <c r="H653" s="136"/>
      <c r="I653" s="136"/>
      <c r="J653" s="136"/>
      <c r="K653" s="136"/>
      <c r="L653" s="136"/>
      <c r="M653" s="136"/>
      <c r="N653" s="136"/>
      <c r="O653" s="136"/>
      <c r="P653" s="136"/>
      <c r="Q653" s="136"/>
      <c r="R653" s="136"/>
      <c r="S653" s="136"/>
      <c r="T653" s="136"/>
      <c r="U653" s="136"/>
      <c r="V653" s="136"/>
      <c r="W653" s="136"/>
      <c r="X653" s="137"/>
      <c r="Y653" s="167"/>
      <c r="Z653" s="168"/>
      <c r="AA653" s="169"/>
      <c r="AB653" s="159"/>
      <c r="AC653" s="136"/>
      <c r="AD653" s="137"/>
      <c r="AE653" s="201"/>
      <c r="AF653" s="201"/>
      <c r="AG653" s="136" t="s">
        <v>233</v>
      </c>
      <c r="AH653" s="137"/>
      <c r="AI653" s="335"/>
      <c r="AJ653" s="335"/>
      <c r="AK653" s="335"/>
      <c r="AL653" s="159"/>
      <c r="AM653" s="335"/>
      <c r="AN653" s="335"/>
      <c r="AO653" s="335"/>
      <c r="AP653" s="159"/>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7"/>
      <c r="Z657" s="168"/>
      <c r="AA657" s="169"/>
      <c r="AB657" s="160" t="s">
        <v>11</v>
      </c>
      <c r="AC657" s="133"/>
      <c r="AD657" s="134"/>
      <c r="AE657" s="331" t="s">
        <v>240</v>
      </c>
      <c r="AF657" s="332"/>
      <c r="AG657" s="332"/>
      <c r="AH657" s="333"/>
      <c r="AI657" s="334" t="s">
        <v>537</v>
      </c>
      <c r="AJ657" s="334"/>
      <c r="AK657" s="334"/>
      <c r="AL657" s="160"/>
      <c r="AM657" s="334" t="s">
        <v>538</v>
      </c>
      <c r="AN657" s="334"/>
      <c r="AO657" s="334"/>
      <c r="AP657" s="160"/>
      <c r="AQ657" s="160"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2"/>
      <c r="H658" s="136"/>
      <c r="I658" s="136"/>
      <c r="J658" s="136"/>
      <c r="K658" s="136"/>
      <c r="L658" s="136"/>
      <c r="M658" s="136"/>
      <c r="N658" s="136"/>
      <c r="O658" s="136"/>
      <c r="P658" s="136"/>
      <c r="Q658" s="136"/>
      <c r="R658" s="136"/>
      <c r="S658" s="136"/>
      <c r="T658" s="136"/>
      <c r="U658" s="136"/>
      <c r="V658" s="136"/>
      <c r="W658" s="136"/>
      <c r="X658" s="137"/>
      <c r="Y658" s="167"/>
      <c r="Z658" s="168"/>
      <c r="AA658" s="169"/>
      <c r="AB658" s="159"/>
      <c r="AC658" s="136"/>
      <c r="AD658" s="137"/>
      <c r="AE658" s="201"/>
      <c r="AF658" s="201"/>
      <c r="AG658" s="136" t="s">
        <v>233</v>
      </c>
      <c r="AH658" s="137"/>
      <c r="AI658" s="335"/>
      <c r="AJ658" s="335"/>
      <c r="AK658" s="335"/>
      <c r="AL658" s="159"/>
      <c r="AM658" s="335"/>
      <c r="AN658" s="335"/>
      <c r="AO658" s="335"/>
      <c r="AP658" s="159"/>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7"/>
      <c r="Z662" s="168"/>
      <c r="AA662" s="169"/>
      <c r="AB662" s="160" t="s">
        <v>11</v>
      </c>
      <c r="AC662" s="133"/>
      <c r="AD662" s="134"/>
      <c r="AE662" s="331" t="s">
        <v>240</v>
      </c>
      <c r="AF662" s="332"/>
      <c r="AG662" s="332"/>
      <c r="AH662" s="333"/>
      <c r="AI662" s="334" t="s">
        <v>537</v>
      </c>
      <c r="AJ662" s="334"/>
      <c r="AK662" s="334"/>
      <c r="AL662" s="160"/>
      <c r="AM662" s="334" t="s">
        <v>538</v>
      </c>
      <c r="AN662" s="334"/>
      <c r="AO662" s="334"/>
      <c r="AP662" s="160"/>
      <c r="AQ662" s="160"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2"/>
      <c r="H663" s="136"/>
      <c r="I663" s="136"/>
      <c r="J663" s="136"/>
      <c r="K663" s="136"/>
      <c r="L663" s="136"/>
      <c r="M663" s="136"/>
      <c r="N663" s="136"/>
      <c r="O663" s="136"/>
      <c r="P663" s="136"/>
      <c r="Q663" s="136"/>
      <c r="R663" s="136"/>
      <c r="S663" s="136"/>
      <c r="T663" s="136"/>
      <c r="U663" s="136"/>
      <c r="V663" s="136"/>
      <c r="W663" s="136"/>
      <c r="X663" s="137"/>
      <c r="Y663" s="167"/>
      <c r="Z663" s="168"/>
      <c r="AA663" s="169"/>
      <c r="AB663" s="159"/>
      <c r="AC663" s="136"/>
      <c r="AD663" s="137"/>
      <c r="AE663" s="201"/>
      <c r="AF663" s="201"/>
      <c r="AG663" s="136" t="s">
        <v>233</v>
      </c>
      <c r="AH663" s="137"/>
      <c r="AI663" s="335"/>
      <c r="AJ663" s="335"/>
      <c r="AK663" s="335"/>
      <c r="AL663" s="159"/>
      <c r="AM663" s="335"/>
      <c r="AN663" s="335"/>
      <c r="AO663" s="335"/>
      <c r="AP663" s="159"/>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7"/>
      <c r="Z667" s="168"/>
      <c r="AA667" s="169"/>
      <c r="AB667" s="160" t="s">
        <v>11</v>
      </c>
      <c r="AC667" s="133"/>
      <c r="AD667" s="134"/>
      <c r="AE667" s="331" t="s">
        <v>240</v>
      </c>
      <c r="AF667" s="332"/>
      <c r="AG667" s="332"/>
      <c r="AH667" s="333"/>
      <c r="AI667" s="334" t="s">
        <v>537</v>
      </c>
      <c r="AJ667" s="334"/>
      <c r="AK667" s="334"/>
      <c r="AL667" s="160"/>
      <c r="AM667" s="334" t="s">
        <v>538</v>
      </c>
      <c r="AN667" s="334"/>
      <c r="AO667" s="334"/>
      <c r="AP667" s="160"/>
      <c r="AQ667" s="160"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2"/>
      <c r="H668" s="136"/>
      <c r="I668" s="136"/>
      <c r="J668" s="136"/>
      <c r="K668" s="136"/>
      <c r="L668" s="136"/>
      <c r="M668" s="136"/>
      <c r="N668" s="136"/>
      <c r="O668" s="136"/>
      <c r="P668" s="136"/>
      <c r="Q668" s="136"/>
      <c r="R668" s="136"/>
      <c r="S668" s="136"/>
      <c r="T668" s="136"/>
      <c r="U668" s="136"/>
      <c r="V668" s="136"/>
      <c r="W668" s="136"/>
      <c r="X668" s="137"/>
      <c r="Y668" s="167"/>
      <c r="Z668" s="168"/>
      <c r="AA668" s="169"/>
      <c r="AB668" s="159"/>
      <c r="AC668" s="136"/>
      <c r="AD668" s="137"/>
      <c r="AE668" s="201"/>
      <c r="AF668" s="201"/>
      <c r="AG668" s="136" t="s">
        <v>233</v>
      </c>
      <c r="AH668" s="137"/>
      <c r="AI668" s="335"/>
      <c r="AJ668" s="335"/>
      <c r="AK668" s="335"/>
      <c r="AL668" s="159"/>
      <c r="AM668" s="335"/>
      <c r="AN668" s="335"/>
      <c r="AO668" s="335"/>
      <c r="AP668" s="159"/>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7"/>
      <c r="Z672" s="168"/>
      <c r="AA672" s="169"/>
      <c r="AB672" s="160" t="s">
        <v>11</v>
      </c>
      <c r="AC672" s="133"/>
      <c r="AD672" s="134"/>
      <c r="AE672" s="331" t="s">
        <v>240</v>
      </c>
      <c r="AF672" s="332"/>
      <c r="AG672" s="332"/>
      <c r="AH672" s="333"/>
      <c r="AI672" s="334" t="s">
        <v>537</v>
      </c>
      <c r="AJ672" s="334"/>
      <c r="AK672" s="334"/>
      <c r="AL672" s="160"/>
      <c r="AM672" s="334" t="s">
        <v>538</v>
      </c>
      <c r="AN672" s="334"/>
      <c r="AO672" s="334"/>
      <c r="AP672" s="160"/>
      <c r="AQ672" s="160"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2"/>
      <c r="H673" s="136"/>
      <c r="I673" s="136"/>
      <c r="J673" s="136"/>
      <c r="K673" s="136"/>
      <c r="L673" s="136"/>
      <c r="M673" s="136"/>
      <c r="N673" s="136"/>
      <c r="O673" s="136"/>
      <c r="P673" s="136"/>
      <c r="Q673" s="136"/>
      <c r="R673" s="136"/>
      <c r="S673" s="136"/>
      <c r="T673" s="136"/>
      <c r="U673" s="136"/>
      <c r="V673" s="136"/>
      <c r="W673" s="136"/>
      <c r="X673" s="137"/>
      <c r="Y673" s="167"/>
      <c r="Z673" s="168"/>
      <c r="AA673" s="169"/>
      <c r="AB673" s="159"/>
      <c r="AC673" s="136"/>
      <c r="AD673" s="137"/>
      <c r="AE673" s="201"/>
      <c r="AF673" s="201"/>
      <c r="AG673" s="136" t="s">
        <v>233</v>
      </c>
      <c r="AH673" s="137"/>
      <c r="AI673" s="335"/>
      <c r="AJ673" s="335"/>
      <c r="AK673" s="335"/>
      <c r="AL673" s="159"/>
      <c r="AM673" s="335"/>
      <c r="AN673" s="335"/>
      <c r="AO673" s="335"/>
      <c r="AP673" s="159"/>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7"/>
      <c r="Z677" s="168"/>
      <c r="AA677" s="169"/>
      <c r="AB677" s="160" t="s">
        <v>11</v>
      </c>
      <c r="AC677" s="133"/>
      <c r="AD677" s="134"/>
      <c r="AE677" s="331" t="s">
        <v>240</v>
      </c>
      <c r="AF677" s="332"/>
      <c r="AG677" s="332"/>
      <c r="AH677" s="333"/>
      <c r="AI677" s="334" t="s">
        <v>537</v>
      </c>
      <c r="AJ677" s="334"/>
      <c r="AK677" s="334"/>
      <c r="AL677" s="160"/>
      <c r="AM677" s="334" t="s">
        <v>538</v>
      </c>
      <c r="AN677" s="334"/>
      <c r="AO677" s="334"/>
      <c r="AP677" s="160"/>
      <c r="AQ677" s="160"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2"/>
      <c r="H678" s="136"/>
      <c r="I678" s="136"/>
      <c r="J678" s="136"/>
      <c r="K678" s="136"/>
      <c r="L678" s="136"/>
      <c r="M678" s="136"/>
      <c r="N678" s="136"/>
      <c r="O678" s="136"/>
      <c r="P678" s="136"/>
      <c r="Q678" s="136"/>
      <c r="R678" s="136"/>
      <c r="S678" s="136"/>
      <c r="T678" s="136"/>
      <c r="U678" s="136"/>
      <c r="V678" s="136"/>
      <c r="W678" s="136"/>
      <c r="X678" s="137"/>
      <c r="Y678" s="167"/>
      <c r="Z678" s="168"/>
      <c r="AA678" s="169"/>
      <c r="AB678" s="159"/>
      <c r="AC678" s="136"/>
      <c r="AD678" s="137"/>
      <c r="AE678" s="201"/>
      <c r="AF678" s="201"/>
      <c r="AG678" s="136" t="s">
        <v>233</v>
      </c>
      <c r="AH678" s="137"/>
      <c r="AI678" s="335"/>
      <c r="AJ678" s="335"/>
      <c r="AK678" s="335"/>
      <c r="AL678" s="159"/>
      <c r="AM678" s="335"/>
      <c r="AN678" s="335"/>
      <c r="AO678" s="335"/>
      <c r="AP678" s="159"/>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7"/>
      <c r="Z682" s="168"/>
      <c r="AA682" s="169"/>
      <c r="AB682" s="160" t="s">
        <v>11</v>
      </c>
      <c r="AC682" s="133"/>
      <c r="AD682" s="134"/>
      <c r="AE682" s="331" t="s">
        <v>240</v>
      </c>
      <c r="AF682" s="332"/>
      <c r="AG682" s="332"/>
      <c r="AH682" s="333"/>
      <c r="AI682" s="334" t="s">
        <v>537</v>
      </c>
      <c r="AJ682" s="334"/>
      <c r="AK682" s="334"/>
      <c r="AL682" s="160"/>
      <c r="AM682" s="334" t="s">
        <v>538</v>
      </c>
      <c r="AN682" s="334"/>
      <c r="AO682" s="334"/>
      <c r="AP682" s="160"/>
      <c r="AQ682" s="160"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2"/>
      <c r="H683" s="136"/>
      <c r="I683" s="136"/>
      <c r="J683" s="136"/>
      <c r="K683" s="136"/>
      <c r="L683" s="136"/>
      <c r="M683" s="136"/>
      <c r="N683" s="136"/>
      <c r="O683" s="136"/>
      <c r="P683" s="136"/>
      <c r="Q683" s="136"/>
      <c r="R683" s="136"/>
      <c r="S683" s="136"/>
      <c r="T683" s="136"/>
      <c r="U683" s="136"/>
      <c r="V683" s="136"/>
      <c r="W683" s="136"/>
      <c r="X683" s="137"/>
      <c r="Y683" s="167"/>
      <c r="Z683" s="168"/>
      <c r="AA683" s="169"/>
      <c r="AB683" s="159"/>
      <c r="AC683" s="136"/>
      <c r="AD683" s="137"/>
      <c r="AE683" s="201"/>
      <c r="AF683" s="201"/>
      <c r="AG683" s="136" t="s">
        <v>233</v>
      </c>
      <c r="AH683" s="137"/>
      <c r="AI683" s="335"/>
      <c r="AJ683" s="335"/>
      <c r="AK683" s="335"/>
      <c r="AL683" s="159"/>
      <c r="AM683" s="335"/>
      <c r="AN683" s="335"/>
      <c r="AO683" s="335"/>
      <c r="AP683" s="159"/>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7"/>
      <c r="Z687" s="168"/>
      <c r="AA687" s="169"/>
      <c r="AB687" s="160" t="s">
        <v>11</v>
      </c>
      <c r="AC687" s="133"/>
      <c r="AD687" s="134"/>
      <c r="AE687" s="331" t="s">
        <v>240</v>
      </c>
      <c r="AF687" s="332"/>
      <c r="AG687" s="332"/>
      <c r="AH687" s="333"/>
      <c r="AI687" s="334" t="s">
        <v>537</v>
      </c>
      <c r="AJ687" s="334"/>
      <c r="AK687" s="334"/>
      <c r="AL687" s="160"/>
      <c r="AM687" s="334" t="s">
        <v>538</v>
      </c>
      <c r="AN687" s="334"/>
      <c r="AO687" s="334"/>
      <c r="AP687" s="160"/>
      <c r="AQ687" s="160"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2"/>
      <c r="H688" s="136"/>
      <c r="I688" s="136"/>
      <c r="J688" s="136"/>
      <c r="K688" s="136"/>
      <c r="L688" s="136"/>
      <c r="M688" s="136"/>
      <c r="N688" s="136"/>
      <c r="O688" s="136"/>
      <c r="P688" s="136"/>
      <c r="Q688" s="136"/>
      <c r="R688" s="136"/>
      <c r="S688" s="136"/>
      <c r="T688" s="136"/>
      <c r="U688" s="136"/>
      <c r="V688" s="136"/>
      <c r="W688" s="136"/>
      <c r="X688" s="137"/>
      <c r="Y688" s="167"/>
      <c r="Z688" s="168"/>
      <c r="AA688" s="169"/>
      <c r="AB688" s="159"/>
      <c r="AC688" s="136"/>
      <c r="AD688" s="137"/>
      <c r="AE688" s="201"/>
      <c r="AF688" s="201"/>
      <c r="AG688" s="136" t="s">
        <v>233</v>
      </c>
      <c r="AH688" s="137"/>
      <c r="AI688" s="335"/>
      <c r="AJ688" s="335"/>
      <c r="AK688" s="335"/>
      <c r="AL688" s="159"/>
      <c r="AM688" s="335"/>
      <c r="AN688" s="335"/>
      <c r="AO688" s="335"/>
      <c r="AP688" s="159"/>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7"/>
      <c r="Z692" s="168"/>
      <c r="AA692" s="169"/>
      <c r="AB692" s="160" t="s">
        <v>11</v>
      </c>
      <c r="AC692" s="133"/>
      <c r="AD692" s="134"/>
      <c r="AE692" s="331" t="s">
        <v>240</v>
      </c>
      <c r="AF692" s="332"/>
      <c r="AG692" s="332"/>
      <c r="AH692" s="333"/>
      <c r="AI692" s="334" t="s">
        <v>537</v>
      </c>
      <c r="AJ692" s="334"/>
      <c r="AK692" s="334"/>
      <c r="AL692" s="160"/>
      <c r="AM692" s="334" t="s">
        <v>538</v>
      </c>
      <c r="AN692" s="334"/>
      <c r="AO692" s="334"/>
      <c r="AP692" s="160"/>
      <c r="AQ692" s="160"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2"/>
      <c r="H693" s="136"/>
      <c r="I693" s="136"/>
      <c r="J693" s="136"/>
      <c r="K693" s="136"/>
      <c r="L693" s="136"/>
      <c r="M693" s="136"/>
      <c r="N693" s="136"/>
      <c r="O693" s="136"/>
      <c r="P693" s="136"/>
      <c r="Q693" s="136"/>
      <c r="R693" s="136"/>
      <c r="S693" s="136"/>
      <c r="T693" s="136"/>
      <c r="U693" s="136"/>
      <c r="V693" s="136"/>
      <c r="W693" s="136"/>
      <c r="X693" s="137"/>
      <c r="Y693" s="167"/>
      <c r="Z693" s="168"/>
      <c r="AA693" s="169"/>
      <c r="AB693" s="159"/>
      <c r="AC693" s="136"/>
      <c r="AD693" s="137"/>
      <c r="AE693" s="201"/>
      <c r="AF693" s="201"/>
      <c r="AG693" s="136" t="s">
        <v>233</v>
      </c>
      <c r="AH693" s="137"/>
      <c r="AI693" s="335"/>
      <c r="AJ693" s="335"/>
      <c r="AK693" s="335"/>
      <c r="AL693" s="159"/>
      <c r="AM693" s="335"/>
      <c r="AN693" s="335"/>
      <c r="AO693" s="335"/>
      <c r="AP693" s="159"/>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6.45" customHeight="1" x14ac:dyDescent="0.15">
      <c r="A702" s="870" t="s">
        <v>140</v>
      </c>
      <c r="B702" s="871"/>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798</v>
      </c>
      <c r="AH702" s="380"/>
      <c r="AI702" s="380"/>
      <c r="AJ702" s="380"/>
      <c r="AK702" s="380"/>
      <c r="AL702" s="380"/>
      <c r="AM702" s="380"/>
      <c r="AN702" s="380"/>
      <c r="AO702" s="380"/>
      <c r="AP702" s="380"/>
      <c r="AQ702" s="380"/>
      <c r="AR702" s="380"/>
      <c r="AS702" s="380"/>
      <c r="AT702" s="380"/>
      <c r="AU702" s="380"/>
      <c r="AV702" s="380"/>
      <c r="AW702" s="380"/>
      <c r="AX702" s="381"/>
    </row>
    <row r="703" spans="1:51" ht="42.75" customHeight="1" x14ac:dyDescent="0.15">
      <c r="A703" s="872"/>
      <c r="B703" s="873"/>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4"/>
      <c r="B704" s="875"/>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30" t="s">
        <v>748</v>
      </c>
      <c r="AH704" s="111"/>
      <c r="AI704" s="111"/>
      <c r="AJ704" s="111"/>
      <c r="AK704" s="111"/>
      <c r="AL704" s="111"/>
      <c r="AM704" s="111"/>
      <c r="AN704" s="111"/>
      <c r="AO704" s="111"/>
      <c r="AP704" s="111"/>
      <c r="AQ704" s="111"/>
      <c r="AR704" s="111"/>
      <c r="AS704" s="111"/>
      <c r="AT704" s="111"/>
      <c r="AU704" s="111"/>
      <c r="AV704" s="111"/>
      <c r="AW704" s="111"/>
      <c r="AX704" s="131"/>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750</v>
      </c>
      <c r="AE706" s="323"/>
      <c r="AF706" s="661"/>
      <c r="AG706" s="130"/>
      <c r="AH706" s="111"/>
      <c r="AI706" s="111"/>
      <c r="AJ706" s="111"/>
      <c r="AK706" s="111"/>
      <c r="AL706" s="111"/>
      <c r="AM706" s="111"/>
      <c r="AN706" s="111"/>
      <c r="AO706" s="111"/>
      <c r="AP706" s="111"/>
      <c r="AQ706" s="111"/>
      <c r="AR706" s="111"/>
      <c r="AS706" s="111"/>
      <c r="AT706" s="111"/>
      <c r="AU706" s="111"/>
      <c r="AV706" s="111"/>
      <c r="AW706" s="111"/>
      <c r="AX706" s="131"/>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828</v>
      </c>
      <c r="AE707" s="831"/>
      <c r="AF707" s="831"/>
      <c r="AG707" s="130"/>
      <c r="AH707" s="111"/>
      <c r="AI707" s="111"/>
      <c r="AJ707" s="111"/>
      <c r="AK707" s="111"/>
      <c r="AL707" s="111"/>
      <c r="AM707" s="111"/>
      <c r="AN707" s="111"/>
      <c r="AO707" s="111"/>
      <c r="AP707" s="111"/>
      <c r="AQ707" s="111"/>
      <c r="AR707" s="111"/>
      <c r="AS707" s="111"/>
      <c r="AT707" s="111"/>
      <c r="AU707" s="111"/>
      <c r="AV707" s="111"/>
      <c r="AW707" s="111"/>
      <c r="AX707" s="13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t="s">
        <v>400</v>
      </c>
      <c r="AH708" s="741"/>
      <c r="AI708" s="741"/>
      <c r="AJ708" s="741"/>
      <c r="AK708" s="741"/>
      <c r="AL708" s="741"/>
      <c r="AM708" s="741"/>
      <c r="AN708" s="741"/>
      <c r="AO708" s="741"/>
      <c r="AP708" s="741"/>
      <c r="AQ708" s="741"/>
      <c r="AR708" s="741"/>
      <c r="AS708" s="741"/>
      <c r="AT708" s="741"/>
      <c r="AU708" s="741"/>
      <c r="AV708" s="741"/>
      <c r="AW708" s="741"/>
      <c r="AX708" s="742"/>
    </row>
    <row r="709" spans="1:50" ht="44.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400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t="s">
        <v>400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8" t="s">
        <v>344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751</v>
      </c>
      <c r="AE713" s="323"/>
      <c r="AF713" s="661"/>
      <c r="AG713" s="104" t="s">
        <v>400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829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323</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54"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54" t="s">
        <v>799</v>
      </c>
      <c r="AH718" s="114"/>
      <c r="AI718" s="114"/>
      <c r="AJ718" s="114"/>
      <c r="AK718" s="114"/>
      <c r="AL718" s="114"/>
      <c r="AM718" s="114"/>
      <c r="AN718" s="114"/>
      <c r="AO718" s="114"/>
      <c r="AP718" s="114"/>
      <c r="AQ718" s="114"/>
      <c r="AR718" s="114"/>
      <c r="AS718" s="114"/>
      <c r="AT718" s="114"/>
      <c r="AU718" s="114"/>
      <c r="AV718" s="114"/>
      <c r="AW718" s="114"/>
      <c r="AX718" s="155"/>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30"/>
      <c r="AH720" s="111"/>
      <c r="AI720" s="111"/>
      <c r="AJ720" s="111"/>
      <c r="AK720" s="111"/>
      <c r="AL720" s="111"/>
      <c r="AM720" s="111"/>
      <c r="AN720" s="111"/>
      <c r="AO720" s="111"/>
      <c r="AP720" s="111"/>
      <c r="AQ720" s="111"/>
      <c r="AR720" s="111"/>
      <c r="AS720" s="111"/>
      <c r="AT720" s="111"/>
      <c r="AU720" s="111"/>
      <c r="AV720" s="111"/>
      <c r="AW720" s="111"/>
      <c r="AX720" s="131"/>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30"/>
      <c r="AH721" s="111"/>
      <c r="AI721" s="111"/>
      <c r="AJ721" s="111"/>
      <c r="AK721" s="111"/>
      <c r="AL721" s="111"/>
      <c r="AM721" s="111"/>
      <c r="AN721" s="111"/>
      <c r="AO721" s="111"/>
      <c r="AP721" s="111"/>
      <c r="AQ721" s="111"/>
      <c r="AR721" s="111"/>
      <c r="AS721" s="111"/>
      <c r="AT721" s="111"/>
      <c r="AU721" s="111"/>
      <c r="AV721" s="111"/>
      <c r="AW721" s="111"/>
      <c r="AX721" s="131"/>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30"/>
      <c r="AH722" s="111"/>
      <c r="AI722" s="111"/>
      <c r="AJ722" s="111"/>
      <c r="AK722" s="111"/>
      <c r="AL722" s="111"/>
      <c r="AM722" s="111"/>
      <c r="AN722" s="111"/>
      <c r="AO722" s="111"/>
      <c r="AP722" s="111"/>
      <c r="AQ722" s="111"/>
      <c r="AR722" s="111"/>
      <c r="AS722" s="111"/>
      <c r="AT722" s="111"/>
      <c r="AU722" s="111"/>
      <c r="AV722" s="111"/>
      <c r="AW722" s="111"/>
      <c r="AX722" s="131"/>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30"/>
      <c r="AH723" s="111"/>
      <c r="AI723" s="111"/>
      <c r="AJ723" s="111"/>
      <c r="AK723" s="111"/>
      <c r="AL723" s="111"/>
      <c r="AM723" s="111"/>
      <c r="AN723" s="111"/>
      <c r="AO723" s="111"/>
      <c r="AP723" s="111"/>
      <c r="AQ723" s="111"/>
      <c r="AR723" s="111"/>
      <c r="AS723" s="111"/>
      <c r="AT723" s="111"/>
      <c r="AU723" s="111"/>
      <c r="AV723" s="111"/>
      <c r="AW723" s="111"/>
      <c r="AX723" s="131"/>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30"/>
      <c r="AH724" s="111"/>
      <c r="AI724" s="111"/>
      <c r="AJ724" s="111"/>
      <c r="AK724" s="111"/>
      <c r="AL724" s="111"/>
      <c r="AM724" s="111"/>
      <c r="AN724" s="111"/>
      <c r="AO724" s="111"/>
      <c r="AP724" s="111"/>
      <c r="AQ724" s="111"/>
      <c r="AR724" s="111"/>
      <c r="AS724" s="111"/>
      <c r="AT724" s="111"/>
      <c r="AU724" s="111"/>
      <c r="AV724" s="111"/>
      <c r="AW724" s="111"/>
      <c r="AX724" s="131"/>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715</v>
      </c>
      <c r="O725" s="271"/>
      <c r="P725" s="271"/>
      <c r="Q725" s="271"/>
      <c r="R725" s="271"/>
      <c r="S725" s="271"/>
      <c r="T725" s="271"/>
      <c r="U725" s="271"/>
      <c r="V725" s="271"/>
      <c r="W725" s="271"/>
      <c r="X725" s="271"/>
      <c r="Y725" s="271"/>
      <c r="Z725" s="271"/>
      <c r="AA725" s="271"/>
      <c r="AB725" s="271"/>
      <c r="AC725" s="271"/>
      <c r="AD725" s="271"/>
      <c r="AE725" s="271"/>
      <c r="AF725" s="272"/>
      <c r="AG725" s="154"/>
      <c r="AH725" s="114"/>
      <c r="AI725" s="114"/>
      <c r="AJ725" s="114"/>
      <c r="AK725" s="114"/>
      <c r="AL725" s="114"/>
      <c r="AM725" s="114"/>
      <c r="AN725" s="114"/>
      <c r="AO725" s="114"/>
      <c r="AP725" s="114"/>
      <c r="AQ725" s="114"/>
      <c r="AR725" s="114"/>
      <c r="AS725" s="114"/>
      <c r="AT725" s="114"/>
      <c r="AU725" s="114"/>
      <c r="AV725" s="114"/>
      <c r="AW725" s="114"/>
      <c r="AX725" s="155"/>
    </row>
    <row r="726" spans="1:52" ht="51" customHeight="1" x14ac:dyDescent="0.15">
      <c r="A726" s="638" t="s">
        <v>48</v>
      </c>
      <c r="B726" s="797"/>
      <c r="C726" s="810" t="s">
        <v>53</v>
      </c>
      <c r="D726" s="832"/>
      <c r="E726" s="832"/>
      <c r="F726" s="833"/>
      <c r="G726" s="576" t="s">
        <v>837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1" customHeight="1" thickBot="1" x14ac:dyDescent="0.2">
      <c r="A727" s="798"/>
      <c r="B727" s="799"/>
      <c r="C727" s="746" t="s">
        <v>57</v>
      </c>
      <c r="D727" s="747"/>
      <c r="E727" s="747"/>
      <c r="F727" s="748"/>
      <c r="G727" s="574" t="s">
        <v>838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6.1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8.450000000000003"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7"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801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1" t="s">
        <v>666</v>
      </c>
      <c r="B737" s="211"/>
      <c r="C737" s="211"/>
      <c r="D737" s="212"/>
      <c r="E737" s="955" t="s">
        <v>715</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391</v>
      </c>
      <c r="B738" s="361"/>
      <c r="C738" s="361"/>
      <c r="D738" s="361"/>
      <c r="E738" s="955" t="s">
        <v>737</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390</v>
      </c>
      <c r="B739" s="361"/>
      <c r="C739" s="361"/>
      <c r="D739" s="361"/>
      <c r="E739" s="955" t="s">
        <v>738</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389</v>
      </c>
      <c r="B740" s="361"/>
      <c r="C740" s="361"/>
      <c r="D740" s="361"/>
      <c r="E740" s="955" t="s">
        <v>739</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388</v>
      </c>
      <c r="B741" s="361"/>
      <c r="C741" s="361"/>
      <c r="D741" s="361"/>
      <c r="E741" s="955" t="s">
        <v>740</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387</v>
      </c>
      <c r="B742" s="361"/>
      <c r="C742" s="361"/>
      <c r="D742" s="361"/>
      <c r="E742" s="955" t="s">
        <v>741</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386</v>
      </c>
      <c r="B743" s="361"/>
      <c r="C743" s="361"/>
      <c r="D743" s="361"/>
      <c r="E743" s="955" t="s">
        <v>742</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385</v>
      </c>
      <c r="B744" s="361"/>
      <c r="C744" s="361"/>
      <c r="D744" s="361"/>
      <c r="E744" s="955" t="s">
        <v>743</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384</v>
      </c>
      <c r="B745" s="361"/>
      <c r="C745" s="361"/>
      <c r="D745" s="361"/>
      <c r="E745" s="992" t="s">
        <v>744</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539</v>
      </c>
      <c r="B746" s="361"/>
      <c r="C746" s="361"/>
      <c r="D746" s="361"/>
      <c r="E746" s="961" t="s">
        <v>757</v>
      </c>
      <c r="F746" s="959"/>
      <c r="G746" s="959"/>
      <c r="H746" s="100" t="str">
        <f>IF(E746="","","-")</f>
        <v>-</v>
      </c>
      <c r="I746" s="959"/>
      <c r="J746" s="959"/>
      <c r="K746" s="100" t="str">
        <f>IF(I746="","","-")</f>
        <v/>
      </c>
      <c r="L746" s="960">
        <v>126</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503</v>
      </c>
      <c r="B747" s="361"/>
      <c r="C747" s="361"/>
      <c r="D747" s="361"/>
      <c r="E747" s="961" t="s">
        <v>757</v>
      </c>
      <c r="F747" s="959"/>
      <c r="G747" s="959"/>
      <c r="H747" s="100" t="str">
        <f>IF(E747="","","-")</f>
        <v>-</v>
      </c>
      <c r="I747" s="959"/>
      <c r="J747" s="959"/>
      <c r="K747" s="100" t="str">
        <f>IF(I747="","","-")</f>
        <v/>
      </c>
      <c r="L747" s="960">
        <v>129</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2" t="s">
        <v>378</v>
      </c>
      <c r="B748" s="613"/>
      <c r="C748" s="613"/>
      <c r="D748" s="613"/>
      <c r="E748" s="613"/>
      <c r="F748" s="614"/>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380</v>
      </c>
      <c r="B787" s="627"/>
      <c r="C787" s="627"/>
      <c r="D787" s="627"/>
      <c r="E787" s="627"/>
      <c r="F787" s="628"/>
      <c r="G787" s="593" t="s">
        <v>803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815</v>
      </c>
      <c r="H789" s="669"/>
      <c r="I789" s="669"/>
      <c r="J789" s="669"/>
      <c r="K789" s="670"/>
      <c r="L789" s="662" t="s">
        <v>816</v>
      </c>
      <c r="M789" s="663"/>
      <c r="N789" s="663"/>
      <c r="O789" s="663"/>
      <c r="P789" s="663"/>
      <c r="Q789" s="663"/>
      <c r="R789" s="663"/>
      <c r="S789" s="663"/>
      <c r="T789" s="663"/>
      <c r="U789" s="663"/>
      <c r="V789" s="663"/>
      <c r="W789" s="663"/>
      <c r="X789" s="664"/>
      <c r="Y789" s="382">
        <v>5.0999999999999996</v>
      </c>
      <c r="Z789" s="383"/>
      <c r="AA789" s="383"/>
      <c r="AB789" s="800"/>
      <c r="AC789" s="668" t="s">
        <v>790</v>
      </c>
      <c r="AD789" s="669"/>
      <c r="AE789" s="669"/>
      <c r="AF789" s="669"/>
      <c r="AG789" s="670"/>
      <c r="AH789" s="662" t="s">
        <v>788</v>
      </c>
      <c r="AI789" s="663"/>
      <c r="AJ789" s="663"/>
      <c r="AK789" s="663"/>
      <c r="AL789" s="663"/>
      <c r="AM789" s="663"/>
      <c r="AN789" s="663"/>
      <c r="AO789" s="663"/>
      <c r="AP789" s="663"/>
      <c r="AQ789" s="663"/>
      <c r="AR789" s="663"/>
      <c r="AS789" s="663"/>
      <c r="AT789" s="664"/>
      <c r="AU789" s="382">
        <v>3.6</v>
      </c>
      <c r="AV789" s="383"/>
      <c r="AW789" s="383"/>
      <c r="AX789" s="384"/>
    </row>
    <row r="790" spans="1:51" ht="24.75" customHeight="1" x14ac:dyDescent="0.15">
      <c r="A790" s="629"/>
      <c r="B790" s="630"/>
      <c r="C790" s="630"/>
      <c r="D790" s="630"/>
      <c r="E790" s="630"/>
      <c r="F790" s="631"/>
      <c r="G790" s="604" t="s">
        <v>817</v>
      </c>
      <c r="H790" s="605"/>
      <c r="I790" s="605"/>
      <c r="J790" s="605"/>
      <c r="K790" s="606"/>
      <c r="L790" s="596" t="s">
        <v>818</v>
      </c>
      <c r="M790" s="597"/>
      <c r="N790" s="597"/>
      <c r="O790" s="597"/>
      <c r="P790" s="597"/>
      <c r="Q790" s="597"/>
      <c r="R790" s="597"/>
      <c r="S790" s="597"/>
      <c r="T790" s="597"/>
      <c r="U790" s="597"/>
      <c r="V790" s="597"/>
      <c r="W790" s="597"/>
      <c r="X790" s="598"/>
      <c r="Y790" s="599">
        <v>3</v>
      </c>
      <c r="Z790" s="600"/>
      <c r="AA790" s="600"/>
      <c r="AB790" s="610"/>
      <c r="AC790" s="604" t="s">
        <v>791</v>
      </c>
      <c r="AD790" s="605"/>
      <c r="AE790" s="605"/>
      <c r="AF790" s="605"/>
      <c r="AG790" s="606"/>
      <c r="AH790" s="596"/>
      <c r="AI790" s="597"/>
      <c r="AJ790" s="597"/>
      <c r="AK790" s="597"/>
      <c r="AL790" s="597"/>
      <c r="AM790" s="597"/>
      <c r="AN790" s="597"/>
      <c r="AO790" s="597"/>
      <c r="AP790" s="597"/>
      <c r="AQ790" s="597"/>
      <c r="AR790" s="597"/>
      <c r="AS790" s="597"/>
      <c r="AT790" s="598"/>
      <c r="AU790" s="599">
        <v>0</v>
      </c>
      <c r="AV790" s="600"/>
      <c r="AW790" s="600"/>
      <c r="AX790" s="601"/>
    </row>
    <row r="791" spans="1:51" ht="24.75" customHeight="1" x14ac:dyDescent="0.15">
      <c r="A791" s="629"/>
      <c r="B791" s="630"/>
      <c r="C791" s="630"/>
      <c r="D791" s="630"/>
      <c r="E791" s="630"/>
      <c r="F791" s="631"/>
      <c r="G791" s="604" t="s">
        <v>819</v>
      </c>
      <c r="H791" s="605"/>
      <c r="I791" s="605"/>
      <c r="J791" s="605"/>
      <c r="K791" s="606"/>
      <c r="L791" s="596" t="s">
        <v>820</v>
      </c>
      <c r="M791" s="597"/>
      <c r="N791" s="597"/>
      <c r="O791" s="597"/>
      <c r="P791" s="597"/>
      <c r="Q791" s="597"/>
      <c r="R791" s="597"/>
      <c r="S791" s="597"/>
      <c r="T791" s="597"/>
      <c r="U791" s="597"/>
      <c r="V791" s="597"/>
      <c r="W791" s="597"/>
      <c r="X791" s="598"/>
      <c r="Y791" s="599">
        <v>0.8</v>
      </c>
      <c r="Z791" s="600"/>
      <c r="AA791" s="600"/>
      <c r="AB791" s="610"/>
      <c r="AC791" s="604" t="s">
        <v>792</v>
      </c>
      <c r="AD791" s="605"/>
      <c r="AE791" s="605"/>
      <c r="AF791" s="605"/>
      <c r="AG791" s="606"/>
      <c r="AH791" s="596"/>
      <c r="AI791" s="597"/>
      <c r="AJ791" s="597"/>
      <c r="AK791" s="597"/>
      <c r="AL791" s="597"/>
      <c r="AM791" s="597"/>
      <c r="AN791" s="597"/>
      <c r="AO791" s="597"/>
      <c r="AP791" s="597"/>
      <c r="AQ791" s="597"/>
      <c r="AR791" s="597"/>
      <c r="AS791" s="597"/>
      <c r="AT791" s="598"/>
      <c r="AU791" s="599">
        <v>0</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t="s">
        <v>793</v>
      </c>
      <c r="AD792" s="605"/>
      <c r="AE792" s="605"/>
      <c r="AF792" s="605"/>
      <c r="AG792" s="606"/>
      <c r="AH792" s="596" t="s">
        <v>789</v>
      </c>
      <c r="AI792" s="597"/>
      <c r="AJ792" s="597"/>
      <c r="AK792" s="597"/>
      <c r="AL792" s="597"/>
      <c r="AM792" s="597"/>
      <c r="AN792" s="597"/>
      <c r="AO792" s="597"/>
      <c r="AP792" s="597"/>
      <c r="AQ792" s="597"/>
      <c r="AR792" s="597"/>
      <c r="AS792" s="597"/>
      <c r="AT792" s="598"/>
      <c r="AU792" s="599">
        <v>0.1</v>
      </c>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t="s">
        <v>794</v>
      </c>
      <c r="AD793" s="605"/>
      <c r="AE793" s="605"/>
      <c r="AF793" s="605"/>
      <c r="AG793" s="606"/>
      <c r="AH793" s="596"/>
      <c r="AI793" s="597"/>
      <c r="AJ793" s="597"/>
      <c r="AK793" s="597"/>
      <c r="AL793" s="597"/>
      <c r="AM793" s="597"/>
      <c r="AN793" s="597"/>
      <c r="AO793" s="597"/>
      <c r="AP793" s="597"/>
      <c r="AQ793" s="597"/>
      <c r="AR793" s="597"/>
      <c r="AS793" s="597"/>
      <c r="AT793" s="598"/>
      <c r="AU793" s="599">
        <v>0</v>
      </c>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t="s">
        <v>795</v>
      </c>
      <c r="AD794" s="605"/>
      <c r="AE794" s="605"/>
      <c r="AF794" s="605"/>
      <c r="AG794" s="606"/>
      <c r="AH794" s="596"/>
      <c r="AI794" s="597"/>
      <c r="AJ794" s="597"/>
      <c r="AK794" s="597"/>
      <c r="AL794" s="597"/>
      <c r="AM794" s="597"/>
      <c r="AN794" s="597"/>
      <c r="AO794" s="597"/>
      <c r="AP794" s="597"/>
      <c r="AQ794" s="597"/>
      <c r="AR794" s="597"/>
      <c r="AS794" s="597"/>
      <c r="AT794" s="598"/>
      <c r="AU794" s="599">
        <v>0</v>
      </c>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796</v>
      </c>
      <c r="AD795" s="605"/>
      <c r="AE795" s="605"/>
      <c r="AF795" s="605"/>
      <c r="AG795" s="606"/>
      <c r="AH795" s="596" t="s">
        <v>797</v>
      </c>
      <c r="AI795" s="597"/>
      <c r="AJ795" s="597"/>
      <c r="AK795" s="597"/>
      <c r="AL795" s="597"/>
      <c r="AM795" s="597"/>
      <c r="AN795" s="597"/>
      <c r="AO795" s="597"/>
      <c r="AP795" s="597"/>
      <c r="AQ795" s="597"/>
      <c r="AR795" s="597"/>
      <c r="AS795" s="597"/>
      <c r="AT795" s="598"/>
      <c r="AU795" s="599">
        <v>1.5</v>
      </c>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5.2</v>
      </c>
      <c r="AV799" s="827"/>
      <c r="AW799" s="827"/>
      <c r="AX799" s="829"/>
    </row>
    <row r="800" spans="1:51" ht="24.75" customHeight="1" x14ac:dyDescent="0.15">
      <c r="A800" s="629"/>
      <c r="B800" s="630"/>
      <c r="C800" s="630"/>
      <c r="D800" s="630"/>
      <c r="E800" s="630"/>
      <c r="F800" s="631"/>
      <c r="G800" s="593" t="s">
        <v>806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810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770</v>
      </c>
      <c r="H802" s="669"/>
      <c r="I802" s="669"/>
      <c r="J802" s="669"/>
      <c r="K802" s="670"/>
      <c r="L802" s="662"/>
      <c r="M802" s="663"/>
      <c r="N802" s="663"/>
      <c r="O802" s="663"/>
      <c r="P802" s="663"/>
      <c r="Q802" s="663"/>
      <c r="R802" s="663"/>
      <c r="S802" s="663"/>
      <c r="T802" s="663"/>
      <c r="U802" s="663"/>
      <c r="V802" s="663"/>
      <c r="W802" s="663"/>
      <c r="X802" s="664"/>
      <c r="Y802" s="382">
        <v>16.899999999999999</v>
      </c>
      <c r="Z802" s="383"/>
      <c r="AA802" s="383"/>
      <c r="AB802" s="800"/>
      <c r="AC802" s="668" t="s">
        <v>759</v>
      </c>
      <c r="AD802" s="669"/>
      <c r="AE802" s="669"/>
      <c r="AF802" s="669"/>
      <c r="AG802" s="670"/>
      <c r="AH802" s="662" t="s">
        <v>758</v>
      </c>
      <c r="AI802" s="663"/>
      <c r="AJ802" s="663"/>
      <c r="AK802" s="663"/>
      <c r="AL802" s="663"/>
      <c r="AM802" s="663"/>
      <c r="AN802" s="663"/>
      <c r="AO802" s="663"/>
      <c r="AP802" s="663"/>
      <c r="AQ802" s="663"/>
      <c r="AR802" s="663"/>
      <c r="AS802" s="663"/>
      <c r="AT802" s="664"/>
      <c r="AU802" s="382">
        <v>11</v>
      </c>
      <c r="AV802" s="383"/>
      <c r="AW802" s="383"/>
      <c r="AX802" s="384"/>
      <c r="AY802">
        <f t="shared" ref="AY802:AY812" si="115">$AY$800</f>
        <v>2</v>
      </c>
    </row>
    <row r="803" spans="1:51" ht="24.75" customHeight="1" x14ac:dyDescent="0.15">
      <c r="A803" s="629"/>
      <c r="B803" s="630"/>
      <c r="C803" s="630"/>
      <c r="D803" s="630"/>
      <c r="E803" s="630"/>
      <c r="F803" s="631"/>
      <c r="G803" s="604" t="s">
        <v>771</v>
      </c>
      <c r="H803" s="605"/>
      <c r="I803" s="605"/>
      <c r="J803" s="605"/>
      <c r="K803" s="606"/>
      <c r="L803" s="596"/>
      <c r="M803" s="597"/>
      <c r="N803" s="597"/>
      <c r="O803" s="597"/>
      <c r="P803" s="597"/>
      <c r="Q803" s="597"/>
      <c r="R803" s="597"/>
      <c r="S803" s="597"/>
      <c r="T803" s="597"/>
      <c r="U803" s="597"/>
      <c r="V803" s="597"/>
      <c r="W803" s="597"/>
      <c r="X803" s="598"/>
      <c r="Y803" s="599">
        <v>0.4</v>
      </c>
      <c r="Z803" s="600"/>
      <c r="AA803" s="600"/>
      <c r="AB803" s="610"/>
      <c r="AC803" s="604" t="s">
        <v>760</v>
      </c>
      <c r="AD803" s="605"/>
      <c r="AE803" s="605"/>
      <c r="AF803" s="605"/>
      <c r="AG803" s="606"/>
      <c r="AH803" s="596" t="s">
        <v>766</v>
      </c>
      <c r="AI803" s="597"/>
      <c r="AJ803" s="597"/>
      <c r="AK803" s="597"/>
      <c r="AL803" s="597"/>
      <c r="AM803" s="597"/>
      <c r="AN803" s="597"/>
      <c r="AO803" s="597"/>
      <c r="AP803" s="597"/>
      <c r="AQ803" s="597"/>
      <c r="AR803" s="597"/>
      <c r="AS803" s="597"/>
      <c r="AT803" s="598"/>
      <c r="AU803" s="599">
        <v>5.2</v>
      </c>
      <c r="AV803" s="600"/>
      <c r="AW803" s="600"/>
      <c r="AX803" s="601"/>
      <c r="AY803">
        <f t="shared" si="115"/>
        <v>2</v>
      </c>
    </row>
    <row r="804" spans="1:51" ht="24.75" customHeight="1" x14ac:dyDescent="0.15">
      <c r="A804" s="629"/>
      <c r="B804" s="630"/>
      <c r="C804" s="630"/>
      <c r="D804" s="630"/>
      <c r="E804" s="630"/>
      <c r="F804" s="631"/>
      <c r="G804" s="604" t="s">
        <v>772</v>
      </c>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761</v>
      </c>
      <c r="AD804" s="605"/>
      <c r="AE804" s="605"/>
      <c r="AF804" s="605"/>
      <c r="AG804" s="606"/>
      <c r="AH804" s="596" t="s">
        <v>767</v>
      </c>
      <c r="AI804" s="597"/>
      <c r="AJ804" s="597"/>
      <c r="AK804" s="597"/>
      <c r="AL804" s="597"/>
      <c r="AM804" s="597"/>
      <c r="AN804" s="597"/>
      <c r="AO804" s="597"/>
      <c r="AP804" s="597"/>
      <c r="AQ804" s="597"/>
      <c r="AR804" s="597"/>
      <c r="AS804" s="597"/>
      <c r="AT804" s="598"/>
      <c r="AU804" s="599">
        <v>7.2</v>
      </c>
      <c r="AV804" s="600"/>
      <c r="AW804" s="600"/>
      <c r="AX804" s="601"/>
      <c r="AY804">
        <f t="shared" si="115"/>
        <v>2</v>
      </c>
    </row>
    <row r="805" spans="1:51" ht="24.75" customHeight="1" x14ac:dyDescent="0.15">
      <c r="A805" s="629"/>
      <c r="B805" s="630"/>
      <c r="C805" s="630"/>
      <c r="D805" s="630"/>
      <c r="E805" s="630"/>
      <c r="F805" s="631"/>
      <c r="G805" s="604" t="s">
        <v>773</v>
      </c>
      <c r="H805" s="605"/>
      <c r="I805" s="605"/>
      <c r="J805" s="605"/>
      <c r="K805" s="606"/>
      <c r="L805" s="596" t="s">
        <v>774</v>
      </c>
      <c r="M805" s="597"/>
      <c r="N805" s="597"/>
      <c r="O805" s="597"/>
      <c r="P805" s="597"/>
      <c r="Q805" s="597"/>
      <c r="R805" s="597"/>
      <c r="S805" s="597"/>
      <c r="T805" s="597"/>
      <c r="U805" s="597"/>
      <c r="V805" s="597"/>
      <c r="W805" s="597"/>
      <c r="X805" s="598"/>
      <c r="Y805" s="599"/>
      <c r="Z805" s="600"/>
      <c r="AA805" s="600"/>
      <c r="AB805" s="610"/>
      <c r="AC805" s="604" t="s">
        <v>762</v>
      </c>
      <c r="AD805" s="605"/>
      <c r="AE805" s="605"/>
      <c r="AF805" s="605"/>
      <c r="AG805" s="606"/>
      <c r="AH805" s="596"/>
      <c r="AI805" s="597"/>
      <c r="AJ805" s="597"/>
      <c r="AK805" s="597"/>
      <c r="AL805" s="597"/>
      <c r="AM805" s="597"/>
      <c r="AN805" s="597"/>
      <c r="AO805" s="597"/>
      <c r="AP805" s="597"/>
      <c r="AQ805" s="597"/>
      <c r="AR805" s="597"/>
      <c r="AS805" s="597"/>
      <c r="AT805" s="598"/>
      <c r="AU805" s="599">
        <v>0</v>
      </c>
      <c r="AV805" s="600"/>
      <c r="AW805" s="600"/>
      <c r="AX805" s="601"/>
      <c r="AY805">
        <f t="shared" si="115"/>
        <v>2</v>
      </c>
    </row>
    <row r="806" spans="1:51" ht="24.75" customHeight="1" x14ac:dyDescent="0.15">
      <c r="A806" s="629"/>
      <c r="B806" s="630"/>
      <c r="C806" s="630"/>
      <c r="D806" s="630"/>
      <c r="E806" s="630"/>
      <c r="F806" s="631"/>
      <c r="G806" s="604" t="s">
        <v>775</v>
      </c>
      <c r="H806" s="605"/>
      <c r="I806" s="605"/>
      <c r="J806" s="605"/>
      <c r="K806" s="606"/>
      <c r="L806" s="596" t="s">
        <v>776</v>
      </c>
      <c r="M806" s="597"/>
      <c r="N806" s="597"/>
      <c r="O806" s="597"/>
      <c r="P806" s="597"/>
      <c r="Q806" s="597"/>
      <c r="R806" s="597"/>
      <c r="S806" s="597"/>
      <c r="T806" s="597"/>
      <c r="U806" s="597"/>
      <c r="V806" s="597"/>
      <c r="W806" s="597"/>
      <c r="X806" s="598"/>
      <c r="Y806" s="599">
        <v>0.1</v>
      </c>
      <c r="Z806" s="600"/>
      <c r="AA806" s="600"/>
      <c r="AB806" s="610"/>
      <c r="AC806" s="604" t="s">
        <v>763</v>
      </c>
      <c r="AD806" s="605"/>
      <c r="AE806" s="605"/>
      <c r="AF806" s="605"/>
      <c r="AG806" s="606"/>
      <c r="AH806" s="596"/>
      <c r="AI806" s="597"/>
      <c r="AJ806" s="597"/>
      <c r="AK806" s="597"/>
      <c r="AL806" s="597"/>
      <c r="AM806" s="597"/>
      <c r="AN806" s="597"/>
      <c r="AO806" s="597"/>
      <c r="AP806" s="597"/>
      <c r="AQ806" s="597"/>
      <c r="AR806" s="597"/>
      <c r="AS806" s="597"/>
      <c r="AT806" s="598"/>
      <c r="AU806" s="599">
        <v>0</v>
      </c>
      <c r="AV806" s="600"/>
      <c r="AW806" s="600"/>
      <c r="AX806" s="601"/>
      <c r="AY806">
        <f t="shared" si="115"/>
        <v>2</v>
      </c>
    </row>
    <row r="807" spans="1:51" ht="24.75" customHeight="1" x14ac:dyDescent="0.15">
      <c r="A807" s="629"/>
      <c r="B807" s="630"/>
      <c r="C807" s="630"/>
      <c r="D807" s="630"/>
      <c r="E807" s="630"/>
      <c r="F807" s="631"/>
      <c r="G807" s="604" t="s">
        <v>777</v>
      </c>
      <c r="H807" s="605"/>
      <c r="I807" s="605"/>
      <c r="J807" s="605"/>
      <c r="K807" s="606"/>
      <c r="L807" s="596" t="s">
        <v>778</v>
      </c>
      <c r="M807" s="597"/>
      <c r="N807" s="597"/>
      <c r="O807" s="597"/>
      <c r="P807" s="597"/>
      <c r="Q807" s="597"/>
      <c r="R807" s="597"/>
      <c r="S807" s="597"/>
      <c r="T807" s="597"/>
      <c r="U807" s="597"/>
      <c r="V807" s="597"/>
      <c r="W807" s="597"/>
      <c r="X807" s="598"/>
      <c r="Y807" s="599">
        <v>4.0999999999999996</v>
      </c>
      <c r="Z807" s="600"/>
      <c r="AA807" s="600"/>
      <c r="AB807" s="610"/>
      <c r="AC807" s="604" t="s">
        <v>764</v>
      </c>
      <c r="AD807" s="605"/>
      <c r="AE807" s="605"/>
      <c r="AF807" s="605"/>
      <c r="AG807" s="606"/>
      <c r="AH807" s="596" t="s">
        <v>768</v>
      </c>
      <c r="AI807" s="597"/>
      <c r="AJ807" s="597"/>
      <c r="AK807" s="597"/>
      <c r="AL807" s="597"/>
      <c r="AM807" s="597"/>
      <c r="AN807" s="597"/>
      <c r="AO807" s="597"/>
      <c r="AP807" s="597"/>
      <c r="AQ807" s="597"/>
      <c r="AR807" s="597"/>
      <c r="AS807" s="597"/>
      <c r="AT807" s="598"/>
      <c r="AU807" s="599">
        <v>0.3</v>
      </c>
      <c r="AV807" s="600"/>
      <c r="AW807" s="600"/>
      <c r="AX807" s="601"/>
      <c r="AY807">
        <f t="shared" si="115"/>
        <v>2</v>
      </c>
    </row>
    <row r="808" spans="1:51" ht="24.75" customHeight="1" x14ac:dyDescent="0.15">
      <c r="A808" s="629"/>
      <c r="B808" s="630"/>
      <c r="C808" s="630"/>
      <c r="D808" s="630"/>
      <c r="E808" s="630"/>
      <c r="F808" s="631"/>
      <c r="G808" s="604" t="s">
        <v>779</v>
      </c>
      <c r="H808" s="605"/>
      <c r="I808" s="605"/>
      <c r="J808" s="605"/>
      <c r="K808" s="606"/>
      <c r="L808" s="596" t="s">
        <v>780</v>
      </c>
      <c r="M808" s="597"/>
      <c r="N808" s="597"/>
      <c r="O808" s="597"/>
      <c r="P808" s="597"/>
      <c r="Q808" s="597"/>
      <c r="R808" s="597"/>
      <c r="S808" s="597"/>
      <c r="T808" s="597"/>
      <c r="U808" s="597"/>
      <c r="V808" s="597"/>
      <c r="W808" s="597"/>
      <c r="X808" s="598"/>
      <c r="Y808" s="599">
        <v>12.1</v>
      </c>
      <c r="Z808" s="600"/>
      <c r="AA808" s="600"/>
      <c r="AB808" s="610"/>
      <c r="AC808" s="604" t="s">
        <v>765</v>
      </c>
      <c r="AD808" s="605"/>
      <c r="AE808" s="605"/>
      <c r="AF808" s="605"/>
      <c r="AG808" s="606"/>
      <c r="AH808" s="596" t="s">
        <v>769</v>
      </c>
      <c r="AI808" s="597"/>
      <c r="AJ808" s="597"/>
      <c r="AK808" s="597"/>
      <c r="AL808" s="597"/>
      <c r="AM808" s="597"/>
      <c r="AN808" s="597"/>
      <c r="AO808" s="597"/>
      <c r="AP808" s="597"/>
      <c r="AQ808" s="597"/>
      <c r="AR808" s="597"/>
      <c r="AS808" s="597"/>
      <c r="AT808" s="598"/>
      <c r="AU808" s="599">
        <v>5.0999999999999996</v>
      </c>
      <c r="AV808" s="600"/>
      <c r="AW808" s="600"/>
      <c r="AX808" s="601"/>
      <c r="AY808">
        <f t="shared" si="115"/>
        <v>2</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33.6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28.799999999999997</v>
      </c>
      <c r="AV812" s="827"/>
      <c r="AW812" s="827"/>
      <c r="AX812" s="829"/>
      <c r="AY812">
        <f t="shared" si="115"/>
        <v>2</v>
      </c>
    </row>
    <row r="813" spans="1:51" ht="24.75" customHeight="1" x14ac:dyDescent="0.15">
      <c r="A813" s="629"/>
      <c r="B813" s="630"/>
      <c r="C813" s="630"/>
      <c r="D813" s="630"/>
      <c r="E813" s="630"/>
      <c r="F813" s="631"/>
      <c r="G813" s="593" t="s">
        <v>809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1</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1</v>
      </c>
    </row>
    <row r="815" spans="1:51" ht="24.75" customHeight="1" x14ac:dyDescent="0.15">
      <c r="A815" s="629"/>
      <c r="B815" s="630"/>
      <c r="C815" s="630"/>
      <c r="D815" s="630"/>
      <c r="E815" s="630"/>
      <c r="F815" s="631"/>
      <c r="G815" s="668" t="s">
        <v>781</v>
      </c>
      <c r="H815" s="669"/>
      <c r="I815" s="669"/>
      <c r="J815" s="669"/>
      <c r="K815" s="670"/>
      <c r="L815" s="662"/>
      <c r="M815" s="663"/>
      <c r="N815" s="663"/>
      <c r="O815" s="663"/>
      <c r="P815" s="663"/>
      <c r="Q815" s="663"/>
      <c r="R815" s="663"/>
      <c r="S815" s="663"/>
      <c r="T815" s="663"/>
      <c r="U815" s="663"/>
      <c r="V815" s="663"/>
      <c r="W815" s="663"/>
      <c r="X815" s="664"/>
      <c r="Y815" s="382">
        <v>20.8</v>
      </c>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1</v>
      </c>
    </row>
    <row r="816" spans="1:51" ht="24.75" customHeight="1" x14ac:dyDescent="0.15">
      <c r="A816" s="629"/>
      <c r="B816" s="630"/>
      <c r="C816" s="630"/>
      <c r="D816" s="630"/>
      <c r="E816" s="630"/>
      <c r="F816" s="631"/>
      <c r="G816" s="604" t="s">
        <v>785</v>
      </c>
      <c r="H816" s="605"/>
      <c r="I816" s="605"/>
      <c r="J816" s="605"/>
      <c r="K816" s="606"/>
      <c r="L816" s="596" t="s">
        <v>786</v>
      </c>
      <c r="M816" s="597"/>
      <c r="N816" s="597"/>
      <c r="O816" s="597"/>
      <c r="P816" s="597"/>
      <c r="Q816" s="597"/>
      <c r="R816" s="597"/>
      <c r="S816" s="597"/>
      <c r="T816" s="597"/>
      <c r="U816" s="597"/>
      <c r="V816" s="597"/>
      <c r="W816" s="597"/>
      <c r="X816" s="598"/>
      <c r="Y816" s="599">
        <v>3.7</v>
      </c>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1</v>
      </c>
    </row>
    <row r="817" spans="1:51" ht="24.75" customHeight="1" x14ac:dyDescent="0.15">
      <c r="A817" s="629"/>
      <c r="B817" s="630"/>
      <c r="C817" s="630"/>
      <c r="D817" s="630"/>
      <c r="E817" s="630"/>
      <c r="F817" s="631"/>
      <c r="G817" s="604" t="s">
        <v>782</v>
      </c>
      <c r="H817" s="605"/>
      <c r="I817" s="605"/>
      <c r="J817" s="605"/>
      <c r="K817" s="606"/>
      <c r="L817" s="596" t="s">
        <v>784</v>
      </c>
      <c r="M817" s="597"/>
      <c r="N817" s="597"/>
      <c r="O817" s="597"/>
      <c r="P817" s="597"/>
      <c r="Q817" s="597"/>
      <c r="R817" s="597"/>
      <c r="S817" s="597"/>
      <c r="T817" s="597"/>
      <c r="U817" s="597"/>
      <c r="V817" s="597"/>
      <c r="W817" s="597"/>
      <c r="X817" s="598"/>
      <c r="Y817" s="599">
        <v>10.199999999999999</v>
      </c>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1</v>
      </c>
    </row>
    <row r="818" spans="1:51" ht="24.75" customHeight="1" x14ac:dyDescent="0.15">
      <c r="A818" s="629"/>
      <c r="B818" s="630"/>
      <c r="C818" s="630"/>
      <c r="D818" s="630"/>
      <c r="E818" s="630"/>
      <c r="F818" s="631"/>
      <c r="G818" s="834" t="s">
        <v>783</v>
      </c>
      <c r="H818" s="835"/>
      <c r="I818" s="835"/>
      <c r="J818" s="835"/>
      <c r="K818" s="836"/>
      <c r="L818" s="596"/>
      <c r="M818" s="597"/>
      <c r="N818" s="597"/>
      <c r="O818" s="597"/>
      <c r="P818" s="597"/>
      <c r="Q818" s="597"/>
      <c r="R818" s="597"/>
      <c r="S818" s="597"/>
      <c r="T818" s="597"/>
      <c r="U818" s="597"/>
      <c r="V818" s="597"/>
      <c r="W818" s="597"/>
      <c r="X818" s="598"/>
      <c r="Y818" s="599">
        <v>2.1</v>
      </c>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1</v>
      </c>
    </row>
    <row r="819" spans="1:51" ht="24.75" customHeight="1" x14ac:dyDescent="0.15">
      <c r="A819" s="629"/>
      <c r="B819" s="630"/>
      <c r="C819" s="630"/>
      <c r="D819" s="630"/>
      <c r="E819" s="630"/>
      <c r="F819" s="631"/>
      <c r="G819" s="604" t="s">
        <v>787</v>
      </c>
      <c r="H819" s="605"/>
      <c r="I819" s="605"/>
      <c r="J819" s="605"/>
      <c r="K819" s="606"/>
      <c r="L819" s="596"/>
      <c r="M819" s="597"/>
      <c r="N819" s="597"/>
      <c r="O819" s="597"/>
      <c r="P819" s="597"/>
      <c r="Q819" s="597"/>
      <c r="R819" s="597"/>
      <c r="S819" s="597"/>
      <c r="T819" s="597"/>
      <c r="U819" s="597"/>
      <c r="V819" s="597"/>
      <c r="W819" s="597"/>
      <c r="X819" s="598"/>
      <c r="Y819" s="599">
        <v>3.7</v>
      </c>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1</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1</v>
      </c>
    </row>
    <row r="821" spans="1:51" ht="24.75" customHeight="1" x14ac:dyDescent="0.15">
      <c r="A821" s="629"/>
      <c r="B821" s="630"/>
      <c r="C821" s="630"/>
      <c r="D821" s="630"/>
      <c r="E821" s="630"/>
      <c r="F821" s="631"/>
      <c r="G821" s="604"/>
      <c r="H821" s="605"/>
      <c r="I821" s="605"/>
      <c r="J821" s="605"/>
      <c r="K821" s="606"/>
      <c r="L821" s="596"/>
      <c r="M821" s="837"/>
      <c r="N821" s="837"/>
      <c r="O821" s="837"/>
      <c r="P821" s="837"/>
      <c r="Q821" s="837"/>
      <c r="R821" s="837"/>
      <c r="S821" s="837"/>
      <c r="T821" s="837"/>
      <c r="U821" s="837"/>
      <c r="V821" s="837"/>
      <c r="W821" s="837"/>
      <c r="X821" s="83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1</v>
      </c>
    </row>
    <row r="822" spans="1:51"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1</v>
      </c>
    </row>
    <row r="823" spans="1:51"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1</v>
      </c>
    </row>
    <row r="824" spans="1:51" ht="24.75" customHeight="1" x14ac:dyDescent="0.15">
      <c r="A824" s="629"/>
      <c r="B824" s="630"/>
      <c r="C824" s="630"/>
      <c r="D824" s="630"/>
      <c r="E824" s="630"/>
      <c r="F824" s="631"/>
      <c r="G824" s="834"/>
      <c r="H824" s="835"/>
      <c r="I824" s="835"/>
      <c r="J824" s="835"/>
      <c r="K824" s="83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1</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40.500000000000007</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1</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802</v>
      </c>
      <c r="D845" s="343"/>
      <c r="E845" s="343"/>
      <c r="F845" s="343"/>
      <c r="G845" s="343"/>
      <c r="H845" s="343"/>
      <c r="I845" s="343"/>
      <c r="J845" s="344">
        <v>9120001077653</v>
      </c>
      <c r="K845" s="345"/>
      <c r="L845" s="345"/>
      <c r="M845" s="345"/>
      <c r="N845" s="345"/>
      <c r="O845" s="345"/>
      <c r="P845" s="359" t="s">
        <v>824</v>
      </c>
      <c r="Q845" s="346"/>
      <c r="R845" s="346"/>
      <c r="S845" s="346"/>
      <c r="T845" s="346"/>
      <c r="U845" s="346"/>
      <c r="V845" s="346"/>
      <c r="W845" s="346"/>
      <c r="X845" s="346"/>
      <c r="Y845" s="347">
        <v>8.9</v>
      </c>
      <c r="Z845" s="348"/>
      <c r="AA845" s="348"/>
      <c r="AB845" s="349"/>
      <c r="AC845" s="350" t="s">
        <v>368</v>
      </c>
      <c r="AD845" s="351"/>
      <c r="AE845" s="351"/>
      <c r="AF845" s="351"/>
      <c r="AG845" s="351"/>
      <c r="AH845" s="366">
        <v>1</v>
      </c>
      <c r="AI845" s="367"/>
      <c r="AJ845" s="367"/>
      <c r="AK845" s="367"/>
      <c r="AL845" s="354">
        <v>89.9</v>
      </c>
      <c r="AM845" s="355"/>
      <c r="AN845" s="355"/>
      <c r="AO845" s="356"/>
      <c r="AP845" s="357" t="s">
        <v>813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6" customHeight="1" x14ac:dyDescent="0.15">
      <c r="A878" s="370">
        <v>1</v>
      </c>
      <c r="B878" s="370">
        <v>1</v>
      </c>
      <c r="C878" s="358" t="s">
        <v>805</v>
      </c>
      <c r="D878" s="343"/>
      <c r="E878" s="343"/>
      <c r="F878" s="343"/>
      <c r="G878" s="343"/>
      <c r="H878" s="343"/>
      <c r="I878" s="343"/>
      <c r="J878" s="344">
        <v>5013201004656</v>
      </c>
      <c r="K878" s="345"/>
      <c r="L878" s="345"/>
      <c r="M878" s="345"/>
      <c r="N878" s="345"/>
      <c r="O878" s="345"/>
      <c r="P878" s="359" t="s">
        <v>823</v>
      </c>
      <c r="Q878" s="346"/>
      <c r="R878" s="346"/>
      <c r="S878" s="346"/>
      <c r="T878" s="346"/>
      <c r="U878" s="346"/>
      <c r="V878" s="346"/>
      <c r="W878" s="346"/>
      <c r="X878" s="346"/>
      <c r="Y878" s="347">
        <v>5.2</v>
      </c>
      <c r="Z878" s="348"/>
      <c r="AA878" s="348"/>
      <c r="AB878" s="349"/>
      <c r="AC878" s="350" t="s">
        <v>368</v>
      </c>
      <c r="AD878" s="351"/>
      <c r="AE878" s="351"/>
      <c r="AF878" s="351"/>
      <c r="AG878" s="351"/>
      <c r="AH878" s="366">
        <v>2</v>
      </c>
      <c r="AI878" s="367"/>
      <c r="AJ878" s="367"/>
      <c r="AK878" s="367"/>
      <c r="AL878" s="354">
        <v>60</v>
      </c>
      <c r="AM878" s="355"/>
      <c r="AN878" s="355"/>
      <c r="AO878" s="356"/>
      <c r="AP878" s="357" t="s">
        <v>812</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2" customHeight="1" x14ac:dyDescent="0.15">
      <c r="A911" s="370">
        <v>1</v>
      </c>
      <c r="B911" s="370">
        <v>1</v>
      </c>
      <c r="C911" s="358" t="s">
        <v>807</v>
      </c>
      <c r="D911" s="343"/>
      <c r="E911" s="343"/>
      <c r="F911" s="343"/>
      <c r="G911" s="343"/>
      <c r="H911" s="343"/>
      <c r="I911" s="343"/>
      <c r="J911" s="344">
        <v>7010901005494</v>
      </c>
      <c r="K911" s="345"/>
      <c r="L911" s="345"/>
      <c r="M911" s="345"/>
      <c r="N911" s="345"/>
      <c r="O911" s="345"/>
      <c r="P911" s="359" t="s">
        <v>825</v>
      </c>
      <c r="Q911" s="346"/>
      <c r="R911" s="346"/>
      <c r="S911" s="346"/>
      <c r="T911" s="346"/>
      <c r="U911" s="346"/>
      <c r="V911" s="346"/>
      <c r="W911" s="346"/>
      <c r="X911" s="346"/>
      <c r="Y911" s="347">
        <v>33.6</v>
      </c>
      <c r="Z911" s="348"/>
      <c r="AA911" s="348"/>
      <c r="AB911" s="349"/>
      <c r="AC911" s="350" t="s">
        <v>368</v>
      </c>
      <c r="AD911" s="351"/>
      <c r="AE911" s="351"/>
      <c r="AF911" s="351"/>
      <c r="AG911" s="351"/>
      <c r="AH911" s="366">
        <v>1</v>
      </c>
      <c r="AI911" s="367"/>
      <c r="AJ911" s="367"/>
      <c r="AK911" s="367"/>
      <c r="AL911" s="354">
        <v>98.5</v>
      </c>
      <c r="AM911" s="355"/>
      <c r="AN911" s="355"/>
      <c r="AO911" s="356"/>
      <c r="AP911" s="357" t="s">
        <v>812</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6.15" customHeight="1" x14ac:dyDescent="0.15">
      <c r="A944" s="370">
        <v>1</v>
      </c>
      <c r="B944" s="370">
        <v>1</v>
      </c>
      <c r="C944" s="358" t="s">
        <v>808</v>
      </c>
      <c r="D944" s="343"/>
      <c r="E944" s="343"/>
      <c r="F944" s="343"/>
      <c r="G944" s="343"/>
      <c r="H944" s="343"/>
      <c r="I944" s="343"/>
      <c r="J944" s="344">
        <v>6050005005208</v>
      </c>
      <c r="K944" s="345"/>
      <c r="L944" s="345"/>
      <c r="M944" s="345"/>
      <c r="N944" s="345"/>
      <c r="O944" s="345"/>
      <c r="P944" s="359" t="s">
        <v>826</v>
      </c>
      <c r="Q944" s="346"/>
      <c r="R944" s="346"/>
      <c r="S944" s="346"/>
      <c r="T944" s="346"/>
      <c r="U944" s="346"/>
      <c r="V944" s="346"/>
      <c r="W944" s="346"/>
      <c r="X944" s="346"/>
      <c r="Y944" s="347">
        <v>28.8</v>
      </c>
      <c r="Z944" s="348"/>
      <c r="AA944" s="348"/>
      <c r="AB944" s="349"/>
      <c r="AC944" s="350" t="s">
        <v>368</v>
      </c>
      <c r="AD944" s="351"/>
      <c r="AE944" s="351"/>
      <c r="AF944" s="351"/>
      <c r="AG944" s="351"/>
      <c r="AH944" s="366">
        <v>1</v>
      </c>
      <c r="AI944" s="367"/>
      <c r="AJ944" s="367"/>
      <c r="AK944" s="367"/>
      <c r="AL944" s="354">
        <v>99</v>
      </c>
      <c r="AM944" s="355"/>
      <c r="AN944" s="355"/>
      <c r="AO944" s="356"/>
      <c r="AP944" s="357" t="s">
        <v>812</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811</v>
      </c>
      <c r="D977" s="343"/>
      <c r="E977" s="343"/>
      <c r="F977" s="343"/>
      <c r="G977" s="343"/>
      <c r="H977" s="343"/>
      <c r="I977" s="343"/>
      <c r="J977" s="344">
        <v>2010001044539</v>
      </c>
      <c r="K977" s="345"/>
      <c r="L977" s="345"/>
      <c r="M977" s="345"/>
      <c r="N977" s="345"/>
      <c r="O977" s="345"/>
      <c r="P977" s="359" t="s">
        <v>827</v>
      </c>
      <c r="Q977" s="346"/>
      <c r="R977" s="346"/>
      <c r="S977" s="346"/>
      <c r="T977" s="346"/>
      <c r="U977" s="346"/>
      <c r="V977" s="346"/>
      <c r="W977" s="346"/>
      <c r="X977" s="346"/>
      <c r="Y977" s="347">
        <v>40.5</v>
      </c>
      <c r="Z977" s="348"/>
      <c r="AA977" s="348"/>
      <c r="AB977" s="349"/>
      <c r="AC977" s="350" t="s">
        <v>368</v>
      </c>
      <c r="AD977" s="351"/>
      <c r="AE977" s="351"/>
      <c r="AF977" s="351"/>
      <c r="AG977" s="351"/>
      <c r="AH977" s="366">
        <v>2</v>
      </c>
      <c r="AI977" s="367"/>
      <c r="AJ977" s="367"/>
      <c r="AK977" s="367"/>
      <c r="AL977" s="354">
        <v>82</v>
      </c>
      <c r="AM977" s="355"/>
      <c r="AN977" s="355"/>
      <c r="AO977" s="356"/>
      <c r="AP977" s="357" t="s">
        <v>814</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150" t="s">
        <v>812</v>
      </c>
      <c r="F1110" s="369"/>
      <c r="G1110" s="369"/>
      <c r="H1110" s="369"/>
      <c r="I1110" s="369"/>
      <c r="J1110" s="344" t="s">
        <v>812</v>
      </c>
      <c r="K1110" s="345"/>
      <c r="L1110" s="345"/>
      <c r="M1110" s="345"/>
      <c r="N1110" s="345"/>
      <c r="O1110" s="345"/>
      <c r="P1110" s="359" t="s">
        <v>813</v>
      </c>
      <c r="Q1110" s="346"/>
      <c r="R1110" s="346"/>
      <c r="S1110" s="346"/>
      <c r="T1110" s="346"/>
      <c r="U1110" s="346"/>
      <c r="V1110" s="346"/>
      <c r="W1110" s="346"/>
      <c r="X1110" s="346"/>
      <c r="Y1110" s="347" t="s">
        <v>812</v>
      </c>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9:Y824 Y815 Y804:Y811 Y802">
    <cfRule type="expression" dxfId="2791" priority="13661">
      <formula>IF(RIGHT(TEXT(Y802,"0.#"),1)=".",FALSE,TRUE)</formula>
    </cfRule>
    <cfRule type="expression" dxfId="2790" priority="13662">
      <formula>IF(RIGHT(TEXT(Y802,"0.#"),1)=".",TRUE,FALSE)</formula>
    </cfRule>
  </conditionalFormatting>
  <conditionalFormatting sqref="P13:AX13 AR15:AX15 P15:AQ17">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cfRule type="expression" dxfId="2775" priority="13665">
      <formula>IF(RIGHT(TEXT(Y816,"0.#"),1)=".",FALSE,TRUE)</formula>
    </cfRule>
    <cfRule type="expression" dxfId="2774" priority="13666">
      <formula>IF(RIGHT(TEXT(Y816,"0.#"),1)=".",TRUE,FALSE)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03">
    <cfRule type="expression" dxfId="707" priority="7">
      <formula>IF(RIGHT(TEXT(Y803,"0.#"),1)=".",FALSE,TRUE)</formula>
    </cfRule>
    <cfRule type="expression" dxfId="706" priority="8">
      <formula>IF(RIGHT(TEXT(Y803,"0.#"),1)=".",TRUE,FALSE)</formula>
    </cfRule>
  </conditionalFormatting>
  <conditionalFormatting sqref="Y817:Y818">
    <cfRule type="expression" dxfId="705" priority="5">
      <formula>IF(RIGHT(TEXT(Y817,"0.#"),1)=".",FALSE,TRUE)</formula>
    </cfRule>
    <cfRule type="expression" dxfId="704" priority="6">
      <formula>IF(RIGHT(TEXT(Y817,"0.#"),1)=".",TRUE,FALSE)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50" man="1"/>
    <brk id="735"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15">
      <c r="A3" s="14" t="s">
        <v>86</v>
      </c>
      <c r="B3" s="15" t="s">
        <v>745</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t="s">
        <v>745</v>
      </c>
      <c r="C5" s="13" t="str">
        <f t="shared" si="0"/>
        <v>海洋政策</v>
      </c>
      <c r="D5" s="13" t="str">
        <f>IF(C5="",D4,IF(D4&lt;&gt;"",CONCATENATE(D4,"、",C5),C5))</f>
        <v>宇宙開発利用、海洋政策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15">
      <c r="A6" s="14" t="s">
        <v>89</v>
      </c>
      <c r="B6" s="15"/>
      <c r="C6" s="13" t="str">
        <f t="shared" si="0"/>
        <v/>
      </c>
      <c r="D6" s="13" t="str">
        <f t="shared" ref="D6:D21" si="8">IF(C6="",D5,IF(D5&lt;&gt;"",CONCATENATE(D5,"、",C6),C6))</f>
        <v>宇宙開発利用、海洋政策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宇宙開発利用、海洋政策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宇宙開発利用、海洋政策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宇宙開発利用、海洋政策</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15">
      <c r="A10" s="14" t="s">
        <v>324</v>
      </c>
      <c r="B10" s="15"/>
      <c r="C10" s="13" t="str">
        <f t="shared" si="0"/>
        <v/>
      </c>
      <c r="D10" s="13" t="str">
        <f t="shared" si="8"/>
        <v>宇宙開発利用、海洋政策</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354</v>
      </c>
    </row>
    <row r="11" spans="1:42" ht="13.5" customHeight="1" x14ac:dyDescent="0.15">
      <c r="A11" s="14" t="s">
        <v>93</v>
      </c>
      <c r="B11" s="15"/>
      <c r="C11" s="13" t="str">
        <f t="shared" si="0"/>
        <v/>
      </c>
      <c r="D11" s="13" t="str">
        <f t="shared" si="8"/>
        <v>宇宙開発利用、海洋政策</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宇宙開発利用、海洋政策</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15">
      <c r="A13" s="14" t="s">
        <v>95</v>
      </c>
      <c r="B13" s="15"/>
      <c r="C13" s="13" t="str">
        <f t="shared" si="9"/>
        <v/>
      </c>
      <c r="D13" s="13" t="str">
        <f t="shared" si="8"/>
        <v>宇宙開発利用、海洋政策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15">
      <c r="A14" s="14" t="s">
        <v>96</v>
      </c>
      <c r="B14" s="15"/>
      <c r="C14" s="13" t="str">
        <f t="shared" si="9"/>
        <v/>
      </c>
      <c r="D14" s="13" t="str">
        <f t="shared" si="8"/>
        <v>宇宙開発利用、海洋政策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宇宙開発利用、海洋政策</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宇宙開発利用、海洋政策</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宇宙開発利用、海洋政策</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宇宙開発利用、海洋政策</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宇宙開発利用、海洋政策</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宇宙開発利用、海洋政策</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t="s">
        <v>745</v>
      </c>
      <c r="C21" s="13" t="str">
        <f t="shared" si="9"/>
        <v>地方創生</v>
      </c>
      <c r="D21" s="13" t="str">
        <f t="shared" si="8"/>
        <v>宇宙開発利用、海洋政策、地方創生</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宇宙開発利用、海洋政策、地方創生</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宇宙開発利用、海洋政策、地方創生</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宇宙開発利用、海洋政策、地方創生</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宇宙開発利用、海洋政策、地方創生</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0"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4"/>
      <c r="AA2" s="825"/>
      <c r="AB2" s="1025" t="s">
        <v>11</v>
      </c>
      <c r="AC2" s="1026"/>
      <c r="AD2" s="1027"/>
      <c r="AE2" s="1031" t="s">
        <v>384</v>
      </c>
      <c r="AF2" s="1031"/>
      <c r="AG2" s="1031"/>
      <c r="AH2" s="1031"/>
      <c r="AI2" s="1031" t="s">
        <v>406</v>
      </c>
      <c r="AJ2" s="1031"/>
      <c r="AK2" s="1031"/>
      <c r="AL2" s="556"/>
      <c r="AM2" s="1031" t="s">
        <v>503</v>
      </c>
      <c r="AN2" s="1031"/>
      <c r="AO2" s="1031"/>
      <c r="AP2" s="556"/>
      <c r="AQ2" s="160"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2"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4"/>
      <c r="AA9" s="825"/>
      <c r="AB9" s="1025" t="s">
        <v>11</v>
      </c>
      <c r="AC9" s="1026"/>
      <c r="AD9" s="1027"/>
      <c r="AE9" s="1031" t="s">
        <v>384</v>
      </c>
      <c r="AF9" s="1031"/>
      <c r="AG9" s="1031"/>
      <c r="AH9" s="1031"/>
      <c r="AI9" s="1031" t="s">
        <v>406</v>
      </c>
      <c r="AJ9" s="1031"/>
      <c r="AK9" s="1031"/>
      <c r="AL9" s="556"/>
      <c r="AM9" s="1031" t="s">
        <v>503</v>
      </c>
      <c r="AN9" s="1031"/>
      <c r="AO9" s="1031"/>
      <c r="AP9" s="556"/>
      <c r="AQ9" s="160"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2"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4"/>
      <c r="AA16" s="825"/>
      <c r="AB16" s="1025" t="s">
        <v>11</v>
      </c>
      <c r="AC16" s="1026"/>
      <c r="AD16" s="1027"/>
      <c r="AE16" s="1031" t="s">
        <v>384</v>
      </c>
      <c r="AF16" s="1031"/>
      <c r="AG16" s="1031"/>
      <c r="AH16" s="1031"/>
      <c r="AI16" s="1031" t="s">
        <v>406</v>
      </c>
      <c r="AJ16" s="1031"/>
      <c r="AK16" s="1031"/>
      <c r="AL16" s="556"/>
      <c r="AM16" s="1031" t="s">
        <v>503</v>
      </c>
      <c r="AN16" s="1031"/>
      <c r="AO16" s="1031"/>
      <c r="AP16" s="556"/>
      <c r="AQ16" s="160"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2"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4"/>
      <c r="AA23" s="825"/>
      <c r="AB23" s="1025" t="s">
        <v>11</v>
      </c>
      <c r="AC23" s="1026"/>
      <c r="AD23" s="1027"/>
      <c r="AE23" s="1031" t="s">
        <v>384</v>
      </c>
      <c r="AF23" s="1031"/>
      <c r="AG23" s="1031"/>
      <c r="AH23" s="1031"/>
      <c r="AI23" s="1031" t="s">
        <v>406</v>
      </c>
      <c r="AJ23" s="1031"/>
      <c r="AK23" s="1031"/>
      <c r="AL23" s="556"/>
      <c r="AM23" s="1031" t="s">
        <v>503</v>
      </c>
      <c r="AN23" s="1031"/>
      <c r="AO23" s="1031"/>
      <c r="AP23" s="556"/>
      <c r="AQ23" s="160"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2"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4"/>
      <c r="AA30" s="825"/>
      <c r="AB30" s="1025" t="s">
        <v>11</v>
      </c>
      <c r="AC30" s="1026"/>
      <c r="AD30" s="1027"/>
      <c r="AE30" s="1031" t="s">
        <v>384</v>
      </c>
      <c r="AF30" s="1031"/>
      <c r="AG30" s="1031"/>
      <c r="AH30" s="1031"/>
      <c r="AI30" s="1031" t="s">
        <v>406</v>
      </c>
      <c r="AJ30" s="1031"/>
      <c r="AK30" s="1031"/>
      <c r="AL30" s="556"/>
      <c r="AM30" s="1031" t="s">
        <v>503</v>
      </c>
      <c r="AN30" s="1031"/>
      <c r="AO30" s="1031"/>
      <c r="AP30" s="556"/>
      <c r="AQ30" s="160"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2"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4"/>
      <c r="AA37" s="825"/>
      <c r="AB37" s="1025" t="s">
        <v>11</v>
      </c>
      <c r="AC37" s="1026"/>
      <c r="AD37" s="1027"/>
      <c r="AE37" s="1031" t="s">
        <v>384</v>
      </c>
      <c r="AF37" s="1031"/>
      <c r="AG37" s="1031"/>
      <c r="AH37" s="1031"/>
      <c r="AI37" s="1031" t="s">
        <v>406</v>
      </c>
      <c r="AJ37" s="1031"/>
      <c r="AK37" s="1031"/>
      <c r="AL37" s="556"/>
      <c r="AM37" s="1031" t="s">
        <v>503</v>
      </c>
      <c r="AN37" s="1031"/>
      <c r="AO37" s="1031"/>
      <c r="AP37" s="556"/>
      <c r="AQ37" s="160"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2"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4"/>
      <c r="AA44" s="825"/>
      <c r="AB44" s="1025" t="s">
        <v>11</v>
      </c>
      <c r="AC44" s="1026"/>
      <c r="AD44" s="1027"/>
      <c r="AE44" s="1031" t="s">
        <v>384</v>
      </c>
      <c r="AF44" s="1031"/>
      <c r="AG44" s="1031"/>
      <c r="AH44" s="1031"/>
      <c r="AI44" s="1031" t="s">
        <v>406</v>
      </c>
      <c r="AJ44" s="1031"/>
      <c r="AK44" s="1031"/>
      <c r="AL44" s="556"/>
      <c r="AM44" s="1031" t="s">
        <v>503</v>
      </c>
      <c r="AN44" s="1031"/>
      <c r="AO44" s="1031"/>
      <c r="AP44" s="556"/>
      <c r="AQ44" s="160"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2"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4"/>
      <c r="AA51" s="825"/>
      <c r="AB51" s="556" t="s">
        <v>11</v>
      </c>
      <c r="AC51" s="1026"/>
      <c r="AD51" s="1027"/>
      <c r="AE51" s="1031" t="s">
        <v>384</v>
      </c>
      <c r="AF51" s="1031"/>
      <c r="AG51" s="1031"/>
      <c r="AH51" s="1031"/>
      <c r="AI51" s="1031" t="s">
        <v>406</v>
      </c>
      <c r="AJ51" s="1031"/>
      <c r="AK51" s="1031"/>
      <c r="AL51" s="556"/>
      <c r="AM51" s="1031" t="s">
        <v>503</v>
      </c>
      <c r="AN51" s="1031"/>
      <c r="AO51" s="1031"/>
      <c r="AP51" s="556"/>
      <c r="AQ51" s="160"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2"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4"/>
      <c r="AA58" s="825"/>
      <c r="AB58" s="1025" t="s">
        <v>11</v>
      </c>
      <c r="AC58" s="1026"/>
      <c r="AD58" s="1027"/>
      <c r="AE58" s="1031" t="s">
        <v>384</v>
      </c>
      <c r="AF58" s="1031"/>
      <c r="AG58" s="1031"/>
      <c r="AH58" s="1031"/>
      <c r="AI58" s="1031" t="s">
        <v>406</v>
      </c>
      <c r="AJ58" s="1031"/>
      <c r="AK58" s="1031"/>
      <c r="AL58" s="556"/>
      <c r="AM58" s="1031" t="s">
        <v>503</v>
      </c>
      <c r="AN58" s="1031"/>
      <c r="AO58" s="1031"/>
      <c r="AP58" s="556"/>
      <c r="AQ58" s="160"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2"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4"/>
      <c r="AA65" s="825"/>
      <c r="AB65" s="1025" t="s">
        <v>11</v>
      </c>
      <c r="AC65" s="1026"/>
      <c r="AD65" s="1027"/>
      <c r="AE65" s="1031" t="s">
        <v>384</v>
      </c>
      <c r="AF65" s="1031"/>
      <c r="AG65" s="1031"/>
      <c r="AH65" s="1031"/>
      <c r="AI65" s="1031" t="s">
        <v>406</v>
      </c>
      <c r="AJ65" s="1031"/>
      <c r="AK65" s="1031"/>
      <c r="AL65" s="556"/>
      <c r="AM65" s="1031" t="s">
        <v>503</v>
      </c>
      <c r="AN65" s="1031"/>
      <c r="AO65" s="1031"/>
      <c r="AP65" s="556"/>
      <c r="AQ65" s="160"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45"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3" t="s">
        <v>361</v>
      </c>
      <c r="H2" s="594"/>
      <c r="I2" s="594"/>
      <c r="J2" s="594"/>
      <c r="K2" s="594"/>
      <c r="L2" s="594"/>
      <c r="M2" s="594"/>
      <c r="N2" s="594"/>
      <c r="O2" s="594"/>
      <c r="P2" s="594"/>
      <c r="Q2" s="594"/>
      <c r="R2" s="594"/>
      <c r="S2" s="594"/>
      <c r="T2" s="594"/>
      <c r="U2" s="594"/>
      <c r="V2" s="594"/>
      <c r="W2" s="594"/>
      <c r="X2" s="594"/>
      <c r="Y2" s="594"/>
      <c r="Z2" s="594"/>
      <c r="AA2" s="594"/>
      <c r="AB2" s="595"/>
      <c r="AC2" s="593" t="s">
        <v>363</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4"/>
      <c r="B4" s="1045"/>
      <c r="C4" s="1045"/>
      <c r="D4" s="1045"/>
      <c r="E4" s="1045"/>
      <c r="F4" s="1046"/>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4"/>
      <c r="B5" s="1045"/>
      <c r="C5" s="1045"/>
      <c r="D5" s="1045"/>
      <c r="E5" s="1045"/>
      <c r="F5" s="104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4"/>
      <c r="B6" s="1045"/>
      <c r="C6" s="1045"/>
      <c r="D6" s="1045"/>
      <c r="E6" s="1045"/>
      <c r="F6" s="104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4"/>
      <c r="B7" s="1045"/>
      <c r="C7" s="1045"/>
      <c r="D7" s="1045"/>
      <c r="E7" s="1045"/>
      <c r="F7" s="104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4"/>
      <c r="B8" s="1045"/>
      <c r="C8" s="1045"/>
      <c r="D8" s="1045"/>
      <c r="E8" s="1045"/>
      <c r="F8" s="104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4"/>
      <c r="B9" s="1045"/>
      <c r="C9" s="1045"/>
      <c r="D9" s="1045"/>
      <c r="E9" s="1045"/>
      <c r="F9" s="104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4"/>
      <c r="B10" s="1045"/>
      <c r="C10" s="1045"/>
      <c r="D10" s="1045"/>
      <c r="E10" s="1045"/>
      <c r="F10" s="104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4"/>
      <c r="B11" s="1045"/>
      <c r="C11" s="1045"/>
      <c r="D11" s="1045"/>
      <c r="E11" s="1045"/>
      <c r="F11" s="104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4"/>
      <c r="B12" s="1045"/>
      <c r="C12" s="1045"/>
      <c r="D12" s="1045"/>
      <c r="E12" s="1045"/>
      <c r="F12" s="104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4"/>
      <c r="B13" s="1045"/>
      <c r="C13" s="1045"/>
      <c r="D13" s="1045"/>
      <c r="E13" s="1045"/>
      <c r="F13" s="104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4"/>
      <c r="B15" s="1045"/>
      <c r="C15" s="1045"/>
      <c r="D15" s="1045"/>
      <c r="E15" s="1045"/>
      <c r="F15" s="104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4"/>
      <c r="B16" s="1045"/>
      <c r="C16" s="1045"/>
      <c r="D16" s="1045"/>
      <c r="E16" s="1045"/>
      <c r="F16" s="1046"/>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4"/>
      <c r="B17" s="1045"/>
      <c r="C17" s="1045"/>
      <c r="D17" s="1045"/>
      <c r="E17" s="1045"/>
      <c r="F17" s="1046"/>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4"/>
      <c r="B18" s="1045"/>
      <c r="C18" s="1045"/>
      <c r="D18" s="1045"/>
      <c r="E18" s="1045"/>
      <c r="F18" s="104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4"/>
      <c r="B19" s="1045"/>
      <c r="C19" s="1045"/>
      <c r="D19" s="1045"/>
      <c r="E19" s="1045"/>
      <c r="F19" s="104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4"/>
      <c r="B20" s="1045"/>
      <c r="C20" s="1045"/>
      <c r="D20" s="1045"/>
      <c r="E20" s="1045"/>
      <c r="F20" s="104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4"/>
      <c r="B21" s="1045"/>
      <c r="C21" s="1045"/>
      <c r="D21" s="1045"/>
      <c r="E21" s="1045"/>
      <c r="F21" s="104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4"/>
      <c r="B22" s="1045"/>
      <c r="C22" s="1045"/>
      <c r="D22" s="1045"/>
      <c r="E22" s="1045"/>
      <c r="F22" s="104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4"/>
      <c r="B23" s="1045"/>
      <c r="C23" s="1045"/>
      <c r="D23" s="1045"/>
      <c r="E23" s="1045"/>
      <c r="F23" s="104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4"/>
      <c r="B24" s="1045"/>
      <c r="C24" s="1045"/>
      <c r="D24" s="1045"/>
      <c r="E24" s="1045"/>
      <c r="F24" s="104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4"/>
      <c r="B25" s="1045"/>
      <c r="C25" s="1045"/>
      <c r="D25" s="1045"/>
      <c r="E25" s="1045"/>
      <c r="F25" s="104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4"/>
      <c r="B26" s="1045"/>
      <c r="C26" s="1045"/>
      <c r="D26" s="1045"/>
      <c r="E26" s="1045"/>
      <c r="F26" s="104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4"/>
      <c r="B28" s="1045"/>
      <c r="C28" s="1045"/>
      <c r="D28" s="1045"/>
      <c r="E28" s="1045"/>
      <c r="F28" s="104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4"/>
      <c r="B29" s="1045"/>
      <c r="C29" s="1045"/>
      <c r="D29" s="1045"/>
      <c r="E29" s="1045"/>
      <c r="F29" s="1046"/>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4"/>
      <c r="B30" s="1045"/>
      <c r="C30" s="1045"/>
      <c r="D30" s="1045"/>
      <c r="E30" s="1045"/>
      <c r="F30" s="1046"/>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4"/>
      <c r="B31" s="1045"/>
      <c r="C31" s="1045"/>
      <c r="D31" s="1045"/>
      <c r="E31" s="1045"/>
      <c r="F31" s="104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4"/>
      <c r="B32" s="1045"/>
      <c r="C32" s="1045"/>
      <c r="D32" s="1045"/>
      <c r="E32" s="1045"/>
      <c r="F32" s="104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4"/>
      <c r="B33" s="1045"/>
      <c r="C33" s="1045"/>
      <c r="D33" s="1045"/>
      <c r="E33" s="1045"/>
      <c r="F33" s="104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4"/>
      <c r="B34" s="1045"/>
      <c r="C34" s="1045"/>
      <c r="D34" s="1045"/>
      <c r="E34" s="1045"/>
      <c r="F34" s="104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4"/>
      <c r="B35" s="1045"/>
      <c r="C35" s="1045"/>
      <c r="D35" s="1045"/>
      <c r="E35" s="1045"/>
      <c r="F35" s="104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4"/>
      <c r="B36" s="1045"/>
      <c r="C36" s="1045"/>
      <c r="D36" s="1045"/>
      <c r="E36" s="1045"/>
      <c r="F36" s="104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4"/>
      <c r="B37" s="1045"/>
      <c r="C37" s="1045"/>
      <c r="D37" s="1045"/>
      <c r="E37" s="1045"/>
      <c r="F37" s="104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4"/>
      <c r="B38" s="1045"/>
      <c r="C38" s="1045"/>
      <c r="D38" s="1045"/>
      <c r="E38" s="1045"/>
      <c r="F38" s="104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4"/>
      <c r="B39" s="1045"/>
      <c r="C39" s="1045"/>
      <c r="D39" s="1045"/>
      <c r="E39" s="1045"/>
      <c r="F39" s="104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4"/>
      <c r="B41" s="1045"/>
      <c r="C41" s="1045"/>
      <c r="D41" s="1045"/>
      <c r="E41" s="1045"/>
      <c r="F41" s="104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4"/>
      <c r="B42" s="1045"/>
      <c r="C42" s="1045"/>
      <c r="D42" s="1045"/>
      <c r="E42" s="1045"/>
      <c r="F42" s="1046"/>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4"/>
      <c r="B43" s="1045"/>
      <c r="C43" s="1045"/>
      <c r="D43" s="1045"/>
      <c r="E43" s="1045"/>
      <c r="F43" s="1046"/>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4"/>
      <c r="B44" s="1045"/>
      <c r="C44" s="1045"/>
      <c r="D44" s="1045"/>
      <c r="E44" s="1045"/>
      <c r="F44" s="104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4"/>
      <c r="B45" s="1045"/>
      <c r="C45" s="1045"/>
      <c r="D45" s="1045"/>
      <c r="E45" s="1045"/>
      <c r="F45" s="104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4"/>
      <c r="B46" s="1045"/>
      <c r="C46" s="1045"/>
      <c r="D46" s="1045"/>
      <c r="E46" s="1045"/>
      <c r="F46" s="104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4"/>
      <c r="B47" s="1045"/>
      <c r="C47" s="1045"/>
      <c r="D47" s="1045"/>
      <c r="E47" s="1045"/>
      <c r="F47" s="104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4"/>
      <c r="B48" s="1045"/>
      <c r="C48" s="1045"/>
      <c r="D48" s="1045"/>
      <c r="E48" s="1045"/>
      <c r="F48" s="104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4"/>
      <c r="B49" s="1045"/>
      <c r="C49" s="1045"/>
      <c r="D49" s="1045"/>
      <c r="E49" s="1045"/>
      <c r="F49" s="104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4"/>
      <c r="B50" s="1045"/>
      <c r="C50" s="1045"/>
      <c r="D50" s="1045"/>
      <c r="E50" s="1045"/>
      <c r="F50" s="104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4"/>
      <c r="B51" s="1045"/>
      <c r="C51" s="1045"/>
      <c r="D51" s="1045"/>
      <c r="E51" s="1045"/>
      <c r="F51" s="104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4"/>
      <c r="B52" s="1045"/>
      <c r="C52" s="1045"/>
      <c r="D52" s="1045"/>
      <c r="E52" s="1045"/>
      <c r="F52" s="104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4"/>
      <c r="B56" s="1045"/>
      <c r="C56" s="1045"/>
      <c r="D56" s="1045"/>
      <c r="E56" s="1045"/>
      <c r="F56" s="1046"/>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4"/>
      <c r="B57" s="1045"/>
      <c r="C57" s="1045"/>
      <c r="D57" s="1045"/>
      <c r="E57" s="1045"/>
      <c r="F57" s="1046"/>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4"/>
      <c r="B58" s="1045"/>
      <c r="C58" s="1045"/>
      <c r="D58" s="1045"/>
      <c r="E58" s="1045"/>
      <c r="F58" s="104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4"/>
      <c r="B59" s="1045"/>
      <c r="C59" s="1045"/>
      <c r="D59" s="1045"/>
      <c r="E59" s="1045"/>
      <c r="F59" s="104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4"/>
      <c r="B60" s="1045"/>
      <c r="C60" s="1045"/>
      <c r="D60" s="1045"/>
      <c r="E60" s="1045"/>
      <c r="F60" s="104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4"/>
      <c r="B61" s="1045"/>
      <c r="C61" s="1045"/>
      <c r="D61" s="1045"/>
      <c r="E61" s="1045"/>
      <c r="F61" s="104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4"/>
      <c r="B62" s="1045"/>
      <c r="C62" s="1045"/>
      <c r="D62" s="1045"/>
      <c r="E62" s="1045"/>
      <c r="F62" s="104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4"/>
      <c r="B63" s="1045"/>
      <c r="C63" s="1045"/>
      <c r="D63" s="1045"/>
      <c r="E63" s="1045"/>
      <c r="F63" s="104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4"/>
      <c r="B64" s="1045"/>
      <c r="C64" s="1045"/>
      <c r="D64" s="1045"/>
      <c r="E64" s="1045"/>
      <c r="F64" s="104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4"/>
      <c r="B65" s="1045"/>
      <c r="C65" s="1045"/>
      <c r="D65" s="1045"/>
      <c r="E65" s="1045"/>
      <c r="F65" s="104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4"/>
      <c r="B66" s="1045"/>
      <c r="C66" s="1045"/>
      <c r="D66" s="1045"/>
      <c r="E66" s="1045"/>
      <c r="F66" s="104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4"/>
      <c r="B68" s="1045"/>
      <c r="C68" s="1045"/>
      <c r="D68" s="1045"/>
      <c r="E68" s="1045"/>
      <c r="F68" s="104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4"/>
      <c r="B69" s="1045"/>
      <c r="C69" s="1045"/>
      <c r="D69" s="1045"/>
      <c r="E69" s="1045"/>
      <c r="F69" s="1046"/>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4"/>
      <c r="B70" s="1045"/>
      <c r="C70" s="1045"/>
      <c r="D70" s="1045"/>
      <c r="E70" s="1045"/>
      <c r="F70" s="1046"/>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4"/>
      <c r="B71" s="1045"/>
      <c r="C71" s="1045"/>
      <c r="D71" s="1045"/>
      <c r="E71" s="1045"/>
      <c r="F71" s="104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4"/>
      <c r="B72" s="1045"/>
      <c r="C72" s="1045"/>
      <c r="D72" s="1045"/>
      <c r="E72" s="1045"/>
      <c r="F72" s="104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4"/>
      <c r="B73" s="1045"/>
      <c r="C73" s="1045"/>
      <c r="D73" s="1045"/>
      <c r="E73" s="1045"/>
      <c r="F73" s="104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4"/>
      <c r="B74" s="1045"/>
      <c r="C74" s="1045"/>
      <c r="D74" s="1045"/>
      <c r="E74" s="1045"/>
      <c r="F74" s="104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4"/>
      <c r="B75" s="1045"/>
      <c r="C75" s="1045"/>
      <c r="D75" s="1045"/>
      <c r="E75" s="1045"/>
      <c r="F75" s="104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4"/>
      <c r="B76" s="1045"/>
      <c r="C76" s="1045"/>
      <c r="D76" s="1045"/>
      <c r="E76" s="1045"/>
      <c r="F76" s="104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4"/>
      <c r="B77" s="1045"/>
      <c r="C77" s="1045"/>
      <c r="D77" s="1045"/>
      <c r="E77" s="1045"/>
      <c r="F77" s="104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4"/>
      <c r="B78" s="1045"/>
      <c r="C78" s="1045"/>
      <c r="D78" s="1045"/>
      <c r="E78" s="1045"/>
      <c r="F78" s="104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4"/>
      <c r="B79" s="1045"/>
      <c r="C79" s="1045"/>
      <c r="D79" s="1045"/>
      <c r="E79" s="1045"/>
      <c r="F79" s="104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4"/>
      <c r="B81" s="1045"/>
      <c r="C81" s="1045"/>
      <c r="D81" s="1045"/>
      <c r="E81" s="1045"/>
      <c r="F81" s="104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4"/>
      <c r="B82" s="1045"/>
      <c r="C82" s="1045"/>
      <c r="D82" s="1045"/>
      <c r="E82" s="1045"/>
      <c r="F82" s="1046"/>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4"/>
      <c r="B83" s="1045"/>
      <c r="C83" s="1045"/>
      <c r="D83" s="1045"/>
      <c r="E83" s="1045"/>
      <c r="F83" s="1046"/>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4"/>
      <c r="B84" s="1045"/>
      <c r="C84" s="1045"/>
      <c r="D84" s="1045"/>
      <c r="E84" s="1045"/>
      <c r="F84" s="104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4"/>
      <c r="B85" s="1045"/>
      <c r="C85" s="1045"/>
      <c r="D85" s="1045"/>
      <c r="E85" s="1045"/>
      <c r="F85" s="104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4"/>
      <c r="B86" s="1045"/>
      <c r="C86" s="1045"/>
      <c r="D86" s="1045"/>
      <c r="E86" s="1045"/>
      <c r="F86" s="104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4"/>
      <c r="B87" s="1045"/>
      <c r="C87" s="1045"/>
      <c r="D87" s="1045"/>
      <c r="E87" s="1045"/>
      <c r="F87" s="104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4"/>
      <c r="B88" s="1045"/>
      <c r="C88" s="1045"/>
      <c r="D88" s="1045"/>
      <c r="E88" s="1045"/>
      <c r="F88" s="104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4"/>
      <c r="B89" s="1045"/>
      <c r="C89" s="1045"/>
      <c r="D89" s="1045"/>
      <c r="E89" s="1045"/>
      <c r="F89" s="104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4"/>
      <c r="B90" s="1045"/>
      <c r="C90" s="1045"/>
      <c r="D90" s="1045"/>
      <c r="E90" s="1045"/>
      <c r="F90" s="104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4"/>
      <c r="B91" s="1045"/>
      <c r="C91" s="1045"/>
      <c r="D91" s="1045"/>
      <c r="E91" s="1045"/>
      <c r="F91" s="104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4"/>
      <c r="B92" s="1045"/>
      <c r="C92" s="1045"/>
      <c r="D92" s="1045"/>
      <c r="E92" s="1045"/>
      <c r="F92" s="104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4"/>
      <c r="B94" s="1045"/>
      <c r="C94" s="1045"/>
      <c r="D94" s="1045"/>
      <c r="E94" s="1045"/>
      <c r="F94" s="104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4"/>
      <c r="B95" s="1045"/>
      <c r="C95" s="1045"/>
      <c r="D95" s="1045"/>
      <c r="E95" s="1045"/>
      <c r="F95" s="1046"/>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4"/>
      <c r="B96" s="1045"/>
      <c r="C96" s="1045"/>
      <c r="D96" s="1045"/>
      <c r="E96" s="1045"/>
      <c r="F96" s="1046"/>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4"/>
      <c r="B97" s="1045"/>
      <c r="C97" s="1045"/>
      <c r="D97" s="1045"/>
      <c r="E97" s="1045"/>
      <c r="F97" s="104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4"/>
      <c r="B98" s="1045"/>
      <c r="C98" s="1045"/>
      <c r="D98" s="1045"/>
      <c r="E98" s="1045"/>
      <c r="F98" s="104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4"/>
      <c r="B99" s="1045"/>
      <c r="C99" s="1045"/>
      <c r="D99" s="1045"/>
      <c r="E99" s="1045"/>
      <c r="F99" s="104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4"/>
      <c r="B100" s="1045"/>
      <c r="C100" s="1045"/>
      <c r="D100" s="1045"/>
      <c r="E100" s="1045"/>
      <c r="F100" s="104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4"/>
      <c r="B101" s="1045"/>
      <c r="C101" s="1045"/>
      <c r="D101" s="1045"/>
      <c r="E101" s="1045"/>
      <c r="F101" s="104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4"/>
      <c r="B102" s="1045"/>
      <c r="C102" s="1045"/>
      <c r="D102" s="1045"/>
      <c r="E102" s="1045"/>
      <c r="F102" s="104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4"/>
      <c r="B103" s="1045"/>
      <c r="C103" s="1045"/>
      <c r="D103" s="1045"/>
      <c r="E103" s="1045"/>
      <c r="F103" s="104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4"/>
      <c r="B104" s="1045"/>
      <c r="C104" s="1045"/>
      <c r="D104" s="1045"/>
      <c r="E104" s="1045"/>
      <c r="F104" s="104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4"/>
      <c r="B105" s="1045"/>
      <c r="C105" s="1045"/>
      <c r="D105" s="1045"/>
      <c r="E105" s="1045"/>
      <c r="F105" s="104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4"/>
      <c r="B109" s="1045"/>
      <c r="C109" s="1045"/>
      <c r="D109" s="1045"/>
      <c r="E109" s="1045"/>
      <c r="F109" s="1046"/>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4"/>
      <c r="B110" s="1045"/>
      <c r="C110" s="1045"/>
      <c r="D110" s="1045"/>
      <c r="E110" s="1045"/>
      <c r="F110" s="104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4"/>
      <c r="B111" s="1045"/>
      <c r="C111" s="1045"/>
      <c r="D111" s="1045"/>
      <c r="E111" s="1045"/>
      <c r="F111" s="104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4"/>
      <c r="B112" s="1045"/>
      <c r="C112" s="1045"/>
      <c r="D112" s="1045"/>
      <c r="E112" s="1045"/>
      <c r="F112" s="104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4"/>
      <c r="B113" s="1045"/>
      <c r="C113" s="1045"/>
      <c r="D113" s="1045"/>
      <c r="E113" s="1045"/>
      <c r="F113" s="104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4"/>
      <c r="B114" s="1045"/>
      <c r="C114" s="1045"/>
      <c r="D114" s="1045"/>
      <c r="E114" s="1045"/>
      <c r="F114" s="104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4"/>
      <c r="B115" s="1045"/>
      <c r="C115" s="1045"/>
      <c r="D115" s="1045"/>
      <c r="E115" s="1045"/>
      <c r="F115" s="104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4"/>
      <c r="B116" s="1045"/>
      <c r="C116" s="1045"/>
      <c r="D116" s="1045"/>
      <c r="E116" s="1045"/>
      <c r="F116" s="104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4"/>
      <c r="B117" s="1045"/>
      <c r="C117" s="1045"/>
      <c r="D117" s="1045"/>
      <c r="E117" s="1045"/>
      <c r="F117" s="104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4"/>
      <c r="B118" s="1045"/>
      <c r="C118" s="1045"/>
      <c r="D118" s="1045"/>
      <c r="E118" s="1045"/>
      <c r="F118" s="104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4"/>
      <c r="B119" s="1045"/>
      <c r="C119" s="1045"/>
      <c r="D119" s="1045"/>
      <c r="E119" s="1045"/>
      <c r="F119" s="104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4"/>
      <c r="B121" s="1045"/>
      <c r="C121" s="1045"/>
      <c r="D121" s="1045"/>
      <c r="E121" s="1045"/>
      <c r="F121" s="104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4"/>
      <c r="B122" s="1045"/>
      <c r="C122" s="1045"/>
      <c r="D122" s="1045"/>
      <c r="E122" s="1045"/>
      <c r="F122" s="1046"/>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4"/>
      <c r="B123" s="1045"/>
      <c r="C123" s="1045"/>
      <c r="D123" s="1045"/>
      <c r="E123" s="1045"/>
      <c r="F123" s="104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4"/>
      <c r="B124" s="1045"/>
      <c r="C124" s="1045"/>
      <c r="D124" s="1045"/>
      <c r="E124" s="1045"/>
      <c r="F124" s="104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4"/>
      <c r="B125" s="1045"/>
      <c r="C125" s="1045"/>
      <c r="D125" s="1045"/>
      <c r="E125" s="1045"/>
      <c r="F125" s="104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4"/>
      <c r="B126" s="1045"/>
      <c r="C126" s="1045"/>
      <c r="D126" s="1045"/>
      <c r="E126" s="1045"/>
      <c r="F126" s="104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4"/>
      <c r="B127" s="1045"/>
      <c r="C127" s="1045"/>
      <c r="D127" s="1045"/>
      <c r="E127" s="1045"/>
      <c r="F127" s="104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4"/>
      <c r="B128" s="1045"/>
      <c r="C128" s="1045"/>
      <c r="D128" s="1045"/>
      <c r="E128" s="1045"/>
      <c r="F128" s="104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4"/>
      <c r="B129" s="1045"/>
      <c r="C129" s="1045"/>
      <c r="D129" s="1045"/>
      <c r="E129" s="1045"/>
      <c r="F129" s="104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4"/>
      <c r="B130" s="1045"/>
      <c r="C130" s="1045"/>
      <c r="D130" s="1045"/>
      <c r="E130" s="1045"/>
      <c r="F130" s="104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4"/>
      <c r="B131" s="1045"/>
      <c r="C131" s="1045"/>
      <c r="D131" s="1045"/>
      <c r="E131" s="1045"/>
      <c r="F131" s="104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4"/>
      <c r="B132" s="1045"/>
      <c r="C132" s="1045"/>
      <c r="D132" s="1045"/>
      <c r="E132" s="1045"/>
      <c r="F132" s="104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4"/>
      <c r="B134" s="1045"/>
      <c r="C134" s="1045"/>
      <c r="D134" s="1045"/>
      <c r="E134" s="1045"/>
      <c r="F134" s="104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4"/>
      <c r="B135" s="1045"/>
      <c r="C135" s="1045"/>
      <c r="D135" s="1045"/>
      <c r="E135" s="1045"/>
      <c r="F135" s="1046"/>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4"/>
      <c r="B136" s="1045"/>
      <c r="C136" s="1045"/>
      <c r="D136" s="1045"/>
      <c r="E136" s="1045"/>
      <c r="F136" s="104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4"/>
      <c r="B137" s="1045"/>
      <c r="C137" s="1045"/>
      <c r="D137" s="1045"/>
      <c r="E137" s="1045"/>
      <c r="F137" s="104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4"/>
      <c r="B138" s="1045"/>
      <c r="C138" s="1045"/>
      <c r="D138" s="1045"/>
      <c r="E138" s="1045"/>
      <c r="F138" s="104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4"/>
      <c r="B139" s="1045"/>
      <c r="C139" s="1045"/>
      <c r="D139" s="1045"/>
      <c r="E139" s="1045"/>
      <c r="F139" s="104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4"/>
      <c r="B140" s="1045"/>
      <c r="C140" s="1045"/>
      <c r="D140" s="1045"/>
      <c r="E140" s="1045"/>
      <c r="F140" s="104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4"/>
      <c r="B141" s="1045"/>
      <c r="C141" s="1045"/>
      <c r="D141" s="1045"/>
      <c r="E141" s="1045"/>
      <c r="F141" s="104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4"/>
      <c r="B142" s="1045"/>
      <c r="C142" s="1045"/>
      <c r="D142" s="1045"/>
      <c r="E142" s="1045"/>
      <c r="F142" s="104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4"/>
      <c r="B143" s="1045"/>
      <c r="C143" s="1045"/>
      <c r="D143" s="1045"/>
      <c r="E143" s="1045"/>
      <c r="F143" s="104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4"/>
      <c r="B144" s="1045"/>
      <c r="C144" s="1045"/>
      <c r="D144" s="1045"/>
      <c r="E144" s="1045"/>
      <c r="F144" s="104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4"/>
      <c r="B145" s="1045"/>
      <c r="C145" s="1045"/>
      <c r="D145" s="1045"/>
      <c r="E145" s="1045"/>
      <c r="F145" s="104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4"/>
      <c r="B147" s="1045"/>
      <c r="C147" s="1045"/>
      <c r="D147" s="1045"/>
      <c r="E147" s="1045"/>
      <c r="F147" s="104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4"/>
      <c r="B148" s="1045"/>
      <c r="C148" s="1045"/>
      <c r="D148" s="1045"/>
      <c r="E148" s="1045"/>
      <c r="F148" s="1046"/>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4"/>
      <c r="B149" s="1045"/>
      <c r="C149" s="1045"/>
      <c r="D149" s="1045"/>
      <c r="E149" s="1045"/>
      <c r="F149" s="104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4"/>
      <c r="B150" s="1045"/>
      <c r="C150" s="1045"/>
      <c r="D150" s="1045"/>
      <c r="E150" s="1045"/>
      <c r="F150" s="104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4"/>
      <c r="B151" s="1045"/>
      <c r="C151" s="1045"/>
      <c r="D151" s="1045"/>
      <c r="E151" s="1045"/>
      <c r="F151" s="104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4"/>
      <c r="B152" s="1045"/>
      <c r="C152" s="1045"/>
      <c r="D152" s="1045"/>
      <c r="E152" s="1045"/>
      <c r="F152" s="104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4"/>
      <c r="B153" s="1045"/>
      <c r="C153" s="1045"/>
      <c r="D153" s="1045"/>
      <c r="E153" s="1045"/>
      <c r="F153" s="104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4"/>
      <c r="B154" s="1045"/>
      <c r="C154" s="1045"/>
      <c r="D154" s="1045"/>
      <c r="E154" s="1045"/>
      <c r="F154" s="104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4"/>
      <c r="B155" s="1045"/>
      <c r="C155" s="1045"/>
      <c r="D155" s="1045"/>
      <c r="E155" s="1045"/>
      <c r="F155" s="104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4"/>
      <c r="B156" s="1045"/>
      <c r="C156" s="1045"/>
      <c r="D156" s="1045"/>
      <c r="E156" s="1045"/>
      <c r="F156" s="104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4"/>
      <c r="B157" s="1045"/>
      <c r="C157" s="1045"/>
      <c r="D157" s="1045"/>
      <c r="E157" s="1045"/>
      <c r="F157" s="104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4"/>
      <c r="B158" s="1045"/>
      <c r="C158" s="1045"/>
      <c r="D158" s="1045"/>
      <c r="E158" s="1045"/>
      <c r="F158" s="104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4"/>
      <c r="B162" s="1045"/>
      <c r="C162" s="1045"/>
      <c r="D162" s="1045"/>
      <c r="E162" s="1045"/>
      <c r="F162" s="1046"/>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4"/>
      <c r="B163" s="1045"/>
      <c r="C163" s="1045"/>
      <c r="D163" s="1045"/>
      <c r="E163" s="1045"/>
      <c r="F163" s="104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4"/>
      <c r="B164" s="1045"/>
      <c r="C164" s="1045"/>
      <c r="D164" s="1045"/>
      <c r="E164" s="1045"/>
      <c r="F164" s="104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4"/>
      <c r="B165" s="1045"/>
      <c r="C165" s="1045"/>
      <c r="D165" s="1045"/>
      <c r="E165" s="1045"/>
      <c r="F165" s="104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4"/>
      <c r="B166" s="1045"/>
      <c r="C166" s="1045"/>
      <c r="D166" s="1045"/>
      <c r="E166" s="1045"/>
      <c r="F166" s="104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4"/>
      <c r="B167" s="1045"/>
      <c r="C167" s="1045"/>
      <c r="D167" s="1045"/>
      <c r="E167" s="1045"/>
      <c r="F167" s="104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4"/>
      <c r="B168" s="1045"/>
      <c r="C168" s="1045"/>
      <c r="D168" s="1045"/>
      <c r="E168" s="1045"/>
      <c r="F168" s="104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4"/>
      <c r="B169" s="1045"/>
      <c r="C169" s="1045"/>
      <c r="D169" s="1045"/>
      <c r="E169" s="1045"/>
      <c r="F169" s="104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4"/>
      <c r="B170" s="1045"/>
      <c r="C170" s="1045"/>
      <c r="D170" s="1045"/>
      <c r="E170" s="1045"/>
      <c r="F170" s="104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4"/>
      <c r="B171" s="1045"/>
      <c r="C171" s="1045"/>
      <c r="D171" s="1045"/>
      <c r="E171" s="1045"/>
      <c r="F171" s="104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4"/>
      <c r="B172" s="1045"/>
      <c r="C172" s="1045"/>
      <c r="D172" s="1045"/>
      <c r="E172" s="1045"/>
      <c r="F172" s="104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4"/>
      <c r="B174" s="1045"/>
      <c r="C174" s="1045"/>
      <c r="D174" s="1045"/>
      <c r="E174" s="1045"/>
      <c r="F174" s="104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4"/>
      <c r="B175" s="1045"/>
      <c r="C175" s="1045"/>
      <c r="D175" s="1045"/>
      <c r="E175" s="1045"/>
      <c r="F175" s="1046"/>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4"/>
      <c r="B176" s="1045"/>
      <c r="C176" s="1045"/>
      <c r="D176" s="1045"/>
      <c r="E176" s="1045"/>
      <c r="F176" s="104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4"/>
      <c r="B177" s="1045"/>
      <c r="C177" s="1045"/>
      <c r="D177" s="1045"/>
      <c r="E177" s="1045"/>
      <c r="F177" s="104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4"/>
      <c r="B178" s="1045"/>
      <c r="C178" s="1045"/>
      <c r="D178" s="1045"/>
      <c r="E178" s="1045"/>
      <c r="F178" s="104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4"/>
      <c r="B179" s="1045"/>
      <c r="C179" s="1045"/>
      <c r="D179" s="1045"/>
      <c r="E179" s="1045"/>
      <c r="F179" s="104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4"/>
      <c r="B180" s="1045"/>
      <c r="C180" s="1045"/>
      <c r="D180" s="1045"/>
      <c r="E180" s="1045"/>
      <c r="F180" s="104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4"/>
      <c r="B181" s="1045"/>
      <c r="C181" s="1045"/>
      <c r="D181" s="1045"/>
      <c r="E181" s="1045"/>
      <c r="F181" s="104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4"/>
      <c r="B182" s="1045"/>
      <c r="C182" s="1045"/>
      <c r="D182" s="1045"/>
      <c r="E182" s="1045"/>
      <c r="F182" s="104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4"/>
      <c r="B183" s="1045"/>
      <c r="C183" s="1045"/>
      <c r="D183" s="1045"/>
      <c r="E183" s="1045"/>
      <c r="F183" s="104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4"/>
      <c r="B184" s="1045"/>
      <c r="C184" s="1045"/>
      <c r="D184" s="1045"/>
      <c r="E184" s="1045"/>
      <c r="F184" s="104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4"/>
      <c r="B185" s="1045"/>
      <c r="C185" s="1045"/>
      <c r="D185" s="1045"/>
      <c r="E185" s="1045"/>
      <c r="F185" s="104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4"/>
      <c r="B187" s="1045"/>
      <c r="C187" s="1045"/>
      <c r="D187" s="1045"/>
      <c r="E187" s="1045"/>
      <c r="F187" s="104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4"/>
      <c r="B188" s="1045"/>
      <c r="C188" s="1045"/>
      <c r="D188" s="1045"/>
      <c r="E188" s="1045"/>
      <c r="F188" s="1046"/>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4"/>
      <c r="B189" s="1045"/>
      <c r="C189" s="1045"/>
      <c r="D189" s="1045"/>
      <c r="E189" s="1045"/>
      <c r="F189" s="104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4"/>
      <c r="B190" s="1045"/>
      <c r="C190" s="1045"/>
      <c r="D190" s="1045"/>
      <c r="E190" s="1045"/>
      <c r="F190" s="104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4"/>
      <c r="B191" s="1045"/>
      <c r="C191" s="1045"/>
      <c r="D191" s="1045"/>
      <c r="E191" s="1045"/>
      <c r="F191" s="104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4"/>
      <c r="B192" s="1045"/>
      <c r="C192" s="1045"/>
      <c r="D192" s="1045"/>
      <c r="E192" s="1045"/>
      <c r="F192" s="104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4"/>
      <c r="B193" s="1045"/>
      <c r="C193" s="1045"/>
      <c r="D193" s="1045"/>
      <c r="E193" s="1045"/>
      <c r="F193" s="104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4"/>
      <c r="B194" s="1045"/>
      <c r="C194" s="1045"/>
      <c r="D194" s="1045"/>
      <c r="E194" s="1045"/>
      <c r="F194" s="104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4"/>
      <c r="B195" s="1045"/>
      <c r="C195" s="1045"/>
      <c r="D195" s="1045"/>
      <c r="E195" s="1045"/>
      <c r="F195" s="104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4"/>
      <c r="B196" s="1045"/>
      <c r="C196" s="1045"/>
      <c r="D196" s="1045"/>
      <c r="E196" s="1045"/>
      <c r="F196" s="104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4"/>
      <c r="B197" s="1045"/>
      <c r="C197" s="1045"/>
      <c r="D197" s="1045"/>
      <c r="E197" s="1045"/>
      <c r="F197" s="104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4"/>
      <c r="B198" s="1045"/>
      <c r="C198" s="1045"/>
      <c r="D198" s="1045"/>
      <c r="E198" s="1045"/>
      <c r="F198" s="104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4"/>
      <c r="B200" s="1045"/>
      <c r="C200" s="1045"/>
      <c r="D200" s="1045"/>
      <c r="E200" s="1045"/>
      <c r="F200" s="104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4"/>
      <c r="B201" s="1045"/>
      <c r="C201" s="1045"/>
      <c r="D201" s="1045"/>
      <c r="E201" s="1045"/>
      <c r="F201" s="1046"/>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4"/>
      <c r="B202" s="1045"/>
      <c r="C202" s="1045"/>
      <c r="D202" s="1045"/>
      <c r="E202" s="1045"/>
      <c r="F202" s="104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4"/>
      <c r="B203" s="1045"/>
      <c r="C203" s="1045"/>
      <c r="D203" s="1045"/>
      <c r="E203" s="1045"/>
      <c r="F203" s="104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4"/>
      <c r="B204" s="1045"/>
      <c r="C204" s="1045"/>
      <c r="D204" s="1045"/>
      <c r="E204" s="1045"/>
      <c r="F204" s="104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4"/>
      <c r="B205" s="1045"/>
      <c r="C205" s="1045"/>
      <c r="D205" s="1045"/>
      <c r="E205" s="1045"/>
      <c r="F205" s="104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4"/>
      <c r="B206" s="1045"/>
      <c r="C206" s="1045"/>
      <c r="D206" s="1045"/>
      <c r="E206" s="1045"/>
      <c r="F206" s="104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4"/>
      <c r="B207" s="1045"/>
      <c r="C207" s="1045"/>
      <c r="D207" s="1045"/>
      <c r="E207" s="1045"/>
      <c r="F207" s="104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4"/>
      <c r="B208" s="1045"/>
      <c r="C208" s="1045"/>
      <c r="D208" s="1045"/>
      <c r="E208" s="1045"/>
      <c r="F208" s="104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4"/>
      <c r="B209" s="1045"/>
      <c r="C209" s="1045"/>
      <c r="D209" s="1045"/>
      <c r="E209" s="1045"/>
      <c r="F209" s="104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4"/>
      <c r="B210" s="1045"/>
      <c r="C210" s="1045"/>
      <c r="D210" s="1045"/>
      <c r="E210" s="1045"/>
      <c r="F210" s="104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4"/>
      <c r="B211" s="1045"/>
      <c r="C211" s="1045"/>
      <c r="D211" s="1045"/>
      <c r="E211" s="1045"/>
      <c r="F211" s="104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4"/>
      <c r="B215" s="1045"/>
      <c r="C215" s="1045"/>
      <c r="D215" s="1045"/>
      <c r="E215" s="1045"/>
      <c r="F215" s="1046"/>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4"/>
      <c r="B216" s="1045"/>
      <c r="C216" s="1045"/>
      <c r="D216" s="1045"/>
      <c r="E216" s="1045"/>
      <c r="F216" s="104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4"/>
      <c r="B217" s="1045"/>
      <c r="C217" s="1045"/>
      <c r="D217" s="1045"/>
      <c r="E217" s="1045"/>
      <c r="F217" s="104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4"/>
      <c r="B218" s="1045"/>
      <c r="C218" s="1045"/>
      <c r="D218" s="1045"/>
      <c r="E218" s="1045"/>
      <c r="F218" s="104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4"/>
      <c r="B219" s="1045"/>
      <c r="C219" s="1045"/>
      <c r="D219" s="1045"/>
      <c r="E219" s="1045"/>
      <c r="F219" s="104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4"/>
      <c r="B220" s="1045"/>
      <c r="C220" s="1045"/>
      <c r="D220" s="1045"/>
      <c r="E220" s="1045"/>
      <c r="F220" s="104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4"/>
      <c r="B221" s="1045"/>
      <c r="C221" s="1045"/>
      <c r="D221" s="1045"/>
      <c r="E221" s="1045"/>
      <c r="F221" s="104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4"/>
      <c r="B222" s="1045"/>
      <c r="C222" s="1045"/>
      <c r="D222" s="1045"/>
      <c r="E222" s="1045"/>
      <c r="F222" s="104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4"/>
      <c r="B223" s="1045"/>
      <c r="C223" s="1045"/>
      <c r="D223" s="1045"/>
      <c r="E223" s="1045"/>
      <c r="F223" s="104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4"/>
      <c r="B224" s="1045"/>
      <c r="C224" s="1045"/>
      <c r="D224" s="1045"/>
      <c r="E224" s="1045"/>
      <c r="F224" s="104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4"/>
      <c r="B225" s="1045"/>
      <c r="C225" s="1045"/>
      <c r="D225" s="1045"/>
      <c r="E225" s="1045"/>
      <c r="F225" s="104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4"/>
      <c r="B227" s="1045"/>
      <c r="C227" s="1045"/>
      <c r="D227" s="1045"/>
      <c r="E227" s="1045"/>
      <c r="F227" s="104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4"/>
      <c r="B228" s="1045"/>
      <c r="C228" s="1045"/>
      <c r="D228" s="1045"/>
      <c r="E228" s="1045"/>
      <c r="F228" s="1046"/>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4"/>
      <c r="B229" s="1045"/>
      <c r="C229" s="1045"/>
      <c r="D229" s="1045"/>
      <c r="E229" s="1045"/>
      <c r="F229" s="104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4"/>
      <c r="B230" s="1045"/>
      <c r="C230" s="1045"/>
      <c r="D230" s="1045"/>
      <c r="E230" s="1045"/>
      <c r="F230" s="104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4"/>
      <c r="B231" s="1045"/>
      <c r="C231" s="1045"/>
      <c r="D231" s="1045"/>
      <c r="E231" s="1045"/>
      <c r="F231" s="104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4"/>
      <c r="B232" s="1045"/>
      <c r="C232" s="1045"/>
      <c r="D232" s="1045"/>
      <c r="E232" s="1045"/>
      <c r="F232" s="104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4"/>
      <c r="B233" s="1045"/>
      <c r="C233" s="1045"/>
      <c r="D233" s="1045"/>
      <c r="E233" s="1045"/>
      <c r="F233" s="104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4"/>
      <c r="B234" s="1045"/>
      <c r="C234" s="1045"/>
      <c r="D234" s="1045"/>
      <c r="E234" s="1045"/>
      <c r="F234" s="104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4"/>
      <c r="B235" s="1045"/>
      <c r="C235" s="1045"/>
      <c r="D235" s="1045"/>
      <c r="E235" s="1045"/>
      <c r="F235" s="104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4"/>
      <c r="B236" s="1045"/>
      <c r="C236" s="1045"/>
      <c r="D236" s="1045"/>
      <c r="E236" s="1045"/>
      <c r="F236" s="104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4"/>
      <c r="B237" s="1045"/>
      <c r="C237" s="1045"/>
      <c r="D237" s="1045"/>
      <c r="E237" s="1045"/>
      <c r="F237" s="104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4"/>
      <c r="B238" s="1045"/>
      <c r="C238" s="1045"/>
      <c r="D238" s="1045"/>
      <c r="E238" s="1045"/>
      <c r="F238" s="104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4"/>
      <c r="B240" s="1045"/>
      <c r="C240" s="1045"/>
      <c r="D240" s="1045"/>
      <c r="E240" s="1045"/>
      <c r="F240" s="104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4"/>
      <c r="B241" s="1045"/>
      <c r="C241" s="1045"/>
      <c r="D241" s="1045"/>
      <c r="E241" s="1045"/>
      <c r="F241" s="1046"/>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4"/>
      <c r="B242" s="1045"/>
      <c r="C242" s="1045"/>
      <c r="D242" s="1045"/>
      <c r="E242" s="1045"/>
      <c r="F242" s="104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4"/>
      <c r="B243" s="1045"/>
      <c r="C243" s="1045"/>
      <c r="D243" s="1045"/>
      <c r="E243" s="1045"/>
      <c r="F243" s="104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4"/>
      <c r="B244" s="1045"/>
      <c r="C244" s="1045"/>
      <c r="D244" s="1045"/>
      <c r="E244" s="1045"/>
      <c r="F244" s="104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4"/>
      <c r="B245" s="1045"/>
      <c r="C245" s="1045"/>
      <c r="D245" s="1045"/>
      <c r="E245" s="1045"/>
      <c r="F245" s="104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4"/>
      <c r="B246" s="1045"/>
      <c r="C246" s="1045"/>
      <c r="D246" s="1045"/>
      <c r="E246" s="1045"/>
      <c r="F246" s="104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4"/>
      <c r="B247" s="1045"/>
      <c r="C247" s="1045"/>
      <c r="D247" s="1045"/>
      <c r="E247" s="1045"/>
      <c r="F247" s="104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4"/>
      <c r="B248" s="1045"/>
      <c r="C248" s="1045"/>
      <c r="D248" s="1045"/>
      <c r="E248" s="1045"/>
      <c r="F248" s="104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4"/>
      <c r="B249" s="1045"/>
      <c r="C249" s="1045"/>
      <c r="D249" s="1045"/>
      <c r="E249" s="1045"/>
      <c r="F249" s="104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4"/>
      <c r="B250" s="1045"/>
      <c r="C250" s="1045"/>
      <c r="D250" s="1045"/>
      <c r="E250" s="1045"/>
      <c r="F250" s="104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4"/>
      <c r="B251" s="1045"/>
      <c r="C251" s="1045"/>
      <c r="D251" s="1045"/>
      <c r="E251" s="1045"/>
      <c r="F251" s="104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4"/>
      <c r="B253" s="1045"/>
      <c r="C253" s="1045"/>
      <c r="D253" s="1045"/>
      <c r="E253" s="1045"/>
      <c r="F253" s="104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4"/>
      <c r="B254" s="1045"/>
      <c r="C254" s="1045"/>
      <c r="D254" s="1045"/>
      <c r="E254" s="1045"/>
      <c r="F254" s="1046"/>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4"/>
      <c r="B255" s="1045"/>
      <c r="C255" s="1045"/>
      <c r="D255" s="1045"/>
      <c r="E255" s="1045"/>
      <c r="F255" s="104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4"/>
      <c r="B256" s="1045"/>
      <c r="C256" s="1045"/>
      <c r="D256" s="1045"/>
      <c r="E256" s="1045"/>
      <c r="F256" s="104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4"/>
      <c r="B257" s="1045"/>
      <c r="C257" s="1045"/>
      <c r="D257" s="1045"/>
      <c r="E257" s="1045"/>
      <c r="F257" s="104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4"/>
      <c r="B258" s="1045"/>
      <c r="C258" s="1045"/>
      <c r="D258" s="1045"/>
      <c r="E258" s="1045"/>
      <c r="F258" s="104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4"/>
      <c r="B259" s="1045"/>
      <c r="C259" s="1045"/>
      <c r="D259" s="1045"/>
      <c r="E259" s="1045"/>
      <c r="F259" s="104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4"/>
      <c r="B260" s="1045"/>
      <c r="C260" s="1045"/>
      <c r="D260" s="1045"/>
      <c r="E260" s="1045"/>
      <c r="F260" s="104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4"/>
      <c r="B261" s="1045"/>
      <c r="C261" s="1045"/>
      <c r="D261" s="1045"/>
      <c r="E261" s="1045"/>
      <c r="F261" s="104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4"/>
      <c r="B262" s="1045"/>
      <c r="C262" s="1045"/>
      <c r="D262" s="1045"/>
      <c r="E262" s="1045"/>
      <c r="F262" s="104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4"/>
      <c r="B263" s="1045"/>
      <c r="C263" s="1045"/>
      <c r="D263" s="1045"/>
      <c r="E263" s="1045"/>
      <c r="F263" s="104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4"/>
      <c r="B264" s="1045"/>
      <c r="C264" s="1045"/>
      <c r="D264" s="1045"/>
      <c r="E264" s="1045"/>
      <c r="F264" s="104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2021-05-28T07:12:32Z</cp:lastPrinted>
  <dcterms:created xsi:type="dcterms:W3CDTF">2012-03-13T00:50:25Z</dcterms:created>
  <dcterms:modified xsi:type="dcterms:W3CDTF">2021-06-29T09:01:47Z</dcterms:modified>
</cp:coreProperties>
</file>