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6 行革事務局エラーチェック\01 行革事務局より連絡\02 水大気局\"/>
    </mc:Choice>
  </mc:AlternateContent>
  <bookViews>
    <workbookView xWindow="4455"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<sst xmlns="http://schemas.openxmlformats.org/spreadsheetml/2006/main" count="3109" uniqueCount="841">
  <si>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</si>
  <si>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</si>
  <si>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</si>
  <si>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</si>
  <si>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</si>
  <si>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</si>
  <si>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</si>
  <si>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</si>
  <si>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</si>
  <si>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</si>
  <si>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</si>
  <si>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</si>
  <si>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</si>
  <si>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</si>
  <si>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</si>
  <si>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</si>
  <si>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</si>
  <si>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</si>
  <si>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</si>
  <si>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</si>
  <si>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</si>
  <si>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</si>
  <si>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</si>
  <si>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</si>
  <si>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</si>
  <si>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</si>
  <si>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</si>
  <si>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</si>
  <si>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</si>
  <si>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</si>
  <si>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</si>
  <si>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</si>
  <si>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</si>
  <si>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</si>
  <si>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</si>
  <si>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</si>
  <si>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</si>
  <si>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</si>
  <si>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</si>
  <si>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</si>
  <si>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</si>
  <si>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</si>
  <si>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</si>
  <si>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</si>
  <si>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</si>
  <si>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</si>
  <si>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</si>
  <si>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</si>
  <si>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</si>
  <si>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</si>
  <si>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</si>
  <si>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</si>
  <si>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</si>
  <si>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</si>
  <si>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</si>
  <si>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</si>
  <si>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</si>
  <si>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</si>
  <si>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</si>
  <si>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</si>
  <si>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</si>
  <si>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</si>
  <si>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</si>
  <si>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</si>
  <si>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</si>
  <si>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</si>
  <si>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</si>
  <si>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</si>
  <si>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</si>
  <si>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</si>
  <si>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</si>
  <si>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</si>
  <si>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</si>
  <si>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</si>
  <si>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</si>
  <si>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</si>
  <si>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</si>
  <si>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</si>
  <si>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</si>
  <si>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</si>
  <si>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</si>
  <si>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</si>
  <si>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</si>
  <si>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</si>
  <si>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</si>
  <si>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</si>
  <si>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</si>
  <si>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</si>
  <si>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</si>
  <si>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</si>
  <si>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</si>
  <si>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</si>
  <si>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</si>
  <si>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</si>
  <si>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</si>
  <si>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</si>
  <si>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</si>
  <si>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</si>
  <si>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</si>
  <si>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</si>
  <si>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</si>
  <si>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</si>
  <si>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</si>
  <si>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</si>
  <si>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</si>
  <si>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</si>
  <si>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</si>
  <si>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</si>
  <si>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</si>
  <si>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</si>
  <si>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</si>
  <si>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</si>
  <si>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</si>
  <si>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</si>
  <si>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</si>
  <si>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</si>
  <si>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</si>
  <si>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</si>
  <si>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</si>
  <si>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</si>
  <si>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</si>
  <si>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</si>
  <si>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</si>
  <si>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</si>
  <si>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</si>
  <si>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</si>
  <si>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</si>
  <si>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</si>
  <si>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</si>
  <si>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</si>
  <si>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</si>
  <si>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</si>
  <si>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</si>
  <si>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</si>
  <si>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</si>
  <si>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</si>
  <si>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</si>
  <si>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</si>
  <si>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</si>
  <si>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</si>
  <si>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</si>
  <si>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</si>
  <si>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</si>
  <si>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</si>
  <si>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</si>
  <si>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</si>
  <si>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</si>
  <si>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</si>
  <si>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</si>
  <si>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</si>
  <si>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</si>
  <si>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</si>
  <si>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</si>
  <si>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</si>
  <si>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</si>
  <si>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</si>
  <si>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</si>
  <si>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</si>
  <si>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</si>
  <si>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</si>
  <si>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</si>
  <si>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</si>
  <si>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</si>
  <si>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</si>
  <si>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</si>
  <si>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</si>
  <si>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</si>
  <si>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</si>
  <si>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</si>
  <si>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</si>
  <si>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</si>
  <si>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</si>
  <si>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</si>
  <si>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</si>
  <si>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</si>
  <si>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</si>
  <si>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</si>
  <si>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</si>
  <si>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</si>
  <si>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</si>
  <si>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</si>
  <si>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</si>
  <si>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</si>
  <si>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</si>
  <si>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</si>
  <si>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</si>
  <si>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</si>
  <si>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</si>
  <si>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</si>
  <si>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</si>
  <si>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</si>
  <si>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</si>
  <si>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</si>
  <si>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</si>
  <si>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</si>
  <si>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</si>
  <si>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</si>
  <si>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</si>
  <si>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</si>
  <si>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</si>
  <si>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</si>
  <si>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</si>
  <si>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</si>
  <si>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</si>
  <si>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</si>
  <si>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</si>
  <si>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</si>
  <si>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</si>
  <si>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</si>
  <si>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</si>
  <si>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</si>
  <si>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</si>
  <si>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</si>
  <si>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</si>
  <si>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</si>
  <si>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</si>
  <si>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</si>
  <si>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</si>
  <si>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</si>
  <si>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</si>
  <si>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</si>
  <si>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</si>
  <si>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</si>
  <si>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</si>
  <si>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</si>
  <si>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</si>
  <si>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</si>
  <si>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</si>
  <si>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</si>
  <si>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</si>
  <si>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</si>
  <si>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</si>
  <si>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</si>
  <si>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</si>
  <si>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</si>
  <si>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</si>
  <si>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</si>
  <si>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</si>
  <si>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</si>
  <si>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</si>
  <si>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</si>
  <si>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</si>
  <si>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</si>
  <si>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</si>
  <si>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</si>
  <si>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</si>
  <si>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</si>
  <si>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</si>
  <si>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</si>
  <si>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</si>
  <si>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</si>
  <si>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</si>
  <si>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</si>
  <si>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</si>
  <si>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</si>
  <si>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</si>
  <si>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</si>
  <si>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</si>
  <si>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</si>
  <si>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</si>
  <si>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</si>
  <si>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</si>
  <si>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</si>
  <si>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</si>
  <si>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</si>
  <si>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</si>
  <si>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</si>
  <si>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</si>
  <si>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</si>
  <si>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</si>
  <si>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</si>
  <si>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</si>
  <si>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</si>
  <si>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</si>
  <si>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</si>
  <si>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</si>
  <si>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</si>
  <si>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</si>
  <si>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</si>
  <si>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</si>
  <si>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</si>
  <si>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</si>
  <si>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</si>
  <si>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</si>
  <si>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</si>
  <si>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</si>
  <si>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</si>
  <si>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</si>
  <si>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</si>
  <si>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</si>
  <si>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</si>
  <si>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</si>
  <si>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</si>
  <si>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</si>
  <si>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</si>
  <si>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</si>
  <si>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</si>
  <si>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</si>
  <si>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</si>
  <si>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</si>
  <si>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</si>
  <si>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</si>
  <si>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</si>
  <si>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</si>
  <si>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</si>
  <si>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</si>
  <si>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</si>
  <si>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</si>
  <si>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</si>
  <si>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</si>
  <si>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</si>
  <si>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</si>
  <si>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</si>
  <si>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</si>
  <si>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</si>
  <si>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</si>
  <si>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</si>
  <si>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</si>
  <si>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</si>
  <si>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</si>
  <si>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</si>
  <si>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</si>
  <si>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</si>
  <si>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</si>
  <si>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</si>
  <si>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</si>
  <si>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</si>
  <si>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</si>
  <si>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</si>
  <si>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</si>
  <si>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</si>
  <si>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</si>
  <si>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</si>
  <si>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</si>
  <si>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</si>
  <si>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</si>
  <si>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</si>
  <si>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</si>
  <si>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</si>
  <si>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</si>
  <si>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</si>
  <si>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</si>
  <si>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</si>
  <si>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</si>
  <si>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</si>
  <si>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</si>
  <si>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</si>
  <si>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</si>
  <si>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</si>
  <si>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</si>
  <si>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</si>
  <si>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</si>
  <si>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</si>
  <si>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</si>
  <si>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</si>
  <si>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</si>
  <si>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</si>
  <si>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</si>
  <si>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</si>
  <si>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</si>
  <si>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</si>
  <si>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</si>
  <si>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</si>
  <si>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</si>
  <si>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</si>
  <si>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</si>
  <si>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</si>
  <si>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</si>
  <si>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</si>
  <si>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</si>
  <si>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</si>
  <si>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</si>
  <si>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</si>
  <si>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</si>
  <si>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</si>
  <si>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</si>
  <si>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</si>
  <si>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</si>
  <si>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</si>
  <si>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</si>
  <si>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</si>
  <si>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</si>
  <si>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</si>
  <si>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</si>
  <si>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</si>
  <si>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</si>
  <si>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</si>
  <si>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</si>
  <si>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</si>
  <si>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</si>
  <si>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</si>
  <si>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</si>
  <si>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</si>
  <si>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</si>
  <si>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</si>
  <si>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</si>
  <si>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</si>
  <si>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</si>
  <si>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</si>
  <si>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</si>
  <si>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</si>
  <si>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</si>
  <si>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</si>
  <si>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</si>
  <si>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</si>
  <si>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</si>
  <si>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</si>
  <si>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</si>
  <si>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</si>
  <si>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</si>
  <si>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</si>
  <si>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</si>
  <si>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</si>
  <si>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</si>
  <si>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</si>
  <si>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</si>
  <si>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</si>
  <si>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</si>
  <si>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</si>
  <si>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</si>
  <si>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</si>
  <si>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</si>
  <si>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</si>
  <si>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</si>
  <si>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</si>
  <si>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</si>
  <si>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</si>
  <si>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</si>
  <si>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</si>
  <si>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</si>
  <si>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</si>
  <si>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</si>
  <si>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</si>
  <si>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</si>
  <si>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</si>
  <si>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</si>
  <si>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</si>
  <si>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</si>
  <si>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</si>
  <si>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</si>
  <si>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</si>
  <si>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</si>
  <si>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</si>
  <si>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</si>
  <si>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</si>
  <si>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</si>
  <si>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</si>
  <si>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</si>
  <si>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</si>
  <si>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</si>
  <si>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</si>
  <si>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</si>
  <si>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</si>
  <si>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</si>
  <si>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</si>
  <si>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</si>
  <si>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</si>
  <si>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</si>
  <si>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</si>
  <si>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</si>
  <si>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</si>
  <si>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</si>
  <si>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</si>
  <si>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</si>
  <si>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</si>
  <si>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</si>
  <si>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</si>
  <si>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</si>
  <si>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</si>
  <si>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</si>
  <si>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</si>
  <si>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</si>
  <si>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</si>
  <si>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</si>
  <si>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</si>
  <si>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</si>
  <si>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</si>
  <si>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</si>
  <si>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</si>
  <si>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</si>
  <si>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</si>
  <si>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</si>
  <si>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</si>
  <si>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</si>
  <si>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</si>
  <si>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</si>
  <si>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</si>
  <si>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</si>
  <si>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</si>
  <si>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</si>
  <si>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</si>
  <si>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</si>
  <si>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</si>
  <si>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</si>
  <si>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</si>
  <si>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</si>
  <si>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</si>
  <si>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</si>
  <si>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</si>
  <si>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</si>
  <si>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</si>
  <si>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</si>
  <si>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</si>
  <si>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</si>
  <si>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</si>
  <si>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</si>
  <si>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</si>
  <si>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</si>
  <si>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</si>
  <si>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</si>
  <si>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</si>
  <si>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</si>
  <si>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</si>
  <si>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</si>
  <si>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</si>
  <si>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</si>
  <si>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</si>
  <si>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</si>
  <si>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</si>
  <si>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</si>
  <si>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</si>
  <si>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</si>
  <si>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</si>
  <si>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</si>
  <si>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</si>
  <si>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</si>
  <si>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</si>
  <si>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</si>
  <si>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</si>
  <si>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</si>
  <si>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</si>
  <si>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</si>
  <si>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</si>
  <si>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</si>
  <si>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</si>
  <si>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</si>
  <si>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</si>
  <si>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</si>
  <si>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</si>
  <si>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</si>
  <si>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</si>
  <si>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</si>
  <si>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</si>
  <si>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</si>
  <si>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</si>
  <si>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</si>
  <si>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</si>
  <si>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</si>
  <si>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</si>
  <si>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</si>
  <si>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</si>
  <si>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</si>
  <si>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</si>
  <si>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</si>
  <si>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</si>
  <si>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</si>
  <si>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</si>
  <si>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</si>
  <si>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</si>
  <si>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</si>
  <si>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</si>
  <si>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</si>
  <si>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</si>
  <si>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</si>
  <si>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</si>
  <si>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</si>
  <si>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</si>
  <si>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</si>
  <si>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</si>
  <si>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</si>
  <si>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</si>
  <si>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</si>
  <si>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</si>
  <si>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</si>
  <si>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</si>
  <si>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</si>
  <si>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</si>
  <si>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</si>
  <si>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</si>
  <si>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</si>
  <si>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</si>
  <si>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</si>
  <si>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</si>
  <si>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</si>
  <si>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</si>
  <si>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</si>
  <si>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</si>
  <si>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</si>
  <si>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</si>
  <si>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</si>
  <si>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</si>
  <si>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</si>
  <si>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</si>
  <si>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</si>
  <si>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</si>
  <si>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</si>
  <si>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</si>
  <si>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</si>
  <si>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</si>
  <si>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</si>
  <si>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</si>
  <si>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</si>
  <si>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</si>
  <si>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</si>
  <si>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</si>
  <si>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</si>
  <si>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</si>
  <si>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</si>
  <si>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</si>
  <si>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</si>
  <si>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</si>
  <si>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</si>
  <si>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</si>
  <si>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</si>
  <si>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</si>
  <si>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</si>
  <si>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</si>
  <si>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</si>
  <si>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</si>
  <si>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</si>
  <si>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</si>
  <si>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</si>
  <si>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</si>
  <si>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</si>
  <si>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</si>
  <si>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</si>
  <si>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</si>
  <si>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</si>
  <si>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</si>
  <si>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</si>
  <si>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</si>
  <si>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</si>
  <si>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</si>
  <si>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</si>
  <si>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</si>
  <si>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</si>
  <si>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</si>
  <si>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</si>
  <si>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</si>
  <si>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</si>
  <si>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</si>
  <si>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</si>
  <si>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</si>
  <si>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</si>
  <si>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</si>
  <si>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</si>
  <si>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</si>
  <si>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</si>
  <si>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</si>
  <si>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</si>
  <si>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</si>
  <si>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</si>
  <si>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</si>
  <si>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</si>
  <si>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</si>
  <si>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</si>
  <si>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</si>
  <si>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</si>
  <si>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</si>
  <si>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</si>
  <si>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</si>
  <si>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</si>
  <si>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</si>
  <si>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</si>
  <si>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</si>
  <si>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</si>
  <si>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</si>
  <si>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</si>
  <si>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</si>
  <si>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</si>
  <si>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</si>
  <si>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</si>
  <si>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</si>
  <si>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</si>
  <si>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</si>
  <si>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</si>
  <si>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</si>
  <si>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</si>
  <si>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</si>
  <si>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</si>
  <si>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</si>
  <si>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</si>
  <si>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</si>
  <si>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</si>
  <si>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</si>
  <si>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</si>
  <si>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</si>
  <si>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</si>
  <si>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</si>
  <si>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</si>
  <si>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</si>
  <si>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</si>
  <si>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</si>
  <si>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</si>
  <si>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</si>
  <si>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</si>
  <si>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</si>
  <si>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</si>
  <si>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</si>
  <si>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</si>
  <si>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</si>
  <si>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</si>
  <si>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</si>
  <si>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</si>
  <si>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</si>
  <si>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</si>
  <si>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</si>
  <si>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</si>
  <si>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</si>
  <si>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有明海・八代海等再生評価支援事業費</t>
  </si>
  <si>
    <t>水・大気環境局</t>
  </si>
  <si>
    <t>閉鎖性海域対策室長
行木　美弥</t>
  </si>
  <si>
    <t>平成19年度</t>
  </si>
  <si>
    <t>終了予定なし</t>
  </si>
  <si>
    <t>水環境課閉鎖性海域対策室</t>
  </si>
  <si>
    <t>有明海及び八代海等を再生するための特別措置に関する法律第18条、同法第24条</t>
  </si>
  <si>
    <t>有明海及び八代海等の再生に関する基本方針</t>
  </si>
  <si>
    <t>有明海及び八代海等を再生するための特別措置に関する法律（以下「特措法」という。）に基づき、環境省に設置された有明海・八代海等総合評価委員会（以下「評価委員会」という。）が有明海及び八代海等の再生に係る評価を行うために、必要となる調査を実施するとともに、評価委員会の運営を行うことによって、評価委員会での審議を促進し、当該海域の環境の保全及び改善を図る。</t>
  </si>
  <si>
    <t>特措法に基づいて国等が行うものとされた調査や、評価委員会で報告された今後の調査・研究開発の課題のうち、汚濁負荷量等と海域の環境との関係に関する調査等を実施するほか、調査研究等による知見の収集等を実施して、評価委員会での再生に係る評価の審議を促進する。また、特措法に基づき環境省に設置された評価委員会について、運営等の庶務を行う。</t>
  </si>
  <si>
    <t>-</t>
  </si>
  <si>
    <t>環境保全調査費</t>
  </si>
  <si>
    <t>委員等旅費</t>
  </si>
  <si>
    <t>委員手当</t>
  </si>
  <si>
    <t>参考人等旅費</t>
  </si>
  <si>
    <t>諸謝金</t>
  </si>
  <si>
    <t>　有明海及び八代海等における問題点の原因・要因の解析数</t>
  </si>
  <si>
    <t>件数</t>
  </si>
  <si>
    <t>有明海・八代海等総合調査評価委員会報告(環境省HP)
（URL：http://www.env.go.jp/council/20ari-yatsu/yoshi20.html）</t>
  </si>
  <si>
    <t>●●</t>
    <phoneticPr fontId="5"/>
  </si>
  <si>
    <t>調査研究等課題数</t>
  </si>
  <si>
    <t>課題</t>
  </si>
  <si>
    <t>有明海・八代海等再生評価支援事業請負契約額／調査研究等課題数　　　　　　　　　　　　　　</t>
    <phoneticPr fontId="5"/>
  </si>
  <si>
    <t>百万円</t>
  </si>
  <si>
    <t>百万円/課題数</t>
    <phoneticPr fontId="5"/>
  </si>
  <si>
    <t>121/12</t>
  </si>
  <si>
    <t>116/12</t>
  </si>
  <si>
    <t>　　/</t>
    <phoneticPr fontId="5"/>
  </si>
  <si>
    <t>　　/</t>
    <phoneticPr fontId="5"/>
  </si>
  <si>
    <t>３．大気・水・土壌環境等の保全</t>
  </si>
  <si>
    <t>赤潮の発生件数（有明海）</t>
  </si>
  <si>
    <t>件</t>
  </si>
  <si>
    <t>赤潮の発生件数（八代海）</t>
  </si>
  <si>
    <t>78</t>
  </si>
  <si>
    <t>65</t>
  </si>
  <si>
    <t>64</t>
  </si>
  <si>
    <t>110</t>
  </si>
  <si>
    <t>115</t>
  </si>
  <si>
    <t>120</t>
  </si>
  <si>
    <t>117</t>
  </si>
  <si>
    <t>0133</t>
  </si>
  <si>
    <t>0131</t>
  </si>
  <si>
    <t>○</t>
  </si>
  <si>
    <t>-</t>
    <phoneticPr fontId="5"/>
  </si>
  <si>
    <t>-</t>
    <phoneticPr fontId="5"/>
  </si>
  <si>
    <t>A.いであ株式会社</t>
    <rPh sb="5" eb="9">
      <t>カブシキガイシャ</t>
    </rPh>
    <phoneticPr fontId="5"/>
  </si>
  <si>
    <t>B.（国研）水産研究・教育機構</t>
    <rPh sb="3" eb="4">
      <t>コク</t>
    </rPh>
    <rPh sb="4" eb="5">
      <t>ケン</t>
    </rPh>
    <rPh sb="6" eb="8">
      <t>スイサン</t>
    </rPh>
    <rPh sb="8" eb="10">
      <t>ケンキュウ</t>
    </rPh>
    <rPh sb="11" eb="13">
      <t>キョウイク</t>
    </rPh>
    <rPh sb="13" eb="15">
      <t>キコウ</t>
    </rPh>
    <phoneticPr fontId="5"/>
  </si>
  <si>
    <t>雑役務費</t>
    <rPh sb="0" eb="1">
      <t>ザツ</t>
    </rPh>
    <rPh sb="1" eb="3">
      <t>エキム</t>
    </rPh>
    <rPh sb="3" eb="4">
      <t>ヒ</t>
    </rPh>
    <phoneticPr fontId="5"/>
  </si>
  <si>
    <t>定期観測、観測機器メンテナンス</t>
    <rPh sb="0" eb="2">
      <t>テイキ</t>
    </rPh>
    <rPh sb="2" eb="4">
      <t>カンソク</t>
    </rPh>
    <rPh sb="5" eb="7">
      <t>カンソク</t>
    </rPh>
    <rPh sb="7" eb="9">
      <t>キキ</t>
    </rPh>
    <phoneticPr fontId="5"/>
  </si>
  <si>
    <t>借損料</t>
    <rPh sb="0" eb="1">
      <t>シャク</t>
    </rPh>
    <rPh sb="1" eb="3">
      <t>ソンリョウ</t>
    </rPh>
    <phoneticPr fontId="5"/>
  </si>
  <si>
    <t>海洋環境観測機器、レンタカー、用船</t>
    <rPh sb="0" eb="2">
      <t>カイヨウ</t>
    </rPh>
    <rPh sb="2" eb="4">
      <t>カンキョウ</t>
    </rPh>
    <rPh sb="4" eb="6">
      <t>カンソク</t>
    </rPh>
    <rPh sb="6" eb="8">
      <t>キキ</t>
    </rPh>
    <rPh sb="15" eb="17">
      <t>ヨウセン</t>
    </rPh>
    <phoneticPr fontId="5"/>
  </si>
  <si>
    <t>旅費</t>
    <rPh sb="0" eb="2">
      <t>リョヒ</t>
    </rPh>
    <phoneticPr fontId="5"/>
  </si>
  <si>
    <t>外注費</t>
    <rPh sb="0" eb="3">
      <t>ガイチュウヒ</t>
    </rPh>
    <phoneticPr fontId="5"/>
  </si>
  <si>
    <t>人件費</t>
    <rPh sb="0" eb="3">
      <t>ジンケンヒ</t>
    </rPh>
    <phoneticPr fontId="5"/>
  </si>
  <si>
    <t>一般管理費</t>
    <rPh sb="0" eb="2">
      <t>イッパン</t>
    </rPh>
    <rPh sb="2" eb="5">
      <t>カンリヒ</t>
    </rPh>
    <phoneticPr fontId="5"/>
  </si>
  <si>
    <t>その他</t>
    <rPh sb="2" eb="3">
      <t>タ</t>
    </rPh>
    <phoneticPr fontId="5"/>
  </si>
  <si>
    <t>委員旅費、会議出席、現地調査</t>
    <rPh sb="0" eb="2">
      <t>イイン</t>
    </rPh>
    <rPh sb="2" eb="4">
      <t>リョヒ</t>
    </rPh>
    <rPh sb="5" eb="7">
      <t>カイギ</t>
    </rPh>
    <rPh sb="7" eb="9">
      <t>シュッセキ</t>
    </rPh>
    <rPh sb="10" eb="12">
      <t>ゲンチ</t>
    </rPh>
    <rPh sb="12" eb="14">
      <t>チョウサ</t>
    </rPh>
    <phoneticPr fontId="5"/>
  </si>
  <si>
    <t>モデル解析・開発（佐賀大学・いであ）、その他外注費</t>
    <rPh sb="3" eb="5">
      <t>カイセキ</t>
    </rPh>
    <rPh sb="6" eb="8">
      <t>カイハツ</t>
    </rPh>
    <rPh sb="9" eb="11">
      <t>サガ</t>
    </rPh>
    <rPh sb="11" eb="13">
      <t>ダイガク</t>
    </rPh>
    <rPh sb="21" eb="22">
      <t>タ</t>
    </rPh>
    <rPh sb="22" eb="25">
      <t>ガイチュウヒ</t>
    </rPh>
    <phoneticPr fontId="5"/>
  </si>
  <si>
    <t>人件費、諸謝金</t>
    <rPh sb="0" eb="3">
      <t>ジンケンヒ</t>
    </rPh>
    <rPh sb="4" eb="5">
      <t>ショ</t>
    </rPh>
    <rPh sb="5" eb="7">
      <t>シャキン</t>
    </rPh>
    <phoneticPr fontId="5"/>
  </si>
  <si>
    <t>光熱水料</t>
    <rPh sb="0" eb="2">
      <t>コウネツ</t>
    </rPh>
    <rPh sb="2" eb="3">
      <t>スイ</t>
    </rPh>
    <rPh sb="3" eb="4">
      <t>リョウ</t>
    </rPh>
    <phoneticPr fontId="5"/>
  </si>
  <si>
    <t>資材費、印刷製本費ほか</t>
    <rPh sb="0" eb="3">
      <t>シザイヒ</t>
    </rPh>
    <rPh sb="4" eb="6">
      <t>インサツ</t>
    </rPh>
    <rPh sb="6" eb="8">
      <t>セイホン</t>
    </rPh>
    <rPh sb="8" eb="9">
      <t>ヒ</t>
    </rPh>
    <phoneticPr fontId="5"/>
  </si>
  <si>
    <t>諸謝金</t>
    <rPh sb="0" eb="1">
      <t>ショ</t>
    </rPh>
    <rPh sb="1" eb="3">
      <t>シャキン</t>
    </rPh>
    <phoneticPr fontId="5"/>
  </si>
  <si>
    <t>通信運搬費</t>
    <rPh sb="0" eb="2">
      <t>ツウシン</t>
    </rPh>
    <rPh sb="2" eb="5">
      <t>ウンパンヒ</t>
    </rPh>
    <phoneticPr fontId="5"/>
  </si>
  <si>
    <t>借料及び損料</t>
    <rPh sb="0" eb="2">
      <t>シャクリョウ</t>
    </rPh>
    <rPh sb="2" eb="3">
      <t>オヨ</t>
    </rPh>
    <rPh sb="4" eb="6">
      <t>ソンリョウ</t>
    </rPh>
    <phoneticPr fontId="5"/>
  </si>
  <si>
    <t>賃金</t>
    <rPh sb="0" eb="2">
      <t>チンギン</t>
    </rPh>
    <phoneticPr fontId="5"/>
  </si>
  <si>
    <t>消耗品費</t>
    <rPh sb="0" eb="3">
      <t>ショウモウヒン</t>
    </rPh>
    <rPh sb="3" eb="4">
      <t>ヒ</t>
    </rPh>
    <phoneticPr fontId="5"/>
  </si>
  <si>
    <t>ヒアリング謝金、委員会出席謝金</t>
    <rPh sb="5" eb="7">
      <t>シャキン</t>
    </rPh>
    <rPh sb="8" eb="11">
      <t>イインカイ</t>
    </rPh>
    <rPh sb="11" eb="13">
      <t>シュッセキ</t>
    </rPh>
    <rPh sb="13" eb="15">
      <t>シャキン</t>
    </rPh>
    <phoneticPr fontId="5"/>
  </si>
  <si>
    <t>職員旅費、委員旅費</t>
    <rPh sb="0" eb="2">
      <t>ショクイン</t>
    </rPh>
    <rPh sb="2" eb="4">
      <t>リョヒ</t>
    </rPh>
    <rPh sb="5" eb="7">
      <t>イイン</t>
    </rPh>
    <rPh sb="7" eb="9">
      <t>リョヒ</t>
    </rPh>
    <phoneticPr fontId="5"/>
  </si>
  <si>
    <t>資料</t>
    <rPh sb="0" eb="2">
      <t>シリョウ</t>
    </rPh>
    <phoneticPr fontId="5"/>
  </si>
  <si>
    <t>傭船費、傭車費</t>
    <rPh sb="0" eb="3">
      <t>ヨウセンヒ</t>
    </rPh>
    <rPh sb="4" eb="7">
      <t>ヨウシャヒ</t>
    </rPh>
    <phoneticPr fontId="5"/>
  </si>
  <si>
    <t>データ入力等</t>
    <rPh sb="3" eb="5">
      <t>ニュウリョク</t>
    </rPh>
    <rPh sb="5" eb="6">
      <t>トウ</t>
    </rPh>
    <phoneticPr fontId="5"/>
  </si>
  <si>
    <t>分析、現地調査消耗品費、燃料費等</t>
    <rPh sb="0" eb="2">
      <t>ブンセキ</t>
    </rPh>
    <rPh sb="3" eb="5">
      <t>ゲンチ</t>
    </rPh>
    <rPh sb="5" eb="7">
      <t>チョウサ</t>
    </rPh>
    <rPh sb="7" eb="10">
      <t>ショウモウヒン</t>
    </rPh>
    <rPh sb="10" eb="11">
      <t>ヒ</t>
    </rPh>
    <rPh sb="12" eb="15">
      <t>ネンリョウヒ</t>
    </rPh>
    <rPh sb="15" eb="16">
      <t>トウ</t>
    </rPh>
    <phoneticPr fontId="5"/>
  </si>
  <si>
    <t>長崎大学</t>
    <rPh sb="0" eb="2">
      <t>ナガサキ</t>
    </rPh>
    <rPh sb="2" eb="4">
      <t>ダイガク</t>
    </rPh>
    <phoneticPr fontId="5"/>
  </si>
  <si>
    <t>営業管理費、一般管理費、販売管理費、消費税等</t>
    <rPh sb="0" eb="2">
      <t>エイギョウ</t>
    </rPh>
    <rPh sb="2" eb="5">
      <t>カンリヒ</t>
    </rPh>
    <rPh sb="6" eb="8">
      <t>イッパン</t>
    </rPh>
    <rPh sb="8" eb="11">
      <t>カンリヒ</t>
    </rPh>
    <rPh sb="12" eb="14">
      <t>ハンバイ</t>
    </rPh>
    <rPh sb="14" eb="17">
      <t>カンリヒ</t>
    </rPh>
    <rPh sb="18" eb="21">
      <t>ショウヒゼイ</t>
    </rPh>
    <rPh sb="21" eb="22">
      <t>トウ</t>
    </rPh>
    <phoneticPr fontId="5"/>
  </si>
  <si>
    <t>雑役務費</t>
    <rPh sb="0" eb="4">
      <t>ザツエキムヒ</t>
    </rPh>
    <phoneticPr fontId="5"/>
  </si>
  <si>
    <t>印刷製本費</t>
    <rPh sb="0" eb="2">
      <t>インサツ</t>
    </rPh>
    <rPh sb="2" eb="4">
      <t>セイホン</t>
    </rPh>
    <rPh sb="4" eb="5">
      <t>ヒ</t>
    </rPh>
    <phoneticPr fontId="5"/>
  </si>
  <si>
    <t>計画準備、資料収集整理、データ解析等</t>
    <rPh sb="0" eb="2">
      <t>ケイカク</t>
    </rPh>
    <rPh sb="2" eb="4">
      <t>ジュンビ</t>
    </rPh>
    <rPh sb="5" eb="7">
      <t>シリョウ</t>
    </rPh>
    <rPh sb="7" eb="9">
      <t>シュウシュウ</t>
    </rPh>
    <rPh sb="9" eb="11">
      <t>セイリ</t>
    </rPh>
    <rPh sb="15" eb="17">
      <t>カイセキ</t>
    </rPh>
    <rPh sb="17" eb="18">
      <t>トウ</t>
    </rPh>
    <phoneticPr fontId="5"/>
  </si>
  <si>
    <t>業務打合せ、許可申請等</t>
    <rPh sb="0" eb="2">
      <t>ギョウム</t>
    </rPh>
    <rPh sb="2" eb="4">
      <t>ウチアワ</t>
    </rPh>
    <rPh sb="6" eb="8">
      <t>キョカ</t>
    </rPh>
    <rPh sb="8" eb="11">
      <t>シンセイトウ</t>
    </rPh>
    <phoneticPr fontId="5"/>
  </si>
  <si>
    <t>海図購入、画像データ化等</t>
    <rPh sb="0" eb="2">
      <t>カイズ</t>
    </rPh>
    <rPh sb="2" eb="4">
      <t>コウニュウ</t>
    </rPh>
    <rPh sb="5" eb="7">
      <t>ガゾウ</t>
    </rPh>
    <rPh sb="10" eb="11">
      <t>カ</t>
    </rPh>
    <rPh sb="11" eb="12">
      <t>トウ</t>
    </rPh>
    <phoneticPr fontId="5"/>
  </si>
  <si>
    <t>報告書作成費</t>
    <rPh sb="0" eb="3">
      <t>ホウコクショ</t>
    </rPh>
    <rPh sb="3" eb="6">
      <t>サクセイヒ</t>
    </rPh>
    <phoneticPr fontId="5"/>
  </si>
  <si>
    <t>一般管理費、消費税等</t>
    <rPh sb="0" eb="2">
      <t>イッパン</t>
    </rPh>
    <rPh sb="2" eb="5">
      <t>カンリヒ</t>
    </rPh>
    <rPh sb="6" eb="9">
      <t>ショウヒゼイ</t>
    </rPh>
    <rPh sb="9" eb="10">
      <t>トウ</t>
    </rPh>
    <phoneticPr fontId="5"/>
  </si>
  <si>
    <t>D.株式会社日本海洋生物研究所</t>
    <rPh sb="2" eb="15">
      <t>カブシキガイシャニホンカイヨウセイブツケンキュウジョ</t>
    </rPh>
    <phoneticPr fontId="5"/>
  </si>
  <si>
    <t>C.個人</t>
    <rPh sb="2" eb="4">
      <t>コジン</t>
    </rPh>
    <phoneticPr fontId="5"/>
  </si>
  <si>
    <t>手当、旅費</t>
    <rPh sb="0" eb="2">
      <t>テアテ</t>
    </rPh>
    <rPh sb="3" eb="5">
      <t>リョヒ</t>
    </rPh>
    <phoneticPr fontId="5"/>
  </si>
  <si>
    <t>委員手当、委員旅費</t>
    <rPh sb="0" eb="2">
      <t>イイン</t>
    </rPh>
    <rPh sb="2" eb="4">
      <t>テアテ</t>
    </rPh>
    <rPh sb="5" eb="7">
      <t>イイン</t>
    </rPh>
    <rPh sb="7" eb="9">
      <t>リョヒ</t>
    </rPh>
    <phoneticPr fontId="5"/>
  </si>
  <si>
    <t>いであ株式会社</t>
    <rPh sb="3" eb="7">
      <t>カブシキガイシャ</t>
    </rPh>
    <phoneticPr fontId="5"/>
  </si>
  <si>
    <t>環境特性解明等調査</t>
    <rPh sb="0" eb="2">
      <t>カンキョウ</t>
    </rPh>
    <rPh sb="2" eb="4">
      <t>トクセイ</t>
    </rPh>
    <rPh sb="4" eb="6">
      <t>カイメイ</t>
    </rPh>
    <rPh sb="6" eb="7">
      <t>トウ</t>
    </rPh>
    <rPh sb="7" eb="9">
      <t>チョウサ</t>
    </rPh>
    <phoneticPr fontId="5"/>
  </si>
  <si>
    <t>（国研）水産研究・教育機構</t>
    <rPh sb="1" eb="2">
      <t>コク</t>
    </rPh>
    <rPh sb="2" eb="3">
      <t>ケン</t>
    </rPh>
    <rPh sb="4" eb="8">
      <t>スイサンケンキュウ</t>
    </rPh>
    <rPh sb="9" eb="13">
      <t>キョウイクキコウ</t>
    </rPh>
    <phoneticPr fontId="5"/>
  </si>
  <si>
    <t>二枚貝類の減少要因解明調査</t>
    <rPh sb="0" eb="3">
      <t>ニマイガイ</t>
    </rPh>
    <rPh sb="3" eb="4">
      <t>ルイ</t>
    </rPh>
    <rPh sb="5" eb="7">
      <t>ゲンショウ</t>
    </rPh>
    <rPh sb="7" eb="9">
      <t>ヨウイン</t>
    </rPh>
    <rPh sb="9" eb="11">
      <t>カイメイ</t>
    </rPh>
    <rPh sb="11" eb="13">
      <t>チョウサ</t>
    </rPh>
    <phoneticPr fontId="5"/>
  </si>
  <si>
    <t>-</t>
    <phoneticPr fontId="5"/>
  </si>
  <si>
    <t>個人</t>
    <rPh sb="0" eb="2">
      <t>コジン</t>
    </rPh>
    <phoneticPr fontId="5"/>
  </si>
  <si>
    <t>株式会社日本海洋生物研究所</t>
    <rPh sb="0" eb="13">
      <t>カブシキガイシャニホンカイヨウセイブツケンキュウジョ</t>
    </rPh>
    <phoneticPr fontId="5"/>
  </si>
  <si>
    <t>-</t>
    <phoneticPr fontId="5"/>
  </si>
  <si>
    <t>-</t>
    <phoneticPr fontId="5"/>
  </si>
  <si>
    <t>ｰ</t>
    <phoneticPr fontId="5"/>
  </si>
  <si>
    <t>有</t>
  </si>
  <si>
    <t>無</t>
  </si>
  <si>
    <t>‐</t>
  </si>
  <si>
    <t>-</t>
    <phoneticPr fontId="5"/>
  </si>
  <si>
    <t>-</t>
    <phoneticPr fontId="5"/>
  </si>
  <si>
    <t>全国底質等調査検討</t>
    <phoneticPr fontId="5"/>
  </si>
  <si>
    <t>環境省に設置されている評価委員会に対して、地元から、環境異変の早期の原因究明や海域再生への道筋を提示してほしいと要望が寄せられるなど、当事業に対する社会のニーズは大きい。</t>
    <rPh sb="0" eb="3">
      <t>カンキョウショウ</t>
    </rPh>
    <rPh sb="4" eb="6">
      <t>セッチ</t>
    </rPh>
    <rPh sb="11" eb="13">
      <t>ヒョウカ</t>
    </rPh>
    <rPh sb="13" eb="16">
      <t>イインカイ</t>
    </rPh>
    <rPh sb="17" eb="18">
      <t>タイ</t>
    </rPh>
    <rPh sb="21" eb="23">
      <t>ジモト</t>
    </rPh>
    <rPh sb="26" eb="28">
      <t>カンキョウ</t>
    </rPh>
    <rPh sb="28" eb="30">
      <t>イヘン</t>
    </rPh>
    <rPh sb="31" eb="33">
      <t>ソウキ</t>
    </rPh>
    <rPh sb="34" eb="36">
      <t>ゲンイン</t>
    </rPh>
    <rPh sb="36" eb="38">
      <t>キュウメイ</t>
    </rPh>
    <rPh sb="39" eb="41">
      <t>カイイキ</t>
    </rPh>
    <rPh sb="41" eb="43">
      <t>サイセイ</t>
    </rPh>
    <rPh sb="45" eb="47">
      <t>ミチスジ</t>
    </rPh>
    <rPh sb="48" eb="50">
      <t>テイジ</t>
    </rPh>
    <rPh sb="56" eb="58">
      <t>ヨウボウ</t>
    </rPh>
    <rPh sb="59" eb="60">
      <t>ヨ</t>
    </rPh>
    <rPh sb="67" eb="68">
      <t>トウ</t>
    </rPh>
    <rPh sb="68" eb="70">
      <t>ジギョウ</t>
    </rPh>
    <rPh sb="71" eb="72">
      <t>タイ</t>
    </rPh>
    <rPh sb="74" eb="76">
      <t>シャカイ</t>
    </rPh>
    <rPh sb="81" eb="82">
      <t>オオ</t>
    </rPh>
    <phoneticPr fontId="5"/>
  </si>
  <si>
    <t>法律に基づき環境省に設置された評価委員会の運営であるため、国による実施が必要である。</t>
    <rPh sb="0" eb="2">
      <t>ホウリツ</t>
    </rPh>
    <rPh sb="3" eb="4">
      <t>モト</t>
    </rPh>
    <rPh sb="6" eb="9">
      <t>カンキョウショウ</t>
    </rPh>
    <rPh sb="10" eb="12">
      <t>セッチ</t>
    </rPh>
    <rPh sb="15" eb="17">
      <t>ヒョウカ</t>
    </rPh>
    <rPh sb="17" eb="20">
      <t>イインカイ</t>
    </rPh>
    <rPh sb="21" eb="23">
      <t>ウンエイ</t>
    </rPh>
    <rPh sb="29" eb="30">
      <t>クニ</t>
    </rPh>
    <rPh sb="33" eb="35">
      <t>ジッシ</t>
    </rPh>
    <rPh sb="36" eb="38">
      <t>ヒツヨウ</t>
    </rPh>
    <phoneticPr fontId="5"/>
  </si>
  <si>
    <t>健全な水環境の保全のために必要かつ適切な事業であり、政策体系の中で優先度の高い事業である。</t>
    <rPh sb="0" eb="2">
      <t>ケンゼン</t>
    </rPh>
    <rPh sb="3" eb="6">
      <t>ミズカンキョウ</t>
    </rPh>
    <rPh sb="7" eb="9">
      <t>ホゼン</t>
    </rPh>
    <rPh sb="13" eb="15">
      <t>ヒツヨウ</t>
    </rPh>
    <rPh sb="17" eb="19">
      <t>テキセツ</t>
    </rPh>
    <rPh sb="20" eb="22">
      <t>ジギョウ</t>
    </rPh>
    <rPh sb="26" eb="28">
      <t>セイサク</t>
    </rPh>
    <rPh sb="28" eb="30">
      <t>タイケイ</t>
    </rPh>
    <rPh sb="31" eb="32">
      <t>ナカ</t>
    </rPh>
    <rPh sb="33" eb="36">
      <t>ユウセンド</t>
    </rPh>
    <rPh sb="37" eb="38">
      <t>タカ</t>
    </rPh>
    <rPh sb="39" eb="41">
      <t>ジギョウ</t>
    </rPh>
    <phoneticPr fontId="5"/>
  </si>
  <si>
    <t>高度な調査・専門的な解析を必要とされる事業であり、支出先は、総合評価落札方式により効果的な手法を採択し、競争性の確保に努めている。
また、一者応札の改善に向けた取組として、公告期間を延長する等、引き続き適正な競争の実施に努める。</t>
    <rPh sb="0" eb="2">
      <t>コウド</t>
    </rPh>
    <rPh sb="3" eb="5">
      <t>チョウサ</t>
    </rPh>
    <rPh sb="6" eb="9">
      <t>センモンテキ</t>
    </rPh>
    <rPh sb="10" eb="12">
      <t>カイセキ</t>
    </rPh>
    <rPh sb="13" eb="15">
      <t>ヒツヨウ</t>
    </rPh>
    <rPh sb="19" eb="21">
      <t>ジギョウ</t>
    </rPh>
    <rPh sb="25" eb="28">
      <t>シシュツサキ</t>
    </rPh>
    <rPh sb="30" eb="32">
      <t>ソウゴウ</t>
    </rPh>
    <rPh sb="32" eb="34">
      <t>ヒョウカ</t>
    </rPh>
    <rPh sb="34" eb="36">
      <t>ラクサツ</t>
    </rPh>
    <rPh sb="36" eb="38">
      <t>ホウシキ</t>
    </rPh>
    <rPh sb="41" eb="44">
      <t>コウカテキ</t>
    </rPh>
    <rPh sb="45" eb="47">
      <t>シュホウ</t>
    </rPh>
    <rPh sb="48" eb="50">
      <t>サイタク</t>
    </rPh>
    <rPh sb="52" eb="55">
      <t>キョウソウセイ</t>
    </rPh>
    <rPh sb="56" eb="58">
      <t>カクホ</t>
    </rPh>
    <rPh sb="59" eb="60">
      <t>ツト</t>
    </rPh>
    <rPh sb="69" eb="70">
      <t>イッ</t>
    </rPh>
    <rPh sb="70" eb="71">
      <t>シャ</t>
    </rPh>
    <rPh sb="71" eb="73">
      <t>オウサツ</t>
    </rPh>
    <rPh sb="74" eb="76">
      <t>カイゼン</t>
    </rPh>
    <rPh sb="77" eb="78">
      <t>ム</t>
    </rPh>
    <rPh sb="80" eb="82">
      <t>トリクミ</t>
    </rPh>
    <rPh sb="86" eb="88">
      <t>コウコク</t>
    </rPh>
    <rPh sb="88" eb="90">
      <t>キカン</t>
    </rPh>
    <rPh sb="91" eb="93">
      <t>エンチョウ</t>
    </rPh>
    <rPh sb="95" eb="96">
      <t>トウ</t>
    </rPh>
    <rPh sb="97" eb="98">
      <t>ヒ</t>
    </rPh>
    <rPh sb="99" eb="100">
      <t>ツヅ</t>
    </rPh>
    <rPh sb="101" eb="103">
      <t>テキセイ</t>
    </rPh>
    <rPh sb="104" eb="106">
      <t>キョウソウ</t>
    </rPh>
    <rPh sb="107" eb="109">
      <t>ジッシ</t>
    </rPh>
    <rPh sb="110" eb="111">
      <t>ツト</t>
    </rPh>
    <phoneticPr fontId="5"/>
  </si>
  <si>
    <t>当該海域の再生評価のためには、生態系解明、モデル解析等の専門的な解析が必要であり、かつ、実海域における水質モニタリング等の専門装置を要する作業等が不可欠であることから、妥当な水準と考えている。</t>
    <rPh sb="0" eb="2">
      <t>トウガイ</t>
    </rPh>
    <rPh sb="2" eb="4">
      <t>カイイキ</t>
    </rPh>
    <rPh sb="5" eb="7">
      <t>サイセイ</t>
    </rPh>
    <rPh sb="7" eb="9">
      <t>ヒョウカ</t>
    </rPh>
    <rPh sb="15" eb="18">
      <t>セイタイケイ</t>
    </rPh>
    <rPh sb="18" eb="20">
      <t>カイメイ</t>
    </rPh>
    <rPh sb="24" eb="26">
      <t>カイセキ</t>
    </rPh>
    <rPh sb="26" eb="27">
      <t>トウ</t>
    </rPh>
    <rPh sb="28" eb="31">
      <t>センモンテキ</t>
    </rPh>
    <rPh sb="32" eb="34">
      <t>カイセキ</t>
    </rPh>
    <rPh sb="35" eb="37">
      <t>ヒツヨウ</t>
    </rPh>
    <rPh sb="44" eb="45">
      <t>ジツ</t>
    </rPh>
    <rPh sb="45" eb="47">
      <t>カイイキ</t>
    </rPh>
    <rPh sb="51" eb="53">
      <t>スイシツ</t>
    </rPh>
    <rPh sb="59" eb="60">
      <t>トウ</t>
    </rPh>
    <rPh sb="61" eb="63">
      <t>センモン</t>
    </rPh>
    <rPh sb="63" eb="65">
      <t>ソウチ</t>
    </rPh>
    <rPh sb="66" eb="67">
      <t>ヨウ</t>
    </rPh>
    <rPh sb="69" eb="71">
      <t>サギョウ</t>
    </rPh>
    <rPh sb="71" eb="72">
      <t>トウ</t>
    </rPh>
    <rPh sb="73" eb="76">
      <t>フカケツ</t>
    </rPh>
    <rPh sb="84" eb="86">
      <t>ダトウ</t>
    </rPh>
    <rPh sb="87" eb="89">
      <t>スイジュン</t>
    </rPh>
    <rPh sb="90" eb="91">
      <t>カンガ</t>
    </rPh>
    <phoneticPr fontId="5"/>
  </si>
  <si>
    <t>-</t>
    <phoneticPr fontId="5"/>
  </si>
  <si>
    <t>事業に必要なもののみ支出している。</t>
    <rPh sb="0" eb="2">
      <t>ジギョウ</t>
    </rPh>
    <rPh sb="3" eb="5">
      <t>ヒツヨウ</t>
    </rPh>
    <rPh sb="10" eb="12">
      <t>シシュツ</t>
    </rPh>
    <phoneticPr fontId="5"/>
  </si>
  <si>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5"/>
  </si>
  <si>
    <t>評価委員会への情報提供によってその目標を達成するとともに、委員会からの要求事項に的確に対応している。</t>
    <rPh sb="0" eb="2">
      <t>ヒョウカ</t>
    </rPh>
    <rPh sb="2" eb="5">
      <t>イインカイ</t>
    </rPh>
    <rPh sb="7" eb="9">
      <t>ジョウホウ</t>
    </rPh>
    <rPh sb="9" eb="11">
      <t>テイキョウ</t>
    </rPh>
    <rPh sb="17" eb="19">
      <t>モクヒョウ</t>
    </rPh>
    <rPh sb="20" eb="22">
      <t>タッセイ</t>
    </rPh>
    <rPh sb="29" eb="32">
      <t>イインカイ</t>
    </rPh>
    <rPh sb="35" eb="37">
      <t>ヨウキュウ</t>
    </rPh>
    <rPh sb="37" eb="39">
      <t>ジコウ</t>
    </rPh>
    <rPh sb="40" eb="42">
      <t>テキカク</t>
    </rPh>
    <rPh sb="43" eb="45">
      <t>タイオウ</t>
    </rPh>
    <phoneticPr fontId="5"/>
  </si>
  <si>
    <t>評価委員会が必要とするデータについて、既に存在する知見等も収集・整理し活用することにより、実施する調査を最小限にし、コスト削減に努めている。
また、本事業は、二枚貝の生息域の捜索、底質の性状が二枚貝に及ぼす影響、実海域の流況等の実態解明など、高度な専門知識を要する業務であるが、請負業務の選定にあたっては総合評価落札方式等で優れた手段・方法を募ることにより、効果的な事業の実施に努めている。</t>
    <rPh sb="0" eb="2">
      <t>ヒョウカ</t>
    </rPh>
    <rPh sb="2" eb="5">
      <t>イインカイ</t>
    </rPh>
    <rPh sb="6" eb="8">
      <t>ヒツヨウ</t>
    </rPh>
    <rPh sb="19" eb="20">
      <t>スデ</t>
    </rPh>
    <rPh sb="21" eb="23">
      <t>ソンザイ</t>
    </rPh>
    <rPh sb="25" eb="27">
      <t>チケン</t>
    </rPh>
    <rPh sb="27" eb="28">
      <t>トウ</t>
    </rPh>
    <rPh sb="29" eb="31">
      <t>シュウシュウ</t>
    </rPh>
    <rPh sb="32" eb="34">
      <t>セイリ</t>
    </rPh>
    <rPh sb="35" eb="37">
      <t>カツヨウ</t>
    </rPh>
    <rPh sb="45" eb="47">
      <t>ジッシ</t>
    </rPh>
    <rPh sb="49" eb="51">
      <t>チョウサ</t>
    </rPh>
    <rPh sb="52" eb="55">
      <t>サイショウゲン</t>
    </rPh>
    <rPh sb="61" eb="63">
      <t>サクゲン</t>
    </rPh>
    <rPh sb="64" eb="65">
      <t>ツト</t>
    </rPh>
    <rPh sb="74" eb="75">
      <t>ホン</t>
    </rPh>
    <rPh sb="75" eb="77">
      <t>ジギョウ</t>
    </rPh>
    <rPh sb="79" eb="82">
      <t>ニマイガイ</t>
    </rPh>
    <rPh sb="83" eb="86">
      <t>セイソクイキ</t>
    </rPh>
    <rPh sb="87" eb="89">
      <t>ソウサク</t>
    </rPh>
    <rPh sb="90" eb="92">
      <t>テイシツ</t>
    </rPh>
    <rPh sb="93" eb="95">
      <t>セイジョウ</t>
    </rPh>
    <rPh sb="96" eb="99">
      <t>ニマイガイ</t>
    </rPh>
    <rPh sb="100" eb="101">
      <t>オヨ</t>
    </rPh>
    <rPh sb="103" eb="105">
      <t>エイキョウ</t>
    </rPh>
    <rPh sb="106" eb="107">
      <t>ジツ</t>
    </rPh>
    <rPh sb="107" eb="109">
      <t>カイイキ</t>
    </rPh>
    <rPh sb="110" eb="112">
      <t>リュウキョウ</t>
    </rPh>
    <rPh sb="112" eb="113">
      <t>トウ</t>
    </rPh>
    <rPh sb="114" eb="116">
      <t>ジッタイ</t>
    </rPh>
    <rPh sb="116" eb="118">
      <t>カイメイ</t>
    </rPh>
    <rPh sb="121" eb="123">
      <t>コウド</t>
    </rPh>
    <rPh sb="124" eb="126">
      <t>センモン</t>
    </rPh>
    <rPh sb="126" eb="128">
      <t>チシキ</t>
    </rPh>
    <rPh sb="129" eb="130">
      <t>ヨウ</t>
    </rPh>
    <rPh sb="132" eb="134">
      <t>ギョウム</t>
    </rPh>
    <rPh sb="139" eb="141">
      <t>ウケオイ</t>
    </rPh>
    <rPh sb="141" eb="143">
      <t>ギョウム</t>
    </rPh>
    <rPh sb="144" eb="146">
      <t>センテイ</t>
    </rPh>
    <rPh sb="152" eb="154">
      <t>ソウゴウ</t>
    </rPh>
    <rPh sb="154" eb="156">
      <t>ヒョウカ</t>
    </rPh>
    <rPh sb="156" eb="158">
      <t>ラクサツ</t>
    </rPh>
    <rPh sb="158" eb="160">
      <t>ホウシキ</t>
    </rPh>
    <rPh sb="160" eb="161">
      <t>トウ</t>
    </rPh>
    <rPh sb="162" eb="163">
      <t>スグ</t>
    </rPh>
    <rPh sb="165" eb="167">
      <t>シュダン</t>
    </rPh>
    <rPh sb="168" eb="170">
      <t>ホウホウ</t>
    </rPh>
    <rPh sb="171" eb="172">
      <t>ツノ</t>
    </rPh>
    <rPh sb="179" eb="182">
      <t>コウカテキ</t>
    </rPh>
    <rPh sb="183" eb="185">
      <t>ジギョウ</t>
    </rPh>
    <rPh sb="186" eb="188">
      <t>ジッシ</t>
    </rPh>
    <rPh sb="189" eb="190">
      <t>ツト</t>
    </rPh>
    <phoneticPr fontId="5"/>
  </si>
  <si>
    <t>当初見込みを達成しており、活動実績は見込みに見合っている。</t>
    <rPh sb="0" eb="2">
      <t>トウショ</t>
    </rPh>
    <rPh sb="2" eb="4">
      <t>ミコ</t>
    </rPh>
    <rPh sb="6" eb="8">
      <t>タッセイ</t>
    </rPh>
    <rPh sb="13" eb="15">
      <t>カツドウ</t>
    </rPh>
    <rPh sb="15" eb="17">
      <t>ジッセキ</t>
    </rPh>
    <rPh sb="18" eb="20">
      <t>ミコ</t>
    </rPh>
    <rPh sb="22" eb="24">
      <t>ミア</t>
    </rPh>
    <phoneticPr fontId="5"/>
  </si>
  <si>
    <t>成果物（環境調査結果、解析結果等）は、評価委員会における評価に活用されている。</t>
    <rPh sb="0" eb="3">
      <t>セイカブツ</t>
    </rPh>
    <rPh sb="4" eb="6">
      <t>カンキョウ</t>
    </rPh>
    <rPh sb="6" eb="8">
      <t>チョウサ</t>
    </rPh>
    <rPh sb="8" eb="10">
      <t>ケッカ</t>
    </rPh>
    <rPh sb="11" eb="13">
      <t>カイセキ</t>
    </rPh>
    <rPh sb="13" eb="15">
      <t>ケッカ</t>
    </rPh>
    <rPh sb="15" eb="16">
      <t>トウ</t>
    </rPh>
    <rPh sb="19" eb="21">
      <t>ヒョウカ</t>
    </rPh>
    <rPh sb="21" eb="24">
      <t>イインカイ</t>
    </rPh>
    <rPh sb="28" eb="30">
      <t>ヒョウカ</t>
    </rPh>
    <rPh sb="31" eb="33">
      <t>カツヨウ</t>
    </rPh>
    <phoneticPr fontId="5"/>
  </si>
  <si>
    <t>有明海・八代海等の環境保全及び改善を図るため、上記測定指標を含めた水環境等に関する状況を確認し、その状況を踏まえた分析・検討を進めていく。</t>
    <rPh sb="0" eb="3">
      <t>アリアケカイ</t>
    </rPh>
    <rPh sb="4" eb="7">
      <t>ヤツシロカイ</t>
    </rPh>
    <rPh sb="7" eb="8">
      <t>トウ</t>
    </rPh>
    <rPh sb="9" eb="11">
      <t>カンキョウ</t>
    </rPh>
    <rPh sb="11" eb="13">
      <t>ホゼン</t>
    </rPh>
    <rPh sb="13" eb="14">
      <t>オヨ</t>
    </rPh>
    <rPh sb="15" eb="17">
      <t>カイゼン</t>
    </rPh>
    <rPh sb="18" eb="19">
      <t>ハカ</t>
    </rPh>
    <rPh sb="23" eb="25">
      <t>ジョウキ</t>
    </rPh>
    <rPh sb="25" eb="27">
      <t>ソクテイ</t>
    </rPh>
    <rPh sb="27" eb="29">
      <t>シヒョウ</t>
    </rPh>
    <rPh sb="30" eb="31">
      <t>フク</t>
    </rPh>
    <rPh sb="33" eb="36">
      <t>ミズカンキョウ</t>
    </rPh>
    <rPh sb="36" eb="37">
      <t>トウ</t>
    </rPh>
    <rPh sb="38" eb="39">
      <t>カン</t>
    </rPh>
    <rPh sb="41" eb="43">
      <t>ジョウキョウ</t>
    </rPh>
    <rPh sb="44" eb="46">
      <t>カクニン</t>
    </rPh>
    <rPh sb="50" eb="52">
      <t>ジョウキョウ</t>
    </rPh>
    <rPh sb="53" eb="54">
      <t>フ</t>
    </rPh>
    <rPh sb="57" eb="59">
      <t>ブンセキ</t>
    </rPh>
    <rPh sb="60" eb="62">
      <t>ケントウ</t>
    </rPh>
    <rPh sb="63" eb="64">
      <t>スス</t>
    </rPh>
    <phoneticPr fontId="5"/>
  </si>
  <si>
    <t>113/12</t>
    <phoneticPr fontId="5"/>
  </si>
  <si>
    <t>129/12</t>
    <phoneticPr fontId="5"/>
  </si>
  <si>
    <t>令和２年度畜産農業に係る窒素・りん暫定排水基準適用事業場調査業務</t>
  </si>
  <si>
    <t>計画検討、調査分析、検討会運営、報告書作成等</t>
    <rPh sb="0" eb="2">
      <t>ケイカク</t>
    </rPh>
    <rPh sb="2" eb="4">
      <t>ケントウ</t>
    </rPh>
    <rPh sb="5" eb="7">
      <t>チョウサ</t>
    </rPh>
    <rPh sb="7" eb="9">
      <t>ブンセキ</t>
    </rPh>
    <rPh sb="10" eb="13">
      <t>ケントウカイ</t>
    </rPh>
    <rPh sb="13" eb="15">
      <t>ウンエイ</t>
    </rPh>
    <rPh sb="16" eb="19">
      <t>ホウコクショ</t>
    </rPh>
    <rPh sb="19" eb="21">
      <t>サクセイ</t>
    </rPh>
    <rPh sb="21" eb="22">
      <t>トウ</t>
    </rPh>
    <phoneticPr fontId="5"/>
  </si>
  <si>
    <t>雑役務費</t>
    <rPh sb="0" eb="1">
      <t>ザツ</t>
    </rPh>
    <rPh sb="1" eb="4">
      <t>エキムヒ</t>
    </rPh>
    <phoneticPr fontId="5"/>
  </si>
  <si>
    <t>消耗品費、会議費、諸謝金、運搬費、製本費等</t>
    <rPh sb="0" eb="2">
      <t>ショウモウ</t>
    </rPh>
    <rPh sb="2" eb="3">
      <t>ヒン</t>
    </rPh>
    <rPh sb="3" eb="4">
      <t>ヒ</t>
    </rPh>
    <rPh sb="5" eb="8">
      <t>カイギヒ</t>
    </rPh>
    <rPh sb="9" eb="12">
      <t>ショシャキン</t>
    </rPh>
    <rPh sb="13" eb="15">
      <t>ウンパン</t>
    </rPh>
    <rPh sb="15" eb="16">
      <t>ヒ</t>
    </rPh>
    <rPh sb="17" eb="19">
      <t>セイホン</t>
    </rPh>
    <rPh sb="19" eb="20">
      <t>ヒ</t>
    </rPh>
    <rPh sb="20" eb="21">
      <t>トウ</t>
    </rPh>
    <phoneticPr fontId="5"/>
  </si>
  <si>
    <t>その他</t>
    <rPh sb="2" eb="3">
      <t>タ</t>
    </rPh>
    <phoneticPr fontId="5"/>
  </si>
  <si>
    <t>一般管理費、消費税</t>
    <rPh sb="0" eb="2">
      <t>イッパン</t>
    </rPh>
    <rPh sb="2" eb="5">
      <t>カンリヒ</t>
    </rPh>
    <rPh sb="6" eb="9">
      <t>ショウヒゼイ</t>
    </rPh>
    <phoneticPr fontId="5"/>
  </si>
  <si>
    <t>E.（一財）材料科学技術振興財団</t>
    <phoneticPr fontId="5"/>
  </si>
  <si>
    <t>（一財）材料科学技術振興財団</t>
    <phoneticPr fontId="5"/>
  </si>
  <si>
    <t>暫定排水基準適用事業場調査、基準見直し検討</t>
    <phoneticPr fontId="5"/>
  </si>
  <si>
    <t>-</t>
    <phoneticPr fontId="5"/>
  </si>
  <si>
    <t>-</t>
    <phoneticPr fontId="5"/>
  </si>
  <si>
    <t>ー</t>
    <phoneticPr fontId="5"/>
  </si>
  <si>
    <t>-</t>
    <phoneticPr fontId="5"/>
  </si>
  <si>
    <t>・調査結果は評価委員会で報告されており、調査目的である評価委員会による有明海及び八代海等の再生に係る評価が着実に実施されてきている。
・公告期間の延長など、一者応札の改善に向けた取り組みを実施したものの新規の参入がなかった。</t>
    <rPh sb="1" eb="3">
      <t>チョウサ</t>
    </rPh>
    <rPh sb="3" eb="5">
      <t>ケッカ</t>
    </rPh>
    <rPh sb="6" eb="8">
      <t>ヒョウカ</t>
    </rPh>
    <rPh sb="8" eb="11">
      <t>イインカイ</t>
    </rPh>
    <rPh sb="12" eb="14">
      <t>ホウコク</t>
    </rPh>
    <rPh sb="20" eb="22">
      <t>チョウサ</t>
    </rPh>
    <rPh sb="22" eb="24">
      <t>モクテキ</t>
    </rPh>
    <rPh sb="27" eb="29">
      <t>ヒョウカ</t>
    </rPh>
    <rPh sb="29" eb="32">
      <t>イインカイ</t>
    </rPh>
    <rPh sb="35" eb="38">
      <t>アリアケカイ</t>
    </rPh>
    <rPh sb="38" eb="39">
      <t>オヨ</t>
    </rPh>
    <rPh sb="40" eb="43">
      <t>ヤツシロカイ</t>
    </rPh>
    <rPh sb="43" eb="44">
      <t>トウ</t>
    </rPh>
    <rPh sb="45" eb="47">
      <t>サイセイ</t>
    </rPh>
    <rPh sb="48" eb="49">
      <t>カカ</t>
    </rPh>
    <rPh sb="50" eb="52">
      <t>ヒョウカ</t>
    </rPh>
    <rPh sb="53" eb="55">
      <t>チャクジツ</t>
    </rPh>
    <rPh sb="56" eb="58">
      <t>ジッシ</t>
    </rPh>
    <rPh sb="68" eb="70">
      <t>コウコク</t>
    </rPh>
    <rPh sb="70" eb="72">
      <t>キカン</t>
    </rPh>
    <rPh sb="73" eb="75">
      <t>エンチョウ</t>
    </rPh>
    <rPh sb="78" eb="79">
      <t>イッ</t>
    </rPh>
    <rPh sb="79" eb="80">
      <t>シャ</t>
    </rPh>
    <rPh sb="80" eb="82">
      <t>オウサツ</t>
    </rPh>
    <rPh sb="83" eb="85">
      <t>カイゼン</t>
    </rPh>
    <rPh sb="86" eb="87">
      <t>ム</t>
    </rPh>
    <rPh sb="89" eb="90">
      <t>ト</t>
    </rPh>
    <rPh sb="91" eb="92">
      <t>ク</t>
    </rPh>
    <rPh sb="94" eb="96">
      <t>ジッシ</t>
    </rPh>
    <rPh sb="101" eb="103">
      <t>シンキ</t>
    </rPh>
    <rPh sb="104" eb="106">
      <t>サンニュウ</t>
    </rPh>
    <phoneticPr fontId="5"/>
  </si>
  <si>
    <t>・有明海・八代海等の海域区分毎の環境特性の把握、課題の解明、再生方策の検討のための調査継続が必要である。また、調査結果について、関係機関が把握している経年データの収集・整理、数値シミュレーションモデルの活用等により、評価委員会に適切に結果を報告することとしている。
・一者応札の改善に向けた取組として、公告期間を延長や仕様書の見直しを検討する等、引き続き適正な競争の実施に努める。</t>
    <rPh sb="1" eb="4">
      <t>アリアケカイ</t>
    </rPh>
    <rPh sb="5" eb="8">
      <t>ヤツシロカイ</t>
    </rPh>
    <rPh sb="8" eb="9">
      <t>トウ</t>
    </rPh>
    <rPh sb="10" eb="15">
      <t>カイイキクブンゴト</t>
    </rPh>
    <rPh sb="16" eb="20">
      <t>カンキョウトクセイ</t>
    </rPh>
    <rPh sb="21" eb="23">
      <t>ハアク</t>
    </rPh>
    <rPh sb="24" eb="26">
      <t>カダイ</t>
    </rPh>
    <rPh sb="27" eb="29">
      <t>カイメイ</t>
    </rPh>
    <rPh sb="30" eb="32">
      <t>サイセイ</t>
    </rPh>
    <rPh sb="32" eb="34">
      <t>ホウサク</t>
    </rPh>
    <rPh sb="35" eb="37">
      <t>ケントウ</t>
    </rPh>
    <rPh sb="41" eb="43">
      <t>チョウサ</t>
    </rPh>
    <rPh sb="43" eb="45">
      <t>ケイゾク</t>
    </rPh>
    <rPh sb="46" eb="48">
      <t>ヒツヨウ</t>
    </rPh>
    <rPh sb="55" eb="57">
      <t>チョウサ</t>
    </rPh>
    <rPh sb="57" eb="59">
      <t>ケッカ</t>
    </rPh>
    <rPh sb="64" eb="66">
      <t>カンケイ</t>
    </rPh>
    <rPh sb="66" eb="68">
      <t>キカン</t>
    </rPh>
    <rPh sb="69" eb="71">
      <t>ハアク</t>
    </rPh>
    <rPh sb="75" eb="77">
      <t>ケイネン</t>
    </rPh>
    <rPh sb="81" eb="83">
      <t>シュウシュウ</t>
    </rPh>
    <rPh sb="84" eb="86">
      <t>セイリ</t>
    </rPh>
    <rPh sb="87" eb="89">
      <t>スウチ</t>
    </rPh>
    <rPh sb="101" eb="103">
      <t>カツヨウ</t>
    </rPh>
    <rPh sb="103" eb="104">
      <t>トウ</t>
    </rPh>
    <rPh sb="108" eb="110">
      <t>ヒョウカ</t>
    </rPh>
    <rPh sb="110" eb="113">
      <t>イインカイ</t>
    </rPh>
    <rPh sb="114" eb="116">
      <t>テキセツ</t>
    </rPh>
    <rPh sb="117" eb="119">
      <t>ケッカ</t>
    </rPh>
    <rPh sb="120" eb="122">
      <t>ホウコク</t>
    </rPh>
    <rPh sb="134" eb="135">
      <t>イッ</t>
    </rPh>
    <rPh sb="135" eb="136">
      <t>シャ</t>
    </rPh>
    <rPh sb="136" eb="138">
      <t>オウサツ</t>
    </rPh>
    <rPh sb="139" eb="141">
      <t>カイゼン</t>
    </rPh>
    <rPh sb="142" eb="143">
      <t>ム</t>
    </rPh>
    <rPh sb="145" eb="147">
      <t>トリクミ</t>
    </rPh>
    <rPh sb="151" eb="153">
      <t>コウコク</t>
    </rPh>
    <rPh sb="153" eb="155">
      <t>キカン</t>
    </rPh>
    <rPh sb="156" eb="158">
      <t>エンチョウ</t>
    </rPh>
    <rPh sb="159" eb="162">
      <t>シヨウショ</t>
    </rPh>
    <rPh sb="163" eb="165">
      <t>ミナオ</t>
    </rPh>
    <rPh sb="167" eb="169">
      <t>ケントウ</t>
    </rPh>
    <rPh sb="171" eb="172">
      <t>トウ</t>
    </rPh>
    <rPh sb="173" eb="174">
      <t>ヒ</t>
    </rPh>
    <rPh sb="175" eb="176">
      <t>ツヅ</t>
    </rPh>
    <rPh sb="177" eb="179">
      <t>テキセイ</t>
    </rPh>
    <rPh sb="180" eb="182">
      <t>キョウソウ</t>
    </rPh>
    <rPh sb="183" eb="185">
      <t>ジッシ</t>
    </rPh>
    <rPh sb="186" eb="187">
      <t>ツト</t>
    </rPh>
    <phoneticPr fontId="5"/>
  </si>
  <si>
    <t>　有明海及び八代海等の問題点の原因を把握し、その原因に対する対策を提案する</t>
    <rPh sb="18" eb="20">
      <t>ハアク</t>
    </rPh>
    <rPh sb="24" eb="26">
      <t>ゲンイン</t>
    </rPh>
    <rPh sb="27" eb="28">
      <t>タイ</t>
    </rPh>
    <rPh sb="30" eb="32">
      <t>タイサク</t>
    </rPh>
    <rPh sb="33" eb="35">
      <t>テイアン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</si>
</sst>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5"/>
      <color rgb="FF00000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27173</xdr:colOff>
      <xdr:row>753</xdr:row>
      <xdr:rowOff>278857</xdr:rowOff>
    </xdr:from>
    <xdr:to>
      <xdr:col>41</xdr:col>
      <xdr:colOff>169392</xdr:colOff>
      <xdr:row>755</xdr:row>
      <xdr:rowOff>166546</xdr:rowOff>
    </xdr:to>
    <xdr:sp macro="" textlink="">
      <xdr:nvSpPr>
        <xdr:cNvPr id="19" name="正方形/長方形 6"/>
        <xdr:cNvSpPr/>
      </xdr:nvSpPr>
      <xdr:spPr bwMode="auto">
        <a:xfrm>
          <a:off x="5513573" y="45099697"/>
          <a:ext cx="2153899" cy="59634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国研</a:t>
          </a:r>
          <a:r>
            <a:rPr kumimoji="1" lang="en-US" altLang="ja-JP" sz="1100">
              <a:solidFill>
                <a:sysClr val="windowText" lastClr="000000"/>
              </a:solidFill>
            </a:rPr>
            <a:t>)</a:t>
          </a:r>
          <a:r>
            <a:rPr kumimoji="1" lang="ja-JP" altLang="en-US" sz="1100">
              <a:solidFill>
                <a:sysClr val="windowText" lastClr="000000"/>
              </a:solidFill>
            </a:rPr>
            <a:t>水産研究・教育機構</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54</a:t>
          </a:r>
          <a:r>
            <a:rPr kumimoji="1" lang="ja-JP" altLang="en-US" sz="1100">
              <a:solidFill>
                <a:sysClr val="windowText" lastClr="000000"/>
              </a:solidFill>
            </a:rPr>
            <a:t>百万円</a:t>
          </a:r>
        </a:p>
      </xdr:txBody>
    </xdr:sp>
    <xdr:clientData/>
  </xdr:twoCellAnchor>
  <xdr:twoCellAnchor>
    <xdr:from>
      <xdr:col>29</xdr:col>
      <xdr:colOff>136919</xdr:colOff>
      <xdr:row>749</xdr:row>
      <xdr:rowOff>30892</xdr:rowOff>
    </xdr:from>
    <xdr:to>
      <xdr:col>42</xdr:col>
      <xdr:colOff>62353</xdr:colOff>
      <xdr:row>749</xdr:row>
      <xdr:rowOff>323311</xdr:rowOff>
    </xdr:to>
    <xdr:sp macro="" textlink="">
      <xdr:nvSpPr>
        <xdr:cNvPr id="20" name="テキスト ボックス 19"/>
        <xdr:cNvSpPr txBox="1"/>
      </xdr:nvSpPr>
      <xdr:spPr bwMode="auto">
        <a:xfrm rot="10800000" flipV="1">
          <a:off x="5440439" y="43426792"/>
          <a:ext cx="2302874" cy="292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17</xdr:col>
      <xdr:colOff>75370</xdr:colOff>
      <xdr:row>751</xdr:row>
      <xdr:rowOff>252025</xdr:rowOff>
    </xdr:from>
    <xdr:to>
      <xdr:col>25</xdr:col>
      <xdr:colOff>170508</xdr:colOff>
      <xdr:row>754</xdr:row>
      <xdr:rowOff>288359</xdr:rowOff>
    </xdr:to>
    <xdr:grpSp>
      <xdr:nvGrpSpPr>
        <xdr:cNvPr id="21" name="グループ化 22"/>
        <xdr:cNvGrpSpPr>
          <a:grpSpLocks/>
        </xdr:cNvGrpSpPr>
      </xdr:nvGrpSpPr>
      <xdr:grpSpPr bwMode="auto">
        <a:xfrm>
          <a:off x="3529770" y="41641325"/>
          <a:ext cx="1720738" cy="1103134"/>
          <a:chOff x="3513863" y="13796822"/>
          <a:chExt cx="2368022" cy="1471543"/>
        </a:xfrm>
      </xdr:grpSpPr>
      <xdr:sp macro="" textlink="">
        <xdr:nvSpPr>
          <xdr:cNvPr id="22"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114.6</a:t>
            </a:r>
            <a:r>
              <a:rPr kumimoji="1" lang="ja-JP" altLang="en-US" sz="1100">
                <a:solidFill>
                  <a:sysClr val="windowText" lastClr="000000"/>
                </a:solidFill>
              </a:rPr>
              <a:t>百万円</a:t>
            </a:r>
          </a:p>
        </xdr:txBody>
      </xdr:sp>
      <xdr:sp macro="" textlink="">
        <xdr:nvSpPr>
          <xdr:cNvPr id="23"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92016</xdr:colOff>
      <xdr:row>755</xdr:row>
      <xdr:rowOff>304849</xdr:rowOff>
    </xdr:from>
    <xdr:to>
      <xdr:col>42</xdr:col>
      <xdr:colOff>3673</xdr:colOff>
      <xdr:row>756</xdr:row>
      <xdr:rowOff>262164</xdr:rowOff>
    </xdr:to>
    <xdr:sp macro="" textlink="">
      <xdr:nvSpPr>
        <xdr:cNvPr id="24" name="大かっこ 23"/>
        <xdr:cNvSpPr/>
      </xdr:nvSpPr>
      <xdr:spPr bwMode="auto">
        <a:xfrm>
          <a:off x="5578416" y="45834349"/>
          <a:ext cx="2106217" cy="315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二枚貝類の減少要因解明調査</a:t>
          </a:r>
        </a:p>
      </xdr:txBody>
    </xdr:sp>
    <xdr:clientData/>
  </xdr:twoCellAnchor>
  <xdr:twoCellAnchor>
    <xdr:from>
      <xdr:col>30</xdr:col>
      <xdr:colOff>27173</xdr:colOff>
      <xdr:row>749</xdr:row>
      <xdr:rowOff>351933</xdr:rowOff>
    </xdr:from>
    <xdr:to>
      <xdr:col>41</xdr:col>
      <xdr:colOff>179112</xdr:colOff>
      <xdr:row>751</xdr:row>
      <xdr:rowOff>263745</xdr:rowOff>
    </xdr:to>
    <xdr:sp macro="" textlink="">
      <xdr:nvSpPr>
        <xdr:cNvPr id="25" name="正方形/長方形 24"/>
        <xdr:cNvSpPr/>
      </xdr:nvSpPr>
      <xdr:spPr bwMode="auto">
        <a:xfrm>
          <a:off x="5513573" y="43747833"/>
          <a:ext cx="2163619" cy="628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ja-JP" altLang="en-US" sz="1100">
              <a:solidFill>
                <a:sysClr val="windowText" lastClr="000000"/>
              </a:solidFill>
            </a:rPr>
            <a:t>Ａ．いであ株式会社</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59.1</a:t>
          </a:r>
          <a:r>
            <a:rPr kumimoji="1" lang="ja-JP" altLang="en-US" sz="1100">
              <a:solidFill>
                <a:sysClr val="windowText" lastClr="000000"/>
              </a:solidFill>
            </a:rPr>
            <a:t>百万円</a:t>
          </a:r>
        </a:p>
      </xdr:txBody>
    </xdr:sp>
    <xdr:clientData/>
  </xdr:twoCellAnchor>
  <xdr:twoCellAnchor>
    <xdr:from>
      <xdr:col>12</xdr:col>
      <xdr:colOff>82378</xdr:colOff>
      <xdr:row>749</xdr:row>
      <xdr:rowOff>88543</xdr:rowOff>
    </xdr:from>
    <xdr:to>
      <xdr:col>27</xdr:col>
      <xdr:colOff>64881</xdr:colOff>
      <xdr:row>751</xdr:row>
      <xdr:rowOff>76678</xdr:rowOff>
    </xdr:to>
    <xdr:sp macro="" textlink="">
      <xdr:nvSpPr>
        <xdr:cNvPr id="26" name="正方形/長方形 25"/>
        <xdr:cNvSpPr/>
      </xdr:nvSpPr>
      <xdr:spPr bwMode="auto">
        <a:xfrm>
          <a:off x="2276938" y="43484443"/>
          <a:ext cx="2725703" cy="7044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有明海・八代海等再生評価支援業務</a:t>
          </a:r>
        </a:p>
      </xdr:txBody>
    </xdr:sp>
    <xdr:clientData/>
  </xdr:twoCellAnchor>
  <xdr:twoCellAnchor>
    <xdr:from>
      <xdr:col>30</xdr:col>
      <xdr:colOff>84323</xdr:colOff>
      <xdr:row>751</xdr:row>
      <xdr:rowOff>297237</xdr:rowOff>
    </xdr:from>
    <xdr:to>
      <xdr:col>41</xdr:col>
      <xdr:colOff>172437</xdr:colOff>
      <xdr:row>752</xdr:row>
      <xdr:rowOff>258174</xdr:rowOff>
    </xdr:to>
    <xdr:sp macro="" textlink="">
      <xdr:nvSpPr>
        <xdr:cNvPr id="27" name="大かっこ 26"/>
        <xdr:cNvSpPr/>
      </xdr:nvSpPr>
      <xdr:spPr bwMode="auto">
        <a:xfrm>
          <a:off x="5570723" y="44409417"/>
          <a:ext cx="2099794" cy="3114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環境特性解明等調査</a:t>
          </a:r>
        </a:p>
      </xdr:txBody>
    </xdr:sp>
    <xdr:clientData/>
  </xdr:twoCellAnchor>
  <xdr:twoCellAnchor>
    <xdr:from>
      <xdr:col>25</xdr:col>
      <xdr:colOff>161016</xdr:colOff>
      <xdr:row>750</xdr:row>
      <xdr:rowOff>307839</xdr:rowOff>
    </xdr:from>
    <xdr:to>
      <xdr:col>30</xdr:col>
      <xdr:colOff>27173</xdr:colOff>
      <xdr:row>752</xdr:row>
      <xdr:rowOff>128745</xdr:rowOff>
    </xdr:to>
    <xdr:cxnSp macro="">
      <xdr:nvCxnSpPr>
        <xdr:cNvPr id="28" name="カギ線コネクタ 27"/>
        <xdr:cNvCxnSpPr/>
      </xdr:nvCxnSpPr>
      <xdr:spPr>
        <a:xfrm flipV="1">
          <a:off x="4733016" y="44061879"/>
          <a:ext cx="780557" cy="529566"/>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161016</xdr:colOff>
      <xdr:row>752</xdr:row>
      <xdr:rowOff>128745</xdr:rowOff>
    </xdr:from>
    <xdr:to>
      <xdr:col>30</xdr:col>
      <xdr:colOff>27173</xdr:colOff>
      <xdr:row>754</xdr:row>
      <xdr:rowOff>214654</xdr:rowOff>
    </xdr:to>
    <xdr:cxnSp macro="">
      <xdr:nvCxnSpPr>
        <xdr:cNvPr id="29" name="カギ線コネクタ 28"/>
        <xdr:cNvCxnSpPr>
          <a:stCxn id="22" idx="3"/>
          <a:endCxn id="19" idx="1"/>
        </xdr:cNvCxnSpPr>
      </xdr:nvCxnSpPr>
      <xdr:spPr>
        <a:xfrm>
          <a:off x="4733016" y="44591445"/>
          <a:ext cx="780557" cy="802189"/>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135498</xdr:colOff>
      <xdr:row>755</xdr:row>
      <xdr:rowOff>321079</xdr:rowOff>
    </xdr:from>
    <xdr:to>
      <xdr:col>27</xdr:col>
      <xdr:colOff>33666</xdr:colOff>
      <xdr:row>758</xdr:row>
      <xdr:rowOff>68563</xdr:rowOff>
    </xdr:to>
    <xdr:sp macro="" textlink="">
      <xdr:nvSpPr>
        <xdr:cNvPr id="30" name="大かっこ 29"/>
        <xdr:cNvSpPr/>
      </xdr:nvSpPr>
      <xdr:spPr>
        <a:xfrm>
          <a:off x="2695818" y="45850579"/>
          <a:ext cx="2275608" cy="821904"/>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6.5</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ndParaRPr>
        </a:p>
      </xdr:txBody>
    </xdr:sp>
    <xdr:clientData/>
  </xdr:twoCellAnchor>
  <xdr:twoCellAnchor>
    <xdr:from>
      <xdr:col>29</xdr:col>
      <xdr:colOff>125713</xdr:colOff>
      <xdr:row>752</xdr:row>
      <xdr:rowOff>318413</xdr:rowOff>
    </xdr:from>
    <xdr:to>
      <xdr:col>42</xdr:col>
      <xdr:colOff>54534</xdr:colOff>
      <xdr:row>753</xdr:row>
      <xdr:rowOff>246169</xdr:rowOff>
    </xdr:to>
    <xdr:sp macro="" textlink="">
      <xdr:nvSpPr>
        <xdr:cNvPr id="31" name="テキスト ボックス 30"/>
        <xdr:cNvSpPr txBox="1"/>
      </xdr:nvSpPr>
      <xdr:spPr bwMode="auto">
        <a:xfrm rot="10800000" flipV="1">
          <a:off x="5429233" y="44781113"/>
          <a:ext cx="2306261" cy="285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35742</xdr:colOff>
      <xdr:row>757</xdr:row>
      <xdr:rowOff>175578</xdr:rowOff>
    </xdr:from>
    <xdr:to>
      <xdr:col>41</xdr:col>
      <xdr:colOff>175174</xdr:colOff>
      <xdr:row>759</xdr:row>
      <xdr:rowOff>11776</xdr:rowOff>
    </xdr:to>
    <xdr:sp macro="" textlink="">
      <xdr:nvSpPr>
        <xdr:cNvPr id="32" name="正方形/長方形 6"/>
        <xdr:cNvSpPr/>
      </xdr:nvSpPr>
      <xdr:spPr bwMode="auto">
        <a:xfrm>
          <a:off x="5522142" y="46421358"/>
          <a:ext cx="2151112" cy="55247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lnSpc>
              <a:spcPct val="100000"/>
            </a:lnSpc>
          </a:pPr>
          <a:r>
            <a:rPr kumimoji="1" lang="en-US" altLang="ja-JP" sz="1100">
              <a:solidFill>
                <a:sysClr val="windowText" lastClr="000000"/>
              </a:solidFill>
              <a:latin typeface="+mn-ea"/>
              <a:ea typeface="+mn-ea"/>
            </a:rPr>
            <a:t>C</a:t>
          </a:r>
          <a:r>
            <a:rPr kumimoji="1" lang="ja-JP" altLang="en-US" sz="1100">
              <a:solidFill>
                <a:sysClr val="windowText" lastClr="000000"/>
              </a:solidFill>
            </a:rPr>
            <a:t>．個人</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1.5</a:t>
          </a:r>
          <a:r>
            <a:rPr kumimoji="1" lang="ja-JP" altLang="en-US" sz="1100">
              <a:solidFill>
                <a:sysClr val="windowText" lastClr="000000"/>
              </a:solidFill>
            </a:rPr>
            <a:t>百万円</a:t>
          </a:r>
        </a:p>
      </xdr:txBody>
    </xdr:sp>
    <xdr:clientData/>
  </xdr:twoCellAnchor>
  <xdr:twoCellAnchor>
    <xdr:from>
      <xdr:col>25</xdr:col>
      <xdr:colOff>145131</xdr:colOff>
      <xdr:row>752</xdr:row>
      <xdr:rowOff>136815</xdr:rowOff>
    </xdr:from>
    <xdr:to>
      <xdr:col>30</xdr:col>
      <xdr:colOff>11288</xdr:colOff>
      <xdr:row>758</xdr:row>
      <xdr:rowOff>132603</xdr:rowOff>
    </xdr:to>
    <xdr:cxnSp macro="">
      <xdr:nvCxnSpPr>
        <xdr:cNvPr id="33" name="カギ線コネクタ 32"/>
        <xdr:cNvCxnSpPr/>
      </xdr:nvCxnSpPr>
      <xdr:spPr>
        <a:xfrm>
          <a:off x="4717131" y="44599515"/>
          <a:ext cx="780557" cy="2137008"/>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154030</xdr:colOff>
      <xdr:row>756</xdr:row>
      <xdr:rowOff>280193</xdr:rowOff>
    </xdr:from>
    <xdr:to>
      <xdr:col>42</xdr:col>
      <xdr:colOff>101689</xdr:colOff>
      <xdr:row>757</xdr:row>
      <xdr:rowOff>207948</xdr:rowOff>
    </xdr:to>
    <xdr:sp macro="" textlink="">
      <xdr:nvSpPr>
        <xdr:cNvPr id="34" name="テキスト ボックス 33"/>
        <xdr:cNvSpPr txBox="1"/>
      </xdr:nvSpPr>
      <xdr:spPr bwMode="auto">
        <a:xfrm rot="10800000" flipV="1">
          <a:off x="5457550" y="46167833"/>
          <a:ext cx="2325099" cy="285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その他</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88686</xdr:colOff>
      <xdr:row>759</xdr:row>
      <xdr:rowOff>113493</xdr:rowOff>
    </xdr:from>
    <xdr:to>
      <xdr:col>41</xdr:col>
      <xdr:colOff>184511</xdr:colOff>
      <xdr:row>760</xdr:row>
      <xdr:rowOff>73659</xdr:rowOff>
    </xdr:to>
    <xdr:sp macro="" textlink="">
      <xdr:nvSpPr>
        <xdr:cNvPr id="35" name="大かっこ 34"/>
        <xdr:cNvSpPr/>
      </xdr:nvSpPr>
      <xdr:spPr bwMode="auto">
        <a:xfrm>
          <a:off x="5575086" y="47075553"/>
          <a:ext cx="2107505" cy="31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会議開催に係る事務費</a:t>
          </a:r>
          <a:endParaRPr kumimoji="1" lang="en-US" altLang="ja-JP" sz="1100"/>
        </a:p>
      </xdr:txBody>
    </xdr:sp>
    <xdr:clientData/>
  </xdr:twoCellAnchor>
  <xdr:twoCellAnchor>
    <xdr:from>
      <xdr:col>12</xdr:col>
      <xdr:colOff>141514</xdr:colOff>
      <xdr:row>760</xdr:row>
      <xdr:rowOff>250371</xdr:rowOff>
    </xdr:from>
    <xdr:to>
      <xdr:col>27</xdr:col>
      <xdr:colOff>124017</xdr:colOff>
      <xdr:row>762</xdr:row>
      <xdr:rowOff>249391</xdr:rowOff>
    </xdr:to>
    <xdr:sp macro="" textlink="">
      <xdr:nvSpPr>
        <xdr:cNvPr id="36" name="正方形/長方形 35"/>
        <xdr:cNvSpPr/>
      </xdr:nvSpPr>
      <xdr:spPr bwMode="auto">
        <a:xfrm>
          <a:off x="2362200" y="238255628"/>
          <a:ext cx="2758360" cy="7065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200" b="1">
              <a:solidFill>
                <a:sysClr val="windowText" lastClr="000000"/>
              </a:solidFill>
              <a:latin typeface="+mj-ea"/>
              <a:ea typeface="+mj-ea"/>
            </a:rPr>
            <a:t>全国底質等調査検討業務</a:t>
          </a:r>
        </a:p>
      </xdr:txBody>
    </xdr:sp>
    <xdr:clientData/>
  </xdr:twoCellAnchor>
  <xdr:twoCellAnchor>
    <xdr:from>
      <xdr:col>17</xdr:col>
      <xdr:colOff>108857</xdr:colOff>
      <xdr:row>762</xdr:row>
      <xdr:rowOff>206828</xdr:rowOff>
    </xdr:from>
    <xdr:to>
      <xdr:col>26</xdr:col>
      <xdr:colOff>18938</xdr:colOff>
      <xdr:row>764</xdr:row>
      <xdr:rowOff>591505</xdr:rowOff>
    </xdr:to>
    <xdr:grpSp>
      <xdr:nvGrpSpPr>
        <xdr:cNvPr id="40" name="グループ化 22"/>
        <xdr:cNvGrpSpPr>
          <a:grpSpLocks/>
        </xdr:cNvGrpSpPr>
      </xdr:nvGrpSpPr>
      <xdr:grpSpPr bwMode="auto">
        <a:xfrm>
          <a:off x="3563257" y="45507728"/>
          <a:ext cx="1738881" cy="1095877"/>
          <a:chOff x="3513863" y="13796822"/>
          <a:chExt cx="2368022" cy="1471543"/>
        </a:xfrm>
      </xdr:grpSpPr>
      <xdr:sp macro="" textlink="">
        <xdr:nvSpPr>
          <xdr:cNvPr id="41"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1.3</a:t>
            </a:r>
            <a:r>
              <a:rPr kumimoji="1" lang="ja-JP" altLang="en-US" sz="1100">
                <a:solidFill>
                  <a:sysClr val="windowText" lastClr="000000"/>
                </a:solidFill>
              </a:rPr>
              <a:t>百万円</a:t>
            </a:r>
          </a:p>
        </xdr:txBody>
      </xdr:sp>
      <xdr:sp macro="" textlink="">
        <xdr:nvSpPr>
          <xdr:cNvPr id="42"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pPr algn="ctr">
              <a:lnSpc>
                <a:spcPts val="1200"/>
              </a:lnSpc>
            </a:pPr>
            <a:r>
              <a:rPr kumimoji="1" lang="ja-JP" altLang="ja-JP" sz="1100">
                <a:solidFill>
                  <a:sysClr val="windowText" lastClr="000000"/>
                </a:solidFill>
                <a:latin typeface="+mn-lt"/>
                <a:ea typeface="+mn-ea"/>
                <a:cs typeface="+mn-cs"/>
              </a:rPr>
              <a:t>計画、工程管理、成果確認等の</a:t>
            </a:r>
            <a:r>
              <a:rPr kumimoji="1" lang="ja-JP" altLang="en-US" sz="1100">
                <a:solidFill>
                  <a:sysClr val="windowText" lastClr="000000"/>
                </a:solidFill>
              </a:rPr>
              <a:t>業務管理</a:t>
            </a:r>
          </a:p>
        </xdr:txBody>
      </xdr:sp>
    </xdr:grpSp>
    <xdr:clientData/>
  </xdr:twoCellAnchor>
  <xdr:twoCellAnchor>
    <xdr:from>
      <xdr:col>30</xdr:col>
      <xdr:colOff>65315</xdr:colOff>
      <xdr:row>762</xdr:row>
      <xdr:rowOff>108856</xdr:rowOff>
    </xdr:from>
    <xdr:to>
      <xdr:col>42</xdr:col>
      <xdr:colOff>32197</xdr:colOff>
      <xdr:row>764</xdr:row>
      <xdr:rowOff>20668</xdr:rowOff>
    </xdr:to>
    <xdr:sp macro="" textlink="">
      <xdr:nvSpPr>
        <xdr:cNvPr id="43" name="正方形/長方形 42"/>
        <xdr:cNvSpPr/>
      </xdr:nvSpPr>
      <xdr:spPr bwMode="auto">
        <a:xfrm>
          <a:off x="5617029" y="238821685"/>
          <a:ext cx="2187568" cy="630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algn="ctr">
            <a:lnSpc>
              <a:spcPts val="1100"/>
            </a:lnSpc>
          </a:pPr>
          <a:r>
            <a:rPr kumimoji="1" lang="en-US" altLang="ja-JP" sz="1100">
              <a:solidFill>
                <a:sysClr val="windowText" lastClr="000000"/>
              </a:solidFill>
              <a:latin typeface="+mn-ea"/>
              <a:ea typeface="+mn-ea"/>
            </a:rPr>
            <a:t>D.</a:t>
          </a:r>
          <a:r>
            <a:rPr kumimoji="1" lang="ja-JP" altLang="en-US" sz="1100">
              <a:solidFill>
                <a:sysClr val="windowText" lastClr="000000"/>
              </a:solidFill>
            </a:rPr>
            <a:t>株式会社日本海洋生物研究所</a:t>
          </a:r>
          <a:endParaRPr kumimoji="1" lang="en-US" altLang="ja-JP" sz="1100">
            <a:solidFill>
              <a:sysClr val="windowText" lastClr="000000"/>
            </a:solidFill>
          </a:endParaRPr>
        </a:p>
        <a:p>
          <a:pPr algn="ctr">
            <a:lnSpc>
              <a:spcPts val="1200"/>
            </a:lnSpc>
          </a:pPr>
          <a:r>
            <a:rPr kumimoji="1" lang="en-US" altLang="ja-JP" sz="1100">
              <a:solidFill>
                <a:sysClr val="windowText" lastClr="000000"/>
              </a:solidFill>
            </a:rPr>
            <a:t>1.3</a:t>
          </a:r>
          <a:r>
            <a:rPr kumimoji="1" lang="ja-JP" altLang="en-US" sz="1100">
              <a:solidFill>
                <a:sysClr val="windowText" lastClr="000000"/>
              </a:solidFill>
            </a:rPr>
            <a:t>百万円</a:t>
          </a:r>
        </a:p>
      </xdr:txBody>
    </xdr:sp>
    <xdr:clientData/>
  </xdr:twoCellAnchor>
  <xdr:twoCellAnchor>
    <xdr:from>
      <xdr:col>26</xdr:col>
      <xdr:colOff>10626</xdr:colOff>
      <xdr:row>763</xdr:row>
      <xdr:rowOff>64763</xdr:rowOff>
    </xdr:from>
    <xdr:to>
      <xdr:col>30</xdr:col>
      <xdr:colOff>65315</xdr:colOff>
      <xdr:row>763</xdr:row>
      <xdr:rowOff>76515</xdr:rowOff>
    </xdr:to>
    <xdr:cxnSp macro="">
      <xdr:nvCxnSpPr>
        <xdr:cNvPr id="3" name="直線矢印コネクタ 2"/>
        <xdr:cNvCxnSpPr>
          <a:stCxn id="41" idx="3"/>
          <a:endCxn id="43" idx="1"/>
        </xdr:cNvCxnSpPr>
      </xdr:nvCxnSpPr>
      <xdr:spPr>
        <a:xfrm flipV="1">
          <a:off x="4822112" y="239136820"/>
          <a:ext cx="794917" cy="117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76199</xdr:colOff>
      <xdr:row>764</xdr:row>
      <xdr:rowOff>631371</xdr:rowOff>
    </xdr:from>
    <xdr:to>
      <xdr:col>48</xdr:col>
      <xdr:colOff>10886</xdr:colOff>
      <xdr:row>778</xdr:row>
      <xdr:rowOff>10886</xdr:rowOff>
    </xdr:to>
    <xdr:sp macro="" textlink="">
      <xdr:nvSpPr>
        <xdr:cNvPr id="38" name="正方形/長方形 37"/>
        <xdr:cNvSpPr/>
      </xdr:nvSpPr>
      <xdr:spPr bwMode="auto">
        <a:xfrm>
          <a:off x="2296885" y="46438457"/>
          <a:ext cx="6596744" cy="696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lang="ja-JP" altLang="ja-JP" sz="1200" b="1">
              <a:solidFill>
                <a:sysClr val="windowText" lastClr="000000"/>
              </a:solidFill>
              <a:effectLst/>
              <a:latin typeface="+mn-lt"/>
              <a:ea typeface="+mn-ea"/>
              <a:cs typeface="+mn-cs"/>
            </a:rPr>
            <a:t>令和２年度畜産農業に係る窒素・りん暫定排水基準適用事業場調査業務</a:t>
          </a:r>
          <a:r>
            <a:rPr lang="ja-JP" altLang="en-US" sz="1200" b="1">
              <a:solidFill>
                <a:sysClr val="windowText" lastClr="000000"/>
              </a:solidFill>
              <a:effectLst/>
              <a:latin typeface="+mn-lt"/>
              <a:ea typeface="+mn-ea"/>
              <a:cs typeface="+mn-cs"/>
            </a:rPr>
            <a:t>（変更契約分）</a:t>
          </a:r>
          <a:endParaRPr kumimoji="1" lang="ja-JP" altLang="en-US" sz="1400" b="1">
            <a:solidFill>
              <a:sysClr val="windowText" lastClr="000000"/>
            </a:solidFill>
            <a:latin typeface="+mj-ea"/>
            <a:ea typeface="+mj-ea"/>
          </a:endParaRPr>
        </a:p>
      </xdr:txBody>
    </xdr:sp>
    <xdr:clientData/>
  </xdr:twoCellAnchor>
  <xdr:twoCellAnchor>
    <xdr:from>
      <xdr:col>17</xdr:col>
      <xdr:colOff>76200</xdr:colOff>
      <xdr:row>777</xdr:row>
      <xdr:rowOff>141515</xdr:rowOff>
    </xdr:from>
    <xdr:to>
      <xdr:col>25</xdr:col>
      <xdr:colOff>171338</xdr:colOff>
      <xdr:row>785</xdr:row>
      <xdr:rowOff>101649</xdr:rowOff>
    </xdr:to>
    <xdr:grpSp>
      <xdr:nvGrpSpPr>
        <xdr:cNvPr id="39" name="グループ化 22"/>
        <xdr:cNvGrpSpPr>
          <a:grpSpLocks/>
        </xdr:cNvGrpSpPr>
      </xdr:nvGrpSpPr>
      <xdr:grpSpPr bwMode="auto">
        <a:xfrm>
          <a:off x="3530600" y="47868115"/>
          <a:ext cx="1720738" cy="1204734"/>
          <a:chOff x="3513863" y="13796822"/>
          <a:chExt cx="2368022" cy="1471543"/>
        </a:xfrm>
      </xdr:grpSpPr>
      <xdr:sp macro="" textlink="">
        <xdr:nvSpPr>
          <xdr:cNvPr id="44" name="正方形/長方形 3"/>
          <xdr:cNvSpPr/>
        </xdr:nvSpPr>
        <xdr:spPr>
          <a:xfrm>
            <a:off x="3515451" y="13735416"/>
            <a:ext cx="2353941" cy="73354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ct val="100000"/>
              </a:lnSpc>
            </a:pPr>
            <a:r>
              <a:rPr kumimoji="1" lang="ja-JP" altLang="en-US" sz="1100">
                <a:solidFill>
                  <a:sysClr val="windowText" lastClr="000000"/>
                </a:solidFill>
              </a:rPr>
              <a:t>環境省</a:t>
            </a:r>
            <a:endParaRPr kumimoji="1" lang="en-US" altLang="ja-JP" sz="1100">
              <a:solidFill>
                <a:sysClr val="windowText" lastClr="000000"/>
              </a:solidFill>
            </a:endParaRPr>
          </a:p>
          <a:p>
            <a:pPr algn="ctr">
              <a:lnSpc>
                <a:spcPct val="100000"/>
              </a:lnSpc>
            </a:pPr>
            <a:r>
              <a:rPr kumimoji="1" lang="en-US" altLang="ja-JP" sz="1100">
                <a:solidFill>
                  <a:sysClr val="windowText" lastClr="000000"/>
                </a:solidFill>
              </a:rPr>
              <a:t>1.6</a:t>
            </a:r>
            <a:r>
              <a:rPr kumimoji="1" lang="ja-JP" altLang="en-US" sz="1100">
                <a:solidFill>
                  <a:sysClr val="windowText" lastClr="000000"/>
                </a:solidFill>
              </a:rPr>
              <a:t>百万円</a:t>
            </a:r>
          </a:p>
        </xdr:txBody>
      </xdr:sp>
      <xdr:sp macro="" textlink="">
        <xdr:nvSpPr>
          <xdr:cNvPr id="45" name="大かっこ 4"/>
          <xdr:cNvSpPr/>
        </xdr:nvSpPr>
        <xdr:spPr>
          <a:xfrm>
            <a:off x="3515451" y="14507567"/>
            <a:ext cx="2366734" cy="7592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lstStyle/>
          <a:p>
            <a:r>
              <a:rPr kumimoji="1" lang="ja-JP" altLang="ja-JP" sz="1100">
                <a:solidFill>
                  <a:schemeClr val="tx1"/>
                </a:solidFill>
                <a:effectLst/>
                <a:latin typeface="+mn-lt"/>
                <a:ea typeface="+mn-ea"/>
                <a:cs typeface="+mn-cs"/>
              </a:rPr>
              <a:t>暫定排水基準適用事業場調査、基準見直し検討</a:t>
            </a:r>
            <a:endParaRPr lang="ja-JP" altLang="ja-JP">
              <a:effectLst/>
            </a:endParaRPr>
          </a:p>
        </xdr:txBody>
      </xdr:sp>
    </xdr:grpSp>
    <xdr:clientData/>
  </xdr:twoCellAnchor>
  <xdr:twoCellAnchor>
    <xdr:from>
      <xdr:col>30</xdr:col>
      <xdr:colOff>54428</xdr:colOff>
      <xdr:row>777</xdr:row>
      <xdr:rowOff>87086</xdr:rowOff>
    </xdr:from>
    <xdr:to>
      <xdr:col>42</xdr:col>
      <xdr:colOff>21310</xdr:colOff>
      <xdr:row>782</xdr:row>
      <xdr:rowOff>64212</xdr:rowOff>
    </xdr:to>
    <xdr:sp macro="" textlink="">
      <xdr:nvSpPr>
        <xdr:cNvPr id="46" name="正方形/長方形 45"/>
        <xdr:cNvSpPr/>
      </xdr:nvSpPr>
      <xdr:spPr bwMode="auto">
        <a:xfrm>
          <a:off x="5606142" y="47048057"/>
          <a:ext cx="2187568" cy="6302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latin typeface="+mn-ea"/>
              <a:ea typeface="+mn-ea"/>
            </a:rPr>
            <a:t>E.</a:t>
          </a:r>
          <a:r>
            <a:rPr kumimoji="1" lang="ja-JP" altLang="ja-JP" sz="1100">
              <a:solidFill>
                <a:sysClr val="windowText" lastClr="000000"/>
              </a:solidFill>
              <a:effectLst/>
              <a:latin typeface="+mn-lt"/>
              <a:ea typeface="+mn-ea"/>
              <a:cs typeface="+mn-cs"/>
            </a:rPr>
            <a:t>（一財）材料科学技術振興財団　　</a:t>
          </a:r>
          <a:endParaRPr lang="ja-JP" altLang="ja-JP">
            <a:solidFill>
              <a:sysClr val="windowText" lastClr="000000"/>
            </a:solidFill>
            <a:effectLst/>
          </a:endParaRPr>
        </a:p>
        <a:p>
          <a:pPr algn="ctr">
            <a:lnSpc>
              <a:spcPts val="1200"/>
            </a:lnSpc>
          </a:pPr>
          <a:r>
            <a:rPr kumimoji="1" lang="en-US" altLang="ja-JP" sz="1100">
              <a:solidFill>
                <a:sysClr val="windowText" lastClr="000000"/>
              </a:solidFill>
            </a:rPr>
            <a:t>1.6 </a:t>
          </a:r>
          <a:r>
            <a:rPr kumimoji="1" lang="ja-JP" altLang="en-US" sz="1100">
              <a:solidFill>
                <a:sysClr val="windowText" lastClr="000000"/>
              </a:solidFill>
            </a:rPr>
            <a:t>百万円</a:t>
          </a:r>
        </a:p>
      </xdr:txBody>
    </xdr:sp>
    <xdr:clientData/>
  </xdr:twoCellAnchor>
  <xdr:twoCellAnchor>
    <xdr:from>
      <xdr:col>25</xdr:col>
      <xdr:colOff>152399</xdr:colOff>
      <xdr:row>779</xdr:row>
      <xdr:rowOff>43543</xdr:rowOff>
    </xdr:from>
    <xdr:to>
      <xdr:col>30</xdr:col>
      <xdr:colOff>22031</xdr:colOff>
      <xdr:row>779</xdr:row>
      <xdr:rowOff>55295</xdr:rowOff>
    </xdr:to>
    <xdr:cxnSp macro="">
      <xdr:nvCxnSpPr>
        <xdr:cNvPr id="47" name="直線矢印コネクタ 46"/>
        <xdr:cNvCxnSpPr/>
      </xdr:nvCxnSpPr>
      <xdr:spPr>
        <a:xfrm flipV="1">
          <a:off x="4778828" y="47331086"/>
          <a:ext cx="794917" cy="117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12</xdr:col>
      <xdr:colOff>141514</xdr:colOff>
      <xdr:row>776</xdr:row>
      <xdr:rowOff>21772</xdr:rowOff>
    </xdr:from>
    <xdr:to>
      <xdr:col>24</xdr:col>
      <xdr:colOff>83278</xdr:colOff>
      <xdr:row>777</xdr:row>
      <xdr:rowOff>109945</xdr:rowOff>
    </xdr:to>
    <xdr:sp macro="" textlink="">
      <xdr:nvSpPr>
        <xdr:cNvPr id="48" name="テキスト ボックス 47"/>
        <xdr:cNvSpPr txBox="1"/>
      </xdr:nvSpPr>
      <xdr:spPr bwMode="auto">
        <a:xfrm rot="10800000" flipV="1">
          <a:off x="2362200" y="46819458"/>
          <a:ext cx="2162449" cy="25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変更契約</a:t>
          </a:r>
          <a:r>
            <a:rPr kumimoji="1" lang="en-US" altLang="ja-JP" sz="1100"/>
            <a:t>】</a:t>
          </a:r>
          <a:endParaRPr kumimoji="1" lang="ja-JP" altLang="en-US" sz="1100"/>
        </a:p>
      </xdr:txBody>
    </xdr:sp>
    <xdr:clientData/>
  </xdr:twoCellAnchor>
  <xdr:twoCellAnchor>
    <xdr:from>
      <xdr:col>30</xdr:col>
      <xdr:colOff>10160</xdr:colOff>
      <xdr:row>764</xdr:row>
      <xdr:rowOff>142240</xdr:rowOff>
    </xdr:from>
    <xdr:to>
      <xdr:col>41</xdr:col>
      <xdr:colOff>105985</xdr:colOff>
      <xdr:row>764</xdr:row>
      <xdr:rowOff>458006</xdr:rowOff>
    </xdr:to>
    <xdr:sp macro="" textlink="">
      <xdr:nvSpPr>
        <xdr:cNvPr id="37" name="大かっこ 36"/>
        <xdr:cNvSpPr/>
      </xdr:nvSpPr>
      <xdr:spPr bwMode="auto">
        <a:xfrm>
          <a:off x="5496560" y="45933360"/>
          <a:ext cx="2107505" cy="315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底質環境の調査</a:t>
          </a:r>
          <a:endParaRPr kumimoji="1" lang="en-US" altLang="ja-JP" sz="1100"/>
        </a:p>
      </xdr:txBody>
    </xdr:sp>
    <xdr:clientData/>
  </xdr:twoCellAnchor>
  <xdr:twoCellAnchor>
    <xdr:from>
      <xdr:col>31</xdr:col>
      <xdr:colOff>0</xdr:colOff>
      <xdr:row>761</xdr:row>
      <xdr:rowOff>0</xdr:rowOff>
    </xdr:from>
    <xdr:to>
      <xdr:col>43</xdr:col>
      <xdr:colOff>111701</xdr:colOff>
      <xdr:row>761</xdr:row>
      <xdr:rowOff>283356</xdr:rowOff>
    </xdr:to>
    <xdr:sp macro="" textlink="">
      <xdr:nvSpPr>
        <xdr:cNvPr id="49" name="テキスト ボックス 48"/>
        <xdr:cNvSpPr txBox="1"/>
      </xdr:nvSpPr>
      <xdr:spPr bwMode="auto">
        <a:xfrm rot="10800000" flipV="1">
          <a:off x="5669280" y="44724320"/>
          <a:ext cx="2306261" cy="2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172720</xdr:colOff>
      <xdr:row>775</xdr:row>
      <xdr:rowOff>406400</xdr:rowOff>
    </xdr:from>
    <xdr:to>
      <xdr:col>43</xdr:col>
      <xdr:colOff>101541</xdr:colOff>
      <xdr:row>777</xdr:row>
      <xdr:rowOff>90316</xdr:rowOff>
    </xdr:to>
    <xdr:sp macro="" textlink="">
      <xdr:nvSpPr>
        <xdr:cNvPr id="50" name="テキスト ボックス 49"/>
        <xdr:cNvSpPr txBox="1"/>
      </xdr:nvSpPr>
      <xdr:spPr bwMode="auto">
        <a:xfrm rot="10800000" flipV="1">
          <a:off x="5659120" y="47304960"/>
          <a:ext cx="2306261" cy="28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solidFill>
                <a:schemeClr val="dk1"/>
              </a:solidFill>
              <a:latin typeface="+mn-lt"/>
              <a:ea typeface="+mn-ea"/>
              <a:cs typeface="+mn-cs"/>
            </a:rPr>
            <a:t>】</a:t>
          </a:r>
          <a:endParaRPr kumimoji="1" lang="ja-JP" altLang="en-US" sz="1100"/>
        </a:p>
      </xdr:txBody>
    </xdr:sp>
    <xdr:clientData/>
  </xdr:twoCellAnchor>
  <xdr:twoCellAnchor>
    <xdr:from>
      <xdr:col>30</xdr:col>
      <xdr:colOff>10160</xdr:colOff>
      <xdr:row>783</xdr:row>
      <xdr:rowOff>30480</xdr:rowOff>
    </xdr:from>
    <xdr:to>
      <xdr:col>41</xdr:col>
      <xdr:colOff>105985</xdr:colOff>
      <xdr:row>785</xdr:row>
      <xdr:rowOff>806</xdr:rowOff>
    </xdr:to>
    <xdr:sp macro="" textlink="">
      <xdr:nvSpPr>
        <xdr:cNvPr id="51" name="大かっこ 50"/>
        <xdr:cNvSpPr/>
      </xdr:nvSpPr>
      <xdr:spPr bwMode="auto">
        <a:xfrm>
          <a:off x="5496560" y="48392080"/>
          <a:ext cx="2107505" cy="315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窒素・燐の暫定排水基準適用事業場の実態調査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9" zoomScale="75" zoomScaleNormal="75" zoomScaleSheetLayoutView="75" zoomScalePageLayoutView="85" workbookViewId="0">
      <selection activeCell="J853" sqref="J853:O85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400</v>
      </c>
      <c r="AJ2" s="941" t="s">
        <v>705</v>
      </c>
      <c r="AK2" s="941"/>
      <c r="AL2" s="941"/>
      <c r="AM2" s="941"/>
      <c r="AN2" s="98" t="s">
        <v>400</v>
      </c>
      <c r="AO2" s="941">
        <v>20</v>
      </c>
      <c r="AP2" s="941"/>
      <c r="AQ2" s="941"/>
      <c r="AR2" s="99" t="s">
        <v>704</v>
      </c>
      <c r="AS2" s="947">
        <v>132</v>
      </c>
      <c r="AT2" s="947"/>
      <c r="AU2" s="947"/>
      <c r="AV2" s="98" t="str">
        <f>IF(AW2="","","-")</f>
        <v/>
      </c>
      <c r="AW2" s="907"/>
      <c r="AX2" s="907"/>
    </row>
    <row r="3" spans="1:50" ht="21" customHeight="1" thickBot="1" x14ac:dyDescent="0.2">
      <c r="A3" s="863" t="s">
        <v>697</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708</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709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712</v>
      </c>
      <c r="H5" s="836"/>
      <c r="I5" s="836"/>
      <c r="J5" s="836"/>
      <c r="K5" s="836"/>
      <c r="L5" s="836"/>
      <c r="M5" s="837" t="s">
        <v>66</v>
      </c>
      <c r="N5" s="838"/>
      <c r="O5" s="838"/>
      <c r="P5" s="838"/>
      <c r="Q5" s="838"/>
      <c r="R5" s="839"/>
      <c r="S5" s="840" t="s">
        <v>713</v>
      </c>
      <c r="T5" s="836"/>
      <c r="U5" s="836"/>
      <c r="V5" s="836"/>
      <c r="W5" s="836"/>
      <c r="X5" s="841"/>
      <c r="Y5" s="697" t="s">
        <v>3</v>
      </c>
      <c r="Z5" s="543"/>
      <c r="AA5" s="543"/>
      <c r="AB5" s="543"/>
      <c r="AC5" s="543"/>
      <c r="AD5" s="544"/>
      <c r="AE5" s="698" t="s">
        <v>714</v>
      </c>
      <c r="AF5" s="698"/>
      <c r="AG5" s="698"/>
      <c r="AH5" s="698"/>
      <c r="AI5" s="698"/>
      <c r="AJ5" s="698"/>
      <c r="AK5" s="698"/>
      <c r="AL5" s="698"/>
      <c r="AM5" s="698"/>
      <c r="AN5" s="698"/>
      <c r="AO5" s="698"/>
      <c r="AP5" s="699"/>
      <c r="AQ5" s="700" t="s">
        <v>711</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715</v>
      </c>
      <c r="H7" s="499"/>
      <c r="I7" s="499"/>
      <c r="J7" s="499"/>
      <c r="K7" s="499"/>
      <c r="L7" s="499"/>
      <c r="M7" s="499"/>
      <c r="N7" s="499"/>
      <c r="O7" s="499"/>
      <c r="P7" s="499"/>
      <c r="Q7" s="499"/>
      <c r="R7" s="499"/>
      <c r="S7" s="499"/>
      <c r="T7" s="499"/>
      <c r="U7" s="499"/>
      <c r="V7" s="499"/>
      <c r="W7" s="499"/>
      <c r="X7" s="500"/>
      <c r="Y7" s="919" t="s">
        <v>383</v>
      </c>
      <c r="Z7" s="440"/>
      <c r="AA7" s="440"/>
      <c r="AB7" s="440"/>
      <c r="AC7" s="440"/>
      <c r="AD7" s="920"/>
      <c r="AE7" s="908" t="s">
        <v>716</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海洋政策</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717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384</v>
      </c>
      <c r="Q12" s="442"/>
      <c r="R12" s="442"/>
      <c r="S12" s="442"/>
      <c r="T12" s="442"/>
      <c r="U12" s="442"/>
      <c r="V12" s="443"/>
      <c r="W12" s="447" t="s">
        <v>406</v>
      </c>
      <c r="X12" s="442"/>
      <c r="Y12" s="442"/>
      <c r="Z12" s="442"/>
      <c r="AA12" s="442"/>
      <c r="AB12" s="442"/>
      <c r="AC12" s="443"/>
      <c r="AD12" s="447" t="s">
        <v>694</v>
      </c>
      <c r="AE12" s="442"/>
      <c r="AF12" s="442"/>
      <c r="AG12" s="442"/>
      <c r="AH12" s="442"/>
      <c r="AI12" s="442"/>
      <c r="AJ12" s="443"/>
      <c r="AK12" s="447" t="s">
        <v>698</v>
      </c>
      <c r="AL12" s="442"/>
      <c r="AM12" s="442"/>
      <c r="AN12" s="442"/>
      <c r="AO12" s="442"/>
      <c r="AP12" s="442"/>
      <c r="AQ12" s="443"/>
      <c r="AR12" s="447" t="s">
        <v>699</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132</v>
      </c>
      <c r="Q13" s="657"/>
      <c r="R13" s="657"/>
      <c r="S13" s="657"/>
      <c r="T13" s="657"/>
      <c r="U13" s="657"/>
      <c r="V13" s="658"/>
      <c r="W13" s="656">
        <v>134</v>
      </c>
      <c r="X13" s="657"/>
      <c r="Y13" s="657"/>
      <c r="Z13" s="657"/>
      <c r="AA13" s="657"/>
      <c r="AB13" s="657"/>
      <c r="AC13" s="658"/>
      <c r="AD13" s="656">
        <v>134</v>
      </c>
      <c r="AE13" s="657"/>
      <c r="AF13" s="657"/>
      <c r="AG13" s="657"/>
      <c r="AH13" s="657"/>
      <c r="AI13" s="657"/>
      <c r="AJ13" s="658"/>
      <c r="AK13" s="656">
        <v>134</v>
      </c>
      <c r="AL13" s="657"/>
      <c r="AM13" s="657"/>
      <c r="AN13" s="657"/>
      <c r="AO13" s="657"/>
      <c r="AP13" s="657"/>
      <c r="AQ13" s="658"/>
      <c r="AR13" s="916"/>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v>-1</v>
      </c>
      <c r="Q14" s="657"/>
      <c r="R14" s="657"/>
      <c r="S14" s="657"/>
      <c r="T14" s="657"/>
      <c r="U14" s="657"/>
      <c r="V14" s="658"/>
      <c r="W14" s="656" t="s">
        <v>719</v>
      </c>
      <c r="X14" s="657"/>
      <c r="Y14" s="657"/>
      <c r="Z14" s="657"/>
      <c r="AA14" s="657"/>
      <c r="AB14" s="657"/>
      <c r="AC14" s="658"/>
      <c r="AD14" s="656" t="s">
        <v>837</v>
      </c>
      <c r="AE14" s="657"/>
      <c r="AF14" s="657"/>
      <c r="AG14" s="657"/>
      <c r="AH14" s="657"/>
      <c r="AI14" s="657"/>
      <c r="AJ14" s="658"/>
      <c r="AK14" s="656" t="s">
        <v>752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719</v>
      </c>
      <c r="Q15" s="657"/>
      <c r="R15" s="657"/>
      <c r="S15" s="657"/>
      <c r="T15" s="657"/>
      <c r="U15" s="657"/>
      <c r="V15" s="658"/>
      <c r="W15" s="656" t="s">
        <v>719</v>
      </c>
      <c r="X15" s="657"/>
      <c r="Y15" s="657"/>
      <c r="Z15" s="657"/>
      <c r="AA15" s="657"/>
      <c r="AB15" s="657"/>
      <c r="AC15" s="658"/>
      <c r="AD15" s="656" t="s">
        <v>719</v>
      </c>
      <c r="AE15" s="657"/>
      <c r="AF15" s="657"/>
      <c r="AG15" s="657"/>
      <c r="AH15" s="657"/>
      <c r="AI15" s="657"/>
      <c r="AJ15" s="658"/>
      <c r="AK15" s="656" t="s">
        <v>753</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719</v>
      </c>
      <c r="Q16" s="657"/>
      <c r="R16" s="657"/>
      <c r="S16" s="657"/>
      <c r="T16" s="657"/>
      <c r="U16" s="657"/>
      <c r="V16" s="658"/>
      <c r="W16" s="656" t="s">
        <v>719</v>
      </c>
      <c r="X16" s="657"/>
      <c r="Y16" s="657"/>
      <c r="Z16" s="657"/>
      <c r="AA16" s="657"/>
      <c r="AB16" s="657"/>
      <c r="AC16" s="658"/>
      <c r="AD16" s="656" t="s">
        <v>719</v>
      </c>
      <c r="AE16" s="657"/>
      <c r="AF16" s="657"/>
      <c r="AG16" s="657"/>
      <c r="AH16" s="657"/>
      <c r="AI16" s="657"/>
      <c r="AJ16" s="658"/>
      <c r="AK16" s="656" t="s">
        <v>752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719</v>
      </c>
      <c r="Q17" s="657"/>
      <c r="R17" s="657"/>
      <c r="S17" s="657"/>
      <c r="T17" s="657"/>
      <c r="U17" s="657"/>
      <c r="V17" s="658"/>
      <c r="W17" s="656" t="s">
        <v>719</v>
      </c>
      <c r="X17" s="657"/>
      <c r="Y17" s="657"/>
      <c r="Z17" s="657"/>
      <c r="AA17" s="657"/>
      <c r="AB17" s="657"/>
      <c r="AC17" s="658"/>
      <c r="AD17" s="656" t="s">
        <v>719</v>
      </c>
      <c r="AE17" s="657"/>
      <c r="AF17" s="657"/>
      <c r="AG17" s="657"/>
      <c r="AH17" s="657"/>
      <c r="AI17" s="657"/>
      <c r="AJ17" s="658"/>
      <c r="AK17" s="656" t="s">
        <v>752</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131</v>
      </c>
      <c r="Q18" s="875"/>
      <c r="R18" s="875"/>
      <c r="S18" s="875"/>
      <c r="T18" s="875"/>
      <c r="U18" s="875"/>
      <c r="V18" s="876"/>
      <c r="W18" s="874">
        <f>SUM(W13:AC17)</f>
        <v>134</v>
      </c>
      <c r="X18" s="875"/>
      <c r="Y18" s="875"/>
      <c r="Z18" s="875"/>
      <c r="AA18" s="875"/>
      <c r="AB18" s="875"/>
      <c r="AC18" s="876"/>
      <c r="AD18" s="874">
        <f>SUM(AD13:AJ17)</f>
        <v>134</v>
      </c>
      <c r="AE18" s="875"/>
      <c r="AF18" s="875"/>
      <c r="AG18" s="875"/>
      <c r="AH18" s="875"/>
      <c r="AI18" s="875"/>
      <c r="AJ18" s="876"/>
      <c r="AK18" s="874">
        <f>SUM(AK13:AQ17)</f>
        <v>134</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v>129</v>
      </c>
      <c r="Q19" s="657"/>
      <c r="R19" s="657"/>
      <c r="S19" s="657"/>
      <c r="T19" s="657"/>
      <c r="U19" s="657"/>
      <c r="V19" s="658"/>
      <c r="W19" s="656">
        <v>130</v>
      </c>
      <c r="X19" s="657"/>
      <c r="Y19" s="657"/>
      <c r="Z19" s="657"/>
      <c r="AA19" s="657"/>
      <c r="AB19" s="657"/>
      <c r="AC19" s="658"/>
      <c r="AD19" s="656">
        <v>124</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f>IF(P18=0, "-", SUM(P19)/P18)</f>
        <v>0.98473282442748089</v>
      </c>
      <c r="Q20" s="317"/>
      <c r="R20" s="317"/>
      <c r="S20" s="317"/>
      <c r="T20" s="317"/>
      <c r="U20" s="317"/>
      <c r="V20" s="317"/>
      <c r="W20" s="317">
        <f t="shared" ref="W20" si="0">IF(W18=0, "-", SUM(W19)/W18)</f>
        <v>0.97014925373134331</v>
      </c>
      <c r="X20" s="317"/>
      <c r="Y20" s="317"/>
      <c r="Z20" s="317"/>
      <c r="AA20" s="317"/>
      <c r="AB20" s="317"/>
      <c r="AC20" s="317"/>
      <c r="AD20" s="317">
        <f t="shared" ref="AD20" si="1">IF(AD18=0, "-", SUM(AD19)/AD18)</f>
        <v>0.92537313432835822</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351</v>
      </c>
      <c r="H21" s="316"/>
      <c r="I21" s="316"/>
      <c r="J21" s="316"/>
      <c r="K21" s="316"/>
      <c r="L21" s="316"/>
      <c r="M21" s="316"/>
      <c r="N21" s="316"/>
      <c r="O21" s="316"/>
      <c r="P21" s="317">
        <f>IF(P19=0, "-", SUM(P19)/SUM(P13,P14))</f>
        <v>0.98473282442748089</v>
      </c>
      <c r="Q21" s="317"/>
      <c r="R21" s="317"/>
      <c r="S21" s="317"/>
      <c r="T21" s="317"/>
      <c r="U21" s="317"/>
      <c r="V21" s="317"/>
      <c r="W21" s="317">
        <f t="shared" ref="W21" si="2">IF(W19=0, "-", SUM(W19)/SUM(W13,W14))</f>
        <v>0.97014925373134331</v>
      </c>
      <c r="X21" s="317"/>
      <c r="Y21" s="317"/>
      <c r="Z21" s="317"/>
      <c r="AA21" s="317"/>
      <c r="AB21" s="317"/>
      <c r="AC21" s="317"/>
      <c r="AD21" s="317">
        <f t="shared" ref="AD21" si="3">IF(AD19=0, "-", SUM(AD19)/SUM(AD13,AD14))</f>
        <v>0.92537313432835822</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702</v>
      </c>
      <c r="B22" s="970"/>
      <c r="C22" s="970"/>
      <c r="D22" s="970"/>
      <c r="E22" s="970"/>
      <c r="F22" s="971"/>
      <c r="G22" s="965" t="s">
        <v>330</v>
      </c>
      <c r="H22" s="223"/>
      <c r="I22" s="223"/>
      <c r="J22" s="223"/>
      <c r="K22" s="223"/>
      <c r="L22" s="223"/>
      <c r="M22" s="223"/>
      <c r="N22" s="223"/>
      <c r="O22" s="224"/>
      <c r="P22" s="930" t="s">
        <v>700</v>
      </c>
      <c r="Q22" s="223"/>
      <c r="R22" s="223"/>
      <c r="S22" s="223"/>
      <c r="T22" s="223"/>
      <c r="U22" s="223"/>
      <c r="V22" s="224"/>
      <c r="W22" s="930" t="s">
        <v>701</v>
      </c>
      <c r="X22" s="223"/>
      <c r="Y22" s="223"/>
      <c r="Z22" s="223"/>
      <c r="AA22" s="223"/>
      <c r="AB22" s="223"/>
      <c r="AC22" s="224"/>
      <c r="AD22" s="930" t="s">
        <v>329</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66" t="s">
        <v>720</v>
      </c>
      <c r="H23" s="967"/>
      <c r="I23" s="967"/>
      <c r="J23" s="967"/>
      <c r="K23" s="967"/>
      <c r="L23" s="967"/>
      <c r="M23" s="967"/>
      <c r="N23" s="967"/>
      <c r="O23" s="968"/>
      <c r="P23" s="916">
        <v>128.70400000000001</v>
      </c>
      <c r="Q23" s="917"/>
      <c r="R23" s="917"/>
      <c r="S23" s="917"/>
      <c r="T23" s="917"/>
      <c r="U23" s="917"/>
      <c r="V23" s="931"/>
      <c r="W23" s="916"/>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721</v>
      </c>
      <c r="H24" s="933"/>
      <c r="I24" s="933"/>
      <c r="J24" s="933"/>
      <c r="K24" s="933"/>
      <c r="L24" s="933"/>
      <c r="M24" s="933"/>
      <c r="N24" s="933"/>
      <c r="O24" s="934"/>
      <c r="P24" s="656">
        <v>3.49</v>
      </c>
      <c r="Q24" s="657"/>
      <c r="R24" s="657"/>
      <c r="S24" s="657"/>
      <c r="T24" s="657"/>
      <c r="U24" s="657"/>
      <c r="V24" s="658"/>
      <c r="W24" s="656"/>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t="s">
        <v>722</v>
      </c>
      <c r="H25" s="933"/>
      <c r="I25" s="933"/>
      <c r="J25" s="933"/>
      <c r="K25" s="933"/>
      <c r="L25" s="933"/>
      <c r="M25" s="933"/>
      <c r="N25" s="933"/>
      <c r="O25" s="934"/>
      <c r="P25" s="656">
        <v>2.0169999999999999</v>
      </c>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t="s">
        <v>723</v>
      </c>
      <c r="H26" s="933"/>
      <c r="I26" s="933"/>
      <c r="J26" s="933"/>
      <c r="K26" s="933"/>
      <c r="L26" s="933"/>
      <c r="M26" s="933"/>
      <c r="N26" s="933"/>
      <c r="O26" s="934"/>
      <c r="P26" s="656">
        <v>0.13800000000000001</v>
      </c>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t="s">
        <v>724</v>
      </c>
      <c r="H27" s="933"/>
      <c r="I27" s="933"/>
      <c r="J27" s="933"/>
      <c r="K27" s="933"/>
      <c r="L27" s="933"/>
      <c r="M27" s="933"/>
      <c r="N27" s="933"/>
      <c r="O27" s="934"/>
      <c r="P27" s="656">
        <v>5.2999999999999999E-2</v>
      </c>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334</v>
      </c>
      <c r="H28" s="936"/>
      <c r="I28" s="936"/>
      <c r="J28" s="936"/>
      <c r="K28" s="936"/>
      <c r="L28" s="936"/>
      <c r="M28" s="936"/>
      <c r="N28" s="936"/>
      <c r="O28" s="937"/>
      <c r="P28" s="874">
        <f>P29-SUM(P23:P27)</f>
        <v>-0.40200000000001523</v>
      </c>
      <c r="Q28" s="875"/>
      <c r="R28" s="875"/>
      <c r="S28" s="875"/>
      <c r="T28" s="875"/>
      <c r="U28" s="875"/>
      <c r="V28" s="876"/>
      <c r="W28" s="874">
        <f>W29-SUM(W23:W27)</f>
        <v>0</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331</v>
      </c>
      <c r="H29" s="939"/>
      <c r="I29" s="939"/>
      <c r="J29" s="939"/>
      <c r="K29" s="939"/>
      <c r="L29" s="939"/>
      <c r="M29" s="939"/>
      <c r="N29" s="939"/>
      <c r="O29" s="940"/>
      <c r="P29" s="656">
        <f>AK13</f>
        <v>134</v>
      </c>
      <c r="Q29" s="657"/>
      <c r="R29" s="657"/>
      <c r="S29" s="657"/>
      <c r="T29" s="657"/>
      <c r="U29" s="657"/>
      <c r="V29" s="658"/>
      <c r="W29" s="948">
        <f>AR13</f>
        <v>0</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346</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384</v>
      </c>
      <c r="AF30" s="855"/>
      <c r="AG30" s="855"/>
      <c r="AH30" s="856"/>
      <c r="AI30" s="911" t="s">
        <v>406</v>
      </c>
      <c r="AJ30" s="911"/>
      <c r="AK30" s="911"/>
      <c r="AL30" s="854"/>
      <c r="AM30" s="911" t="s">
        <v>503</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v>3</v>
      </c>
      <c r="AR31" s="202"/>
      <c r="AS31" s="137" t="s">
        <v>233</v>
      </c>
      <c r="AT31" s="138"/>
      <c r="AU31" s="201" t="s">
        <v>719</v>
      </c>
      <c r="AV31" s="201"/>
      <c r="AW31" s="393" t="s">
        <v>179</v>
      </c>
      <c r="AX31" s="394"/>
    </row>
    <row r="32" spans="1:50" ht="23.25" customHeight="1" x14ac:dyDescent="0.15">
      <c r="A32" s="398"/>
      <c r="B32" s="396"/>
      <c r="C32" s="396"/>
      <c r="D32" s="396"/>
      <c r="E32" s="396"/>
      <c r="F32" s="397"/>
      <c r="G32" s="564" t="s">
        <v>840</v>
      </c>
      <c r="H32" s="565"/>
      <c r="I32" s="565"/>
      <c r="J32" s="565"/>
      <c r="K32" s="565"/>
      <c r="L32" s="565"/>
      <c r="M32" s="565"/>
      <c r="N32" s="565"/>
      <c r="O32" s="566"/>
      <c r="P32" s="109" t="s">
        <v>725</v>
      </c>
      <c r="Q32" s="109"/>
      <c r="R32" s="109"/>
      <c r="S32" s="109"/>
      <c r="T32" s="109"/>
      <c r="U32" s="109"/>
      <c r="V32" s="109"/>
      <c r="W32" s="109"/>
      <c r="X32" s="110"/>
      <c r="Y32" s="471" t="s">
        <v>12</v>
      </c>
      <c r="Z32" s="531"/>
      <c r="AA32" s="532"/>
      <c r="AB32" s="461" t="s">
        <v>726</v>
      </c>
      <c r="AC32" s="461"/>
      <c r="AD32" s="461"/>
      <c r="AE32" s="219">
        <v>5</v>
      </c>
      <c r="AF32" s="220"/>
      <c r="AG32" s="220"/>
      <c r="AH32" s="220"/>
      <c r="AI32" s="219">
        <v>5</v>
      </c>
      <c r="AJ32" s="220"/>
      <c r="AK32" s="220"/>
      <c r="AL32" s="220"/>
      <c r="AM32" s="219">
        <v>5</v>
      </c>
      <c r="AN32" s="220"/>
      <c r="AO32" s="220"/>
      <c r="AP32" s="220"/>
      <c r="AQ32" s="337" t="s">
        <v>719</v>
      </c>
      <c r="AR32" s="209"/>
      <c r="AS32" s="209"/>
      <c r="AT32" s="338"/>
      <c r="AU32" s="220" t="s">
        <v>719</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v>5</v>
      </c>
      <c r="AF33" s="220"/>
      <c r="AG33" s="220"/>
      <c r="AH33" s="220"/>
      <c r="AI33" s="219">
        <v>5</v>
      </c>
      <c r="AJ33" s="220"/>
      <c r="AK33" s="220"/>
      <c r="AL33" s="220"/>
      <c r="AM33" s="219">
        <v>5</v>
      </c>
      <c r="AN33" s="220"/>
      <c r="AO33" s="220"/>
      <c r="AP33" s="220"/>
      <c r="AQ33" s="337">
        <v>5</v>
      </c>
      <c r="AR33" s="209"/>
      <c r="AS33" s="209"/>
      <c r="AT33" s="338"/>
      <c r="AU33" s="220" t="s">
        <v>719</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v>100</v>
      </c>
      <c r="AF34" s="220"/>
      <c r="AG34" s="220"/>
      <c r="AH34" s="220"/>
      <c r="AI34" s="219">
        <v>100</v>
      </c>
      <c r="AJ34" s="220"/>
      <c r="AK34" s="220"/>
      <c r="AL34" s="220"/>
      <c r="AM34" s="219">
        <v>100</v>
      </c>
      <c r="AN34" s="220"/>
      <c r="AO34" s="220"/>
      <c r="AP34" s="220"/>
      <c r="AQ34" s="337" t="s">
        <v>719</v>
      </c>
      <c r="AR34" s="209"/>
      <c r="AS34" s="209"/>
      <c r="AT34" s="338"/>
      <c r="AU34" s="220" t="s">
        <v>719</v>
      </c>
      <c r="AV34" s="220"/>
      <c r="AW34" s="220"/>
      <c r="AX34" s="222"/>
    </row>
    <row r="35" spans="1:51" ht="23.25" customHeight="1" x14ac:dyDescent="0.15">
      <c r="A35" s="229" t="s">
        <v>375</v>
      </c>
      <c r="B35" s="230"/>
      <c r="C35" s="230"/>
      <c r="D35" s="230"/>
      <c r="E35" s="230"/>
      <c r="F35" s="231"/>
      <c r="G35" s="235" t="s">
        <v>727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346</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384</v>
      </c>
      <c r="AF37" s="248"/>
      <c r="AG37" s="248"/>
      <c r="AH37" s="248"/>
      <c r="AI37" s="248" t="s">
        <v>406</v>
      </c>
      <c r="AJ37" s="248"/>
      <c r="AK37" s="248"/>
      <c r="AL37" s="248"/>
      <c r="AM37" s="248" t="s">
        <v>503</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346</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384</v>
      </c>
      <c r="AF44" s="248"/>
      <c r="AG44" s="248"/>
      <c r="AH44" s="248"/>
      <c r="AI44" s="248" t="s">
        <v>406</v>
      </c>
      <c r="AJ44" s="248"/>
      <c r="AK44" s="248"/>
      <c r="AL44" s="248"/>
      <c r="AM44" s="248" t="s">
        <v>503</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346</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384</v>
      </c>
      <c r="AF51" s="248"/>
      <c r="AG51" s="248"/>
      <c r="AH51" s="248"/>
      <c r="AI51" s="248" t="s">
        <v>406</v>
      </c>
      <c r="AJ51" s="248"/>
      <c r="AK51" s="248"/>
      <c r="AL51" s="248"/>
      <c r="AM51" s="248" t="s">
        <v>503</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346</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384</v>
      </c>
      <c r="AF58" s="248"/>
      <c r="AG58" s="248"/>
      <c r="AH58" s="248"/>
      <c r="AI58" s="248" t="s">
        <v>406</v>
      </c>
      <c r="AJ58" s="248"/>
      <c r="AK58" s="248"/>
      <c r="AL58" s="248"/>
      <c r="AM58" s="248" t="s">
        <v>503</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347</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342</v>
      </c>
      <c r="X65" s="488"/>
      <c r="Y65" s="491"/>
      <c r="Z65" s="491"/>
      <c r="AA65" s="492"/>
      <c r="AB65" s="242" t="s">
        <v>11</v>
      </c>
      <c r="AC65" s="243"/>
      <c r="AD65" s="244"/>
      <c r="AE65" s="248" t="s">
        <v>384</v>
      </c>
      <c r="AF65" s="248"/>
      <c r="AG65" s="248"/>
      <c r="AH65" s="248"/>
      <c r="AI65" s="248" t="s">
        <v>406</v>
      </c>
      <c r="AJ65" s="248"/>
      <c r="AK65" s="248"/>
      <c r="AL65" s="248"/>
      <c r="AM65" s="248" t="s">
        <v>503</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345</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365</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366</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352</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364</v>
      </c>
      <c r="X70" s="310"/>
      <c r="Y70" s="268" t="s">
        <v>12</v>
      </c>
      <c r="Z70" s="268"/>
      <c r="AA70" s="269"/>
      <c r="AB70" s="270" t="s">
        <v>365</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366</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347</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384</v>
      </c>
      <c r="AF73" s="248"/>
      <c r="AG73" s="248"/>
      <c r="AH73" s="248"/>
      <c r="AI73" s="248" t="s">
        <v>406</v>
      </c>
      <c r="AJ73" s="248"/>
      <c r="AK73" s="248"/>
      <c r="AL73" s="248"/>
      <c r="AM73" s="248" t="s">
        <v>503</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728</v>
      </c>
      <c r="B78" s="331"/>
      <c r="C78" s="331"/>
      <c r="D78" s="331"/>
      <c r="E78" s="328" t="s">
        <v>325</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341</v>
      </c>
      <c r="AP79" s="275"/>
      <c r="AQ79" s="275"/>
      <c r="AR79" s="76" t="s">
        <v>339</v>
      </c>
      <c r="AS79" s="274"/>
      <c r="AT79" s="275"/>
      <c r="AU79" s="275"/>
      <c r="AV79" s="275"/>
      <c r="AW79" s="275"/>
      <c r="AX79" s="964"/>
      <c r="AY79">
        <f>COUNTIF($AR$79,"☑")</f>
        <v>0</v>
      </c>
    </row>
    <row r="80" spans="1:51" ht="18.75" hidden="1" customHeight="1" x14ac:dyDescent="0.15">
      <c r="A80" s="860" t="s">
        <v>147</v>
      </c>
      <c r="B80" s="524" t="s">
        <v>338</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695</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384</v>
      </c>
      <c r="AF85" s="248"/>
      <c r="AG85" s="248"/>
      <c r="AH85" s="248"/>
      <c r="AI85" s="248" t="s">
        <v>406</v>
      </c>
      <c r="AJ85" s="248"/>
      <c r="AK85" s="248"/>
      <c r="AL85" s="248"/>
      <c r="AM85" s="248" t="s">
        <v>503</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384</v>
      </c>
      <c r="AF90" s="248"/>
      <c r="AG90" s="248"/>
      <c r="AH90" s="248"/>
      <c r="AI90" s="248" t="s">
        <v>406</v>
      </c>
      <c r="AJ90" s="248"/>
      <c r="AK90" s="248"/>
      <c r="AL90" s="248"/>
      <c r="AM90" s="248" t="s">
        <v>503</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384</v>
      </c>
      <c r="AF95" s="248"/>
      <c r="AG95" s="248"/>
      <c r="AH95" s="248"/>
      <c r="AI95" s="248" t="s">
        <v>406</v>
      </c>
      <c r="AJ95" s="248"/>
      <c r="AK95" s="248"/>
      <c r="AL95" s="248"/>
      <c r="AM95" s="248" t="s">
        <v>503</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348</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384</v>
      </c>
      <c r="AF100" s="540"/>
      <c r="AG100" s="540"/>
      <c r="AH100" s="541"/>
      <c r="AI100" s="539" t="s">
        <v>406</v>
      </c>
      <c r="AJ100" s="540"/>
      <c r="AK100" s="540"/>
      <c r="AL100" s="541"/>
      <c r="AM100" s="539" t="s">
        <v>503</v>
      </c>
      <c r="AN100" s="540"/>
      <c r="AO100" s="540"/>
      <c r="AP100" s="541"/>
      <c r="AQ100" s="318" t="s">
        <v>411</v>
      </c>
      <c r="AR100" s="319"/>
      <c r="AS100" s="319"/>
      <c r="AT100" s="320"/>
      <c r="AU100" s="318" t="s">
        <v>536</v>
      </c>
      <c r="AV100" s="319"/>
      <c r="AW100" s="319"/>
      <c r="AX100" s="321"/>
    </row>
    <row r="101" spans="1:60" ht="23.25" customHeight="1" x14ac:dyDescent="0.15">
      <c r="A101" s="419"/>
      <c r="B101" s="420"/>
      <c r="C101" s="420"/>
      <c r="D101" s="420"/>
      <c r="E101" s="420"/>
      <c r="F101" s="421"/>
      <c r="G101" s="109" t="s">
        <v>729</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730</v>
      </c>
      <c r="AC101" s="461"/>
      <c r="AD101" s="461"/>
      <c r="AE101" s="283">
        <v>12</v>
      </c>
      <c r="AF101" s="283"/>
      <c r="AG101" s="283"/>
      <c r="AH101" s="283"/>
      <c r="AI101" s="283">
        <v>12</v>
      </c>
      <c r="AJ101" s="283"/>
      <c r="AK101" s="283"/>
      <c r="AL101" s="283"/>
      <c r="AM101" s="283">
        <v>12</v>
      </c>
      <c r="AN101" s="283"/>
      <c r="AO101" s="283"/>
      <c r="AP101" s="283"/>
      <c r="AQ101" s="283">
        <v>12</v>
      </c>
      <c r="AR101" s="283"/>
      <c r="AS101" s="283"/>
      <c r="AT101" s="283"/>
      <c r="AU101" s="219">
        <v>12</v>
      </c>
      <c r="AV101" s="220"/>
      <c r="AW101" s="220"/>
      <c r="AX101" s="222"/>
    </row>
    <row r="102" spans="1:60" ht="23.25" customHeight="1" x14ac:dyDescent="0.15">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730</v>
      </c>
      <c r="AC102" s="461"/>
      <c r="AD102" s="461"/>
      <c r="AE102" s="283">
        <v>12</v>
      </c>
      <c r="AF102" s="283"/>
      <c r="AG102" s="283"/>
      <c r="AH102" s="283"/>
      <c r="AI102" s="283">
        <v>12</v>
      </c>
      <c r="AJ102" s="283"/>
      <c r="AK102" s="283"/>
      <c r="AL102" s="283"/>
      <c r="AM102" s="283">
        <v>12</v>
      </c>
      <c r="AN102" s="283"/>
      <c r="AO102" s="283"/>
      <c r="AP102" s="283"/>
      <c r="AQ102" s="283">
        <v>12</v>
      </c>
      <c r="AR102" s="283"/>
      <c r="AS102" s="283"/>
      <c r="AT102" s="283"/>
      <c r="AU102" s="226">
        <v>12</v>
      </c>
      <c r="AV102" s="227"/>
      <c r="AW102" s="227"/>
      <c r="AX102" s="322"/>
    </row>
    <row r="103" spans="1:60" ht="31.5" hidden="1" customHeight="1" x14ac:dyDescent="0.15">
      <c r="A103" s="416" t="s">
        <v>348</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384</v>
      </c>
      <c r="AF103" s="248"/>
      <c r="AG103" s="248"/>
      <c r="AH103" s="248"/>
      <c r="AI103" s="248" t="s">
        <v>406</v>
      </c>
      <c r="AJ103" s="248"/>
      <c r="AK103" s="248"/>
      <c r="AL103" s="248"/>
      <c r="AM103" s="248" t="s">
        <v>503</v>
      </c>
      <c r="AN103" s="248"/>
      <c r="AO103" s="248"/>
      <c r="AP103" s="248"/>
      <c r="AQ103" s="280" t="s">
        <v>411</v>
      </c>
      <c r="AR103" s="281"/>
      <c r="AS103" s="281"/>
      <c r="AT103" s="281"/>
      <c r="AU103" s="280" t="s">
        <v>536</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348</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384</v>
      </c>
      <c r="AF106" s="248"/>
      <c r="AG106" s="248"/>
      <c r="AH106" s="248"/>
      <c r="AI106" s="248" t="s">
        <v>406</v>
      </c>
      <c r="AJ106" s="248"/>
      <c r="AK106" s="248"/>
      <c r="AL106" s="248"/>
      <c r="AM106" s="248" t="s">
        <v>503</v>
      </c>
      <c r="AN106" s="248"/>
      <c r="AO106" s="248"/>
      <c r="AP106" s="248"/>
      <c r="AQ106" s="280" t="s">
        <v>411</v>
      </c>
      <c r="AR106" s="281"/>
      <c r="AS106" s="281"/>
      <c r="AT106" s="281"/>
      <c r="AU106" s="280" t="s">
        <v>536</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348</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384</v>
      </c>
      <c r="AF109" s="248"/>
      <c r="AG109" s="248"/>
      <c r="AH109" s="248"/>
      <c r="AI109" s="248" t="s">
        <v>406</v>
      </c>
      <c r="AJ109" s="248"/>
      <c r="AK109" s="248"/>
      <c r="AL109" s="248"/>
      <c r="AM109" s="248" t="s">
        <v>503</v>
      </c>
      <c r="AN109" s="248"/>
      <c r="AO109" s="248"/>
      <c r="AP109" s="248"/>
      <c r="AQ109" s="280" t="s">
        <v>411</v>
      </c>
      <c r="AR109" s="281"/>
      <c r="AS109" s="281"/>
      <c r="AT109" s="281"/>
      <c r="AU109" s="280" t="s">
        <v>536</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348</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384</v>
      </c>
      <c r="AF112" s="248"/>
      <c r="AG112" s="248"/>
      <c r="AH112" s="248"/>
      <c r="AI112" s="248" t="s">
        <v>406</v>
      </c>
      <c r="AJ112" s="248"/>
      <c r="AK112" s="248"/>
      <c r="AL112" s="248"/>
      <c r="AM112" s="248" t="s">
        <v>503</v>
      </c>
      <c r="AN112" s="248"/>
      <c r="AO112" s="248"/>
      <c r="AP112" s="248"/>
      <c r="AQ112" s="280" t="s">
        <v>411</v>
      </c>
      <c r="AR112" s="281"/>
      <c r="AS112" s="281"/>
      <c r="AT112" s="281"/>
      <c r="AU112" s="280" t="s">
        <v>536</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384</v>
      </c>
      <c r="AF115" s="248"/>
      <c r="AG115" s="248"/>
      <c r="AH115" s="248"/>
      <c r="AI115" s="248" t="s">
        <v>406</v>
      </c>
      <c r="AJ115" s="248"/>
      <c r="AK115" s="248"/>
      <c r="AL115" s="248"/>
      <c r="AM115" s="248" t="s">
        <v>503</v>
      </c>
      <c r="AN115" s="248"/>
      <c r="AO115" s="248"/>
      <c r="AP115" s="248"/>
      <c r="AQ115" s="590" t="s">
        <v>537</v>
      </c>
      <c r="AR115" s="591"/>
      <c r="AS115" s="591"/>
      <c r="AT115" s="591"/>
      <c r="AU115" s="591"/>
      <c r="AV115" s="591"/>
      <c r="AW115" s="591"/>
      <c r="AX115" s="592"/>
    </row>
    <row r="116" spans="1:51" ht="23.25" customHeight="1" x14ac:dyDescent="0.15">
      <c r="A116" s="436"/>
      <c r="B116" s="437"/>
      <c r="C116" s="437"/>
      <c r="D116" s="437"/>
      <c r="E116" s="437"/>
      <c r="F116" s="438"/>
      <c r="G116" s="388" t="s">
        <v>731</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732</v>
      </c>
      <c r="AC116" s="463"/>
      <c r="AD116" s="464"/>
      <c r="AE116" s="283">
        <v>10</v>
      </c>
      <c r="AF116" s="283"/>
      <c r="AG116" s="283"/>
      <c r="AH116" s="283"/>
      <c r="AI116" s="283">
        <v>10</v>
      </c>
      <c r="AJ116" s="283"/>
      <c r="AK116" s="283"/>
      <c r="AL116" s="283"/>
      <c r="AM116" s="283">
        <v>9</v>
      </c>
      <c r="AN116" s="283"/>
      <c r="AO116" s="283"/>
      <c r="AP116" s="283"/>
      <c r="AQ116" s="219">
        <v>11</v>
      </c>
      <c r="AR116" s="220"/>
      <c r="AS116" s="220"/>
      <c r="AT116" s="220"/>
      <c r="AU116" s="220"/>
      <c r="AV116" s="220"/>
      <c r="AW116" s="220"/>
      <c r="AX116" s="222"/>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733</v>
      </c>
      <c r="AC117" s="473"/>
      <c r="AD117" s="474"/>
      <c r="AE117" s="551" t="s">
        <v>734</v>
      </c>
      <c r="AF117" s="551"/>
      <c r="AG117" s="551"/>
      <c r="AH117" s="551"/>
      <c r="AI117" s="551" t="s">
        <v>735</v>
      </c>
      <c r="AJ117" s="551"/>
      <c r="AK117" s="551"/>
      <c r="AL117" s="551"/>
      <c r="AM117" s="551" t="s">
        <v>823</v>
      </c>
      <c r="AN117" s="551"/>
      <c r="AO117" s="551"/>
      <c r="AP117" s="551"/>
      <c r="AQ117" s="551" t="s">
        <v>824</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384</v>
      </c>
      <c r="AF118" s="248"/>
      <c r="AG118" s="248"/>
      <c r="AH118" s="248"/>
      <c r="AI118" s="248" t="s">
        <v>406</v>
      </c>
      <c r="AJ118" s="248"/>
      <c r="AK118" s="248"/>
      <c r="AL118" s="248"/>
      <c r="AM118" s="248" t="s">
        <v>503</v>
      </c>
      <c r="AN118" s="248"/>
      <c r="AO118" s="248"/>
      <c r="AP118" s="248"/>
      <c r="AQ118" s="590" t="s">
        <v>537</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355</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736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384</v>
      </c>
      <c r="AF121" s="248"/>
      <c r="AG121" s="248"/>
      <c r="AH121" s="248"/>
      <c r="AI121" s="248" t="s">
        <v>406</v>
      </c>
      <c r="AJ121" s="248"/>
      <c r="AK121" s="248"/>
      <c r="AL121" s="248"/>
      <c r="AM121" s="248" t="s">
        <v>503</v>
      </c>
      <c r="AN121" s="248"/>
      <c r="AO121" s="248"/>
      <c r="AP121" s="248"/>
      <c r="AQ121" s="590" t="s">
        <v>537</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534</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736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384</v>
      </c>
      <c r="AF124" s="248"/>
      <c r="AG124" s="248"/>
      <c r="AH124" s="248"/>
      <c r="AI124" s="248" t="s">
        <v>406</v>
      </c>
      <c r="AJ124" s="248"/>
      <c r="AK124" s="248"/>
      <c r="AL124" s="248"/>
      <c r="AM124" s="248" t="s">
        <v>503</v>
      </c>
      <c r="AN124" s="248"/>
      <c r="AO124" s="248"/>
      <c r="AP124" s="248"/>
      <c r="AQ124" s="590" t="s">
        <v>537</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534</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737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384</v>
      </c>
      <c r="AF127" s="248"/>
      <c r="AG127" s="248"/>
      <c r="AH127" s="248"/>
      <c r="AI127" s="248" t="s">
        <v>406</v>
      </c>
      <c r="AJ127" s="248"/>
      <c r="AK127" s="248"/>
      <c r="AL127" s="248"/>
      <c r="AM127" s="248" t="s">
        <v>503</v>
      </c>
      <c r="AN127" s="248"/>
      <c r="AO127" s="248"/>
      <c r="AP127" s="248"/>
      <c r="AQ127" s="590" t="s">
        <v>537</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534</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736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399</v>
      </c>
      <c r="B130" s="187"/>
      <c r="C130" s="186" t="s">
        <v>236</v>
      </c>
      <c r="D130" s="187"/>
      <c r="E130" s="171" t="s">
        <v>265</v>
      </c>
      <c r="F130" s="172"/>
      <c r="G130" s="173" t="s">
        <v>707</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738</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384</v>
      </c>
      <c r="AF132" s="134"/>
      <c r="AG132" s="134"/>
      <c r="AH132" s="135"/>
      <c r="AI132" s="159" t="s">
        <v>406</v>
      </c>
      <c r="AJ132" s="134"/>
      <c r="AK132" s="134"/>
      <c r="AL132" s="135"/>
      <c r="AM132" s="159" t="s">
        <v>694</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719</v>
      </c>
      <c r="AR133" s="201"/>
      <c r="AS133" s="137" t="s">
        <v>233</v>
      </c>
      <c r="AT133" s="138"/>
      <c r="AU133" s="202" t="s">
        <v>719</v>
      </c>
      <c r="AV133" s="202"/>
      <c r="AW133" s="137" t="s">
        <v>179</v>
      </c>
      <c r="AX133" s="197"/>
      <c r="AY133">
        <f>$AY$132</f>
        <v>1</v>
      </c>
    </row>
    <row r="134" spans="1:51" ht="39.75" customHeight="1" x14ac:dyDescent="0.15">
      <c r="A134" s="191"/>
      <c r="B134" s="188"/>
      <c r="C134" s="182"/>
      <c r="D134" s="188"/>
      <c r="E134" s="182"/>
      <c r="F134" s="183"/>
      <c r="G134" s="108" t="s">
        <v>739</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740</v>
      </c>
      <c r="AC134" s="207"/>
      <c r="AD134" s="207"/>
      <c r="AE134" s="208">
        <v>33</v>
      </c>
      <c r="AF134" s="209"/>
      <c r="AG134" s="209"/>
      <c r="AH134" s="209"/>
      <c r="AI134" s="208">
        <v>32</v>
      </c>
      <c r="AJ134" s="209"/>
      <c r="AK134" s="209"/>
      <c r="AL134" s="209"/>
      <c r="AM134" s="208">
        <v>41</v>
      </c>
      <c r="AN134" s="209"/>
      <c r="AO134" s="209"/>
      <c r="AP134" s="209"/>
      <c r="AQ134" s="208" t="s">
        <v>719</v>
      </c>
      <c r="AR134" s="209"/>
      <c r="AS134" s="209"/>
      <c r="AT134" s="209"/>
      <c r="AU134" s="208" t="s">
        <v>719</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740</v>
      </c>
      <c r="AC135" s="215"/>
      <c r="AD135" s="215"/>
      <c r="AE135" s="208" t="s">
        <v>719</v>
      </c>
      <c r="AF135" s="209"/>
      <c r="AG135" s="209"/>
      <c r="AH135" s="209"/>
      <c r="AI135" s="208" t="s">
        <v>719</v>
      </c>
      <c r="AJ135" s="209"/>
      <c r="AK135" s="209"/>
      <c r="AL135" s="209"/>
      <c r="AM135" s="208" t="s">
        <v>752</v>
      </c>
      <c r="AN135" s="209"/>
      <c r="AO135" s="209"/>
      <c r="AP135" s="209"/>
      <c r="AQ135" s="208" t="s">
        <v>719</v>
      </c>
      <c r="AR135" s="209"/>
      <c r="AS135" s="209"/>
      <c r="AT135" s="209"/>
      <c r="AU135" s="208" t="s">
        <v>719</v>
      </c>
      <c r="AV135" s="209"/>
      <c r="AW135" s="209"/>
      <c r="AX135" s="210"/>
      <c r="AY135">
        <f t="shared" si="13"/>
        <v>1</v>
      </c>
    </row>
    <row r="136" spans="1:51" ht="18.75"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384</v>
      </c>
      <c r="AF136" s="134"/>
      <c r="AG136" s="134"/>
      <c r="AH136" s="135"/>
      <c r="AI136" s="159" t="s">
        <v>406</v>
      </c>
      <c r="AJ136" s="134"/>
      <c r="AK136" s="134"/>
      <c r="AL136" s="135"/>
      <c r="AM136" s="159" t="s">
        <v>694</v>
      </c>
      <c r="AN136" s="134"/>
      <c r="AO136" s="134"/>
      <c r="AP136" s="135"/>
      <c r="AQ136" s="155" t="s">
        <v>232</v>
      </c>
      <c r="AR136" s="156"/>
      <c r="AS136" s="156"/>
      <c r="AT136" s="157"/>
      <c r="AU136" s="198" t="s">
        <v>248</v>
      </c>
      <c r="AV136" s="198"/>
      <c r="AW136" s="198"/>
      <c r="AX136" s="199"/>
      <c r="AY136">
        <f>COUNTA($G$138)</f>
        <v>1</v>
      </c>
    </row>
    <row r="137" spans="1:51" ht="18.75"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t="s">
        <v>719</v>
      </c>
      <c r="AR137" s="201"/>
      <c r="AS137" s="137" t="s">
        <v>233</v>
      </c>
      <c r="AT137" s="138"/>
      <c r="AU137" s="202" t="s">
        <v>719</v>
      </c>
      <c r="AV137" s="202"/>
      <c r="AW137" s="137" t="s">
        <v>179</v>
      </c>
      <c r="AX137" s="197"/>
      <c r="AY137">
        <f>$AY$136</f>
        <v>1</v>
      </c>
    </row>
    <row r="138" spans="1:51" ht="39.75" customHeight="1" x14ac:dyDescent="0.15">
      <c r="A138" s="191"/>
      <c r="B138" s="188"/>
      <c r="C138" s="182"/>
      <c r="D138" s="188"/>
      <c r="E138" s="182"/>
      <c r="F138" s="183"/>
      <c r="G138" s="108" t="s">
        <v>741</v>
      </c>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t="s">
        <v>740</v>
      </c>
      <c r="AC138" s="207"/>
      <c r="AD138" s="207"/>
      <c r="AE138" s="208">
        <v>13</v>
      </c>
      <c r="AF138" s="209"/>
      <c r="AG138" s="209"/>
      <c r="AH138" s="209"/>
      <c r="AI138" s="208">
        <v>10</v>
      </c>
      <c r="AJ138" s="209"/>
      <c r="AK138" s="209"/>
      <c r="AL138" s="209"/>
      <c r="AM138" s="208">
        <v>15</v>
      </c>
      <c r="AN138" s="209"/>
      <c r="AO138" s="209"/>
      <c r="AP138" s="209"/>
      <c r="AQ138" s="208" t="s">
        <v>719</v>
      </c>
      <c r="AR138" s="209"/>
      <c r="AS138" s="209"/>
      <c r="AT138" s="209"/>
      <c r="AU138" s="208" t="s">
        <v>719</v>
      </c>
      <c r="AV138" s="209"/>
      <c r="AW138" s="209"/>
      <c r="AX138" s="210"/>
      <c r="AY138">
        <f t="shared" ref="AY138:AY139" si="14">$AY$136</f>
        <v>1</v>
      </c>
    </row>
    <row r="139" spans="1:51" ht="39.75"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t="s">
        <v>740</v>
      </c>
      <c r="AC139" s="215"/>
      <c r="AD139" s="215"/>
      <c r="AE139" s="208" t="s">
        <v>719</v>
      </c>
      <c r="AF139" s="209"/>
      <c r="AG139" s="209"/>
      <c r="AH139" s="209"/>
      <c r="AI139" s="208" t="s">
        <v>719</v>
      </c>
      <c r="AJ139" s="209"/>
      <c r="AK139" s="209"/>
      <c r="AL139" s="209"/>
      <c r="AM139" s="208" t="s">
        <v>752</v>
      </c>
      <c r="AN139" s="209"/>
      <c r="AO139" s="209"/>
      <c r="AP139" s="209"/>
      <c r="AQ139" s="208" t="s">
        <v>719</v>
      </c>
      <c r="AR139" s="209"/>
      <c r="AS139" s="209"/>
      <c r="AT139" s="209"/>
      <c r="AU139" s="208" t="s">
        <v>719</v>
      </c>
      <c r="AV139" s="209"/>
      <c r="AW139" s="209"/>
      <c r="AX139" s="210"/>
      <c r="AY139">
        <f t="shared" si="14"/>
        <v>1</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384</v>
      </c>
      <c r="AF140" s="134"/>
      <c r="AG140" s="134"/>
      <c r="AH140" s="135"/>
      <c r="AI140" s="159" t="s">
        <v>406</v>
      </c>
      <c r="AJ140" s="134"/>
      <c r="AK140" s="134"/>
      <c r="AL140" s="135"/>
      <c r="AM140" s="159" t="s">
        <v>694</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384</v>
      </c>
      <c r="AF144" s="134"/>
      <c r="AG144" s="134"/>
      <c r="AH144" s="135"/>
      <c r="AI144" s="159" t="s">
        <v>406</v>
      </c>
      <c r="AJ144" s="134"/>
      <c r="AK144" s="134"/>
      <c r="AL144" s="135"/>
      <c r="AM144" s="159" t="s">
        <v>694</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384</v>
      </c>
      <c r="AF148" s="134"/>
      <c r="AG148" s="134"/>
      <c r="AH148" s="135"/>
      <c r="AI148" s="159" t="s">
        <v>406</v>
      </c>
      <c r="AJ148" s="134"/>
      <c r="AK148" s="134"/>
      <c r="AL148" s="135"/>
      <c r="AM148" s="159" t="s">
        <v>694</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332</v>
      </c>
      <c r="R152" s="134"/>
      <c r="S152" s="134"/>
      <c r="T152" s="134"/>
      <c r="U152" s="134"/>
      <c r="V152" s="134"/>
      <c r="W152" s="134"/>
      <c r="X152" s="134"/>
      <c r="Y152" s="134"/>
      <c r="Z152" s="134"/>
      <c r="AA152" s="134"/>
      <c r="AB152" s="133" t="s">
        <v>333</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332</v>
      </c>
      <c r="R159" s="134"/>
      <c r="S159" s="134"/>
      <c r="T159" s="134"/>
      <c r="U159" s="134"/>
      <c r="V159" s="134"/>
      <c r="W159" s="134"/>
      <c r="X159" s="134"/>
      <c r="Y159" s="134"/>
      <c r="Z159" s="134"/>
      <c r="AA159" s="134"/>
      <c r="AB159" s="133" t="s">
        <v>333</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332</v>
      </c>
      <c r="R166" s="134"/>
      <c r="S166" s="134"/>
      <c r="T166" s="134"/>
      <c r="U166" s="134"/>
      <c r="V166" s="134"/>
      <c r="W166" s="134"/>
      <c r="X166" s="134"/>
      <c r="Y166" s="134"/>
      <c r="Z166" s="134"/>
      <c r="AA166" s="134"/>
      <c r="AB166" s="133" t="s">
        <v>333</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332</v>
      </c>
      <c r="R173" s="134"/>
      <c r="S173" s="134"/>
      <c r="T173" s="134"/>
      <c r="U173" s="134"/>
      <c r="V173" s="134"/>
      <c r="W173" s="134"/>
      <c r="X173" s="134"/>
      <c r="Y173" s="134"/>
      <c r="Z173" s="134"/>
      <c r="AA173" s="134"/>
      <c r="AB173" s="133" t="s">
        <v>333</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332</v>
      </c>
      <c r="R180" s="134"/>
      <c r="S180" s="134"/>
      <c r="T180" s="134"/>
      <c r="U180" s="134"/>
      <c r="V180" s="134"/>
      <c r="W180" s="134"/>
      <c r="X180" s="134"/>
      <c r="Y180" s="134"/>
      <c r="Z180" s="134"/>
      <c r="AA180" s="134"/>
      <c r="AB180" s="133" t="s">
        <v>333</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822</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24.75"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384</v>
      </c>
      <c r="AF192" s="134"/>
      <c r="AG192" s="134"/>
      <c r="AH192" s="135"/>
      <c r="AI192" s="159" t="s">
        <v>406</v>
      </c>
      <c r="AJ192" s="134"/>
      <c r="AK192" s="134"/>
      <c r="AL192" s="135"/>
      <c r="AM192" s="159" t="s">
        <v>694</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384</v>
      </c>
      <c r="AF196" s="134"/>
      <c r="AG196" s="134"/>
      <c r="AH196" s="135"/>
      <c r="AI196" s="159" t="s">
        <v>406</v>
      </c>
      <c r="AJ196" s="134"/>
      <c r="AK196" s="134"/>
      <c r="AL196" s="135"/>
      <c r="AM196" s="159" t="s">
        <v>694</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384</v>
      </c>
      <c r="AF200" s="134"/>
      <c r="AG200" s="134"/>
      <c r="AH200" s="135"/>
      <c r="AI200" s="159" t="s">
        <v>406</v>
      </c>
      <c r="AJ200" s="134"/>
      <c r="AK200" s="134"/>
      <c r="AL200" s="135"/>
      <c r="AM200" s="159" t="s">
        <v>694</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384</v>
      </c>
      <c r="AF204" s="134"/>
      <c r="AG204" s="134"/>
      <c r="AH204" s="135"/>
      <c r="AI204" s="159" t="s">
        <v>406</v>
      </c>
      <c r="AJ204" s="134"/>
      <c r="AK204" s="134"/>
      <c r="AL204" s="135"/>
      <c r="AM204" s="159" t="s">
        <v>694</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384</v>
      </c>
      <c r="AF208" s="134"/>
      <c r="AG208" s="134"/>
      <c r="AH208" s="135"/>
      <c r="AI208" s="159" t="s">
        <v>406</v>
      </c>
      <c r="AJ208" s="134"/>
      <c r="AK208" s="134"/>
      <c r="AL208" s="135"/>
      <c r="AM208" s="159" t="s">
        <v>694</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332</v>
      </c>
      <c r="R212" s="134"/>
      <c r="S212" s="134"/>
      <c r="T212" s="134"/>
      <c r="U212" s="134"/>
      <c r="V212" s="134"/>
      <c r="W212" s="134"/>
      <c r="X212" s="134"/>
      <c r="Y212" s="134"/>
      <c r="Z212" s="134"/>
      <c r="AA212" s="134"/>
      <c r="AB212" s="133" t="s">
        <v>333</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332</v>
      </c>
      <c r="R219" s="134"/>
      <c r="S219" s="134"/>
      <c r="T219" s="134"/>
      <c r="U219" s="134"/>
      <c r="V219" s="134"/>
      <c r="W219" s="134"/>
      <c r="X219" s="134"/>
      <c r="Y219" s="134"/>
      <c r="Z219" s="134"/>
      <c r="AA219" s="134"/>
      <c r="AB219" s="133" t="s">
        <v>333</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332</v>
      </c>
      <c r="R226" s="134"/>
      <c r="S226" s="134"/>
      <c r="T226" s="134"/>
      <c r="U226" s="134"/>
      <c r="V226" s="134"/>
      <c r="W226" s="134"/>
      <c r="X226" s="134"/>
      <c r="Y226" s="134"/>
      <c r="Z226" s="134"/>
      <c r="AA226" s="134"/>
      <c r="AB226" s="133" t="s">
        <v>333</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332</v>
      </c>
      <c r="R233" s="134"/>
      <c r="S233" s="134"/>
      <c r="T233" s="134"/>
      <c r="U233" s="134"/>
      <c r="V233" s="134"/>
      <c r="W233" s="134"/>
      <c r="X233" s="134"/>
      <c r="Y233" s="134"/>
      <c r="Z233" s="134"/>
      <c r="AA233" s="134"/>
      <c r="AB233" s="133" t="s">
        <v>333</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332</v>
      </c>
      <c r="R240" s="134"/>
      <c r="S240" s="134"/>
      <c r="T240" s="134"/>
      <c r="U240" s="134"/>
      <c r="V240" s="134"/>
      <c r="W240" s="134"/>
      <c r="X240" s="134"/>
      <c r="Y240" s="134"/>
      <c r="Z240" s="134"/>
      <c r="AA240" s="134"/>
      <c r="AB240" s="133" t="s">
        <v>333</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384</v>
      </c>
      <c r="AF252" s="134"/>
      <c r="AG252" s="134"/>
      <c r="AH252" s="135"/>
      <c r="AI252" s="159" t="s">
        <v>406</v>
      </c>
      <c r="AJ252" s="134"/>
      <c r="AK252" s="134"/>
      <c r="AL252" s="135"/>
      <c r="AM252" s="159" t="s">
        <v>694</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384</v>
      </c>
      <c r="AF256" s="134"/>
      <c r="AG256" s="134"/>
      <c r="AH256" s="135"/>
      <c r="AI256" s="159" t="s">
        <v>406</v>
      </c>
      <c r="AJ256" s="134"/>
      <c r="AK256" s="134"/>
      <c r="AL256" s="135"/>
      <c r="AM256" s="159" t="s">
        <v>694</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384</v>
      </c>
      <c r="AF260" s="134"/>
      <c r="AG260" s="134"/>
      <c r="AH260" s="135"/>
      <c r="AI260" s="159" t="s">
        <v>406</v>
      </c>
      <c r="AJ260" s="134"/>
      <c r="AK260" s="134"/>
      <c r="AL260" s="135"/>
      <c r="AM260" s="159" t="s">
        <v>694</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384</v>
      </c>
      <c r="AF264" s="134"/>
      <c r="AG264" s="134"/>
      <c r="AH264" s="135"/>
      <c r="AI264" s="159" t="s">
        <v>406</v>
      </c>
      <c r="AJ264" s="134"/>
      <c r="AK264" s="134"/>
      <c r="AL264" s="135"/>
      <c r="AM264" s="159" t="s">
        <v>694</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384</v>
      </c>
      <c r="AF268" s="134"/>
      <c r="AG268" s="134"/>
      <c r="AH268" s="135"/>
      <c r="AI268" s="159" t="s">
        <v>406</v>
      </c>
      <c r="AJ268" s="134"/>
      <c r="AK268" s="134"/>
      <c r="AL268" s="135"/>
      <c r="AM268" s="159" t="s">
        <v>694</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332</v>
      </c>
      <c r="R272" s="134"/>
      <c r="S272" s="134"/>
      <c r="T272" s="134"/>
      <c r="U272" s="134"/>
      <c r="V272" s="134"/>
      <c r="W272" s="134"/>
      <c r="X272" s="134"/>
      <c r="Y272" s="134"/>
      <c r="Z272" s="134"/>
      <c r="AA272" s="134"/>
      <c r="AB272" s="133" t="s">
        <v>333</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332</v>
      </c>
      <c r="R279" s="134"/>
      <c r="S279" s="134"/>
      <c r="T279" s="134"/>
      <c r="U279" s="134"/>
      <c r="V279" s="134"/>
      <c r="W279" s="134"/>
      <c r="X279" s="134"/>
      <c r="Y279" s="134"/>
      <c r="Z279" s="134"/>
      <c r="AA279" s="134"/>
      <c r="AB279" s="133" t="s">
        <v>333</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332</v>
      </c>
      <c r="R286" s="134"/>
      <c r="S286" s="134"/>
      <c r="T286" s="134"/>
      <c r="U286" s="134"/>
      <c r="V286" s="134"/>
      <c r="W286" s="134"/>
      <c r="X286" s="134"/>
      <c r="Y286" s="134"/>
      <c r="Z286" s="134"/>
      <c r="AA286" s="134"/>
      <c r="AB286" s="133" t="s">
        <v>333</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332</v>
      </c>
      <c r="R293" s="134"/>
      <c r="S293" s="134"/>
      <c r="T293" s="134"/>
      <c r="U293" s="134"/>
      <c r="V293" s="134"/>
      <c r="W293" s="134"/>
      <c r="X293" s="134"/>
      <c r="Y293" s="134"/>
      <c r="Z293" s="134"/>
      <c r="AA293" s="134"/>
      <c r="AB293" s="133" t="s">
        <v>333</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332</v>
      </c>
      <c r="R300" s="134"/>
      <c r="S300" s="134"/>
      <c r="T300" s="134"/>
      <c r="U300" s="134"/>
      <c r="V300" s="134"/>
      <c r="W300" s="134"/>
      <c r="X300" s="134"/>
      <c r="Y300" s="134"/>
      <c r="Z300" s="134"/>
      <c r="AA300" s="134"/>
      <c r="AB300" s="133" t="s">
        <v>333</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384</v>
      </c>
      <c r="AF312" s="134"/>
      <c r="AG312" s="134"/>
      <c r="AH312" s="135"/>
      <c r="AI312" s="159" t="s">
        <v>406</v>
      </c>
      <c r="AJ312" s="134"/>
      <c r="AK312" s="134"/>
      <c r="AL312" s="135"/>
      <c r="AM312" s="159" t="s">
        <v>694</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384</v>
      </c>
      <c r="AF316" s="134"/>
      <c r="AG316" s="134"/>
      <c r="AH316" s="135"/>
      <c r="AI316" s="159" t="s">
        <v>406</v>
      </c>
      <c r="AJ316" s="134"/>
      <c r="AK316" s="134"/>
      <c r="AL316" s="135"/>
      <c r="AM316" s="159" t="s">
        <v>694</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384</v>
      </c>
      <c r="AF320" s="134"/>
      <c r="AG320" s="134"/>
      <c r="AH320" s="135"/>
      <c r="AI320" s="159" t="s">
        <v>406</v>
      </c>
      <c r="AJ320" s="134"/>
      <c r="AK320" s="134"/>
      <c r="AL320" s="135"/>
      <c r="AM320" s="159" t="s">
        <v>694</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384</v>
      </c>
      <c r="AF324" s="134"/>
      <c r="AG324" s="134"/>
      <c r="AH324" s="135"/>
      <c r="AI324" s="159" t="s">
        <v>406</v>
      </c>
      <c r="AJ324" s="134"/>
      <c r="AK324" s="134"/>
      <c r="AL324" s="135"/>
      <c r="AM324" s="159" t="s">
        <v>694</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384</v>
      </c>
      <c r="AF328" s="134"/>
      <c r="AG328" s="134"/>
      <c r="AH328" s="135"/>
      <c r="AI328" s="159" t="s">
        <v>406</v>
      </c>
      <c r="AJ328" s="134"/>
      <c r="AK328" s="134"/>
      <c r="AL328" s="135"/>
      <c r="AM328" s="159" t="s">
        <v>694</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332</v>
      </c>
      <c r="R332" s="134"/>
      <c r="S332" s="134"/>
      <c r="T332" s="134"/>
      <c r="U332" s="134"/>
      <c r="V332" s="134"/>
      <c r="W332" s="134"/>
      <c r="X332" s="134"/>
      <c r="Y332" s="134"/>
      <c r="Z332" s="134"/>
      <c r="AA332" s="134"/>
      <c r="AB332" s="133" t="s">
        <v>333</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332</v>
      </c>
      <c r="R339" s="134"/>
      <c r="S339" s="134"/>
      <c r="T339" s="134"/>
      <c r="U339" s="134"/>
      <c r="V339" s="134"/>
      <c r="W339" s="134"/>
      <c r="X339" s="134"/>
      <c r="Y339" s="134"/>
      <c r="Z339" s="134"/>
      <c r="AA339" s="134"/>
      <c r="AB339" s="133" t="s">
        <v>333</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332</v>
      </c>
      <c r="R346" s="134"/>
      <c r="S346" s="134"/>
      <c r="T346" s="134"/>
      <c r="U346" s="134"/>
      <c r="V346" s="134"/>
      <c r="W346" s="134"/>
      <c r="X346" s="134"/>
      <c r="Y346" s="134"/>
      <c r="Z346" s="134"/>
      <c r="AA346" s="134"/>
      <c r="AB346" s="133" t="s">
        <v>333</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332</v>
      </c>
      <c r="R353" s="134"/>
      <c r="S353" s="134"/>
      <c r="T353" s="134"/>
      <c r="U353" s="134"/>
      <c r="V353" s="134"/>
      <c r="W353" s="134"/>
      <c r="X353" s="134"/>
      <c r="Y353" s="134"/>
      <c r="Z353" s="134"/>
      <c r="AA353" s="134"/>
      <c r="AB353" s="133" t="s">
        <v>333</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332</v>
      </c>
      <c r="R360" s="134"/>
      <c r="S360" s="134"/>
      <c r="T360" s="134"/>
      <c r="U360" s="134"/>
      <c r="V360" s="134"/>
      <c r="W360" s="134"/>
      <c r="X360" s="134"/>
      <c r="Y360" s="134"/>
      <c r="Z360" s="134"/>
      <c r="AA360" s="134"/>
      <c r="AB360" s="133" t="s">
        <v>333</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384</v>
      </c>
      <c r="AF372" s="134"/>
      <c r="AG372" s="134"/>
      <c r="AH372" s="135"/>
      <c r="AI372" s="159" t="s">
        <v>406</v>
      </c>
      <c r="AJ372" s="134"/>
      <c r="AK372" s="134"/>
      <c r="AL372" s="135"/>
      <c r="AM372" s="159" t="s">
        <v>694</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384</v>
      </c>
      <c r="AF376" s="134"/>
      <c r="AG376" s="134"/>
      <c r="AH376" s="135"/>
      <c r="AI376" s="159" t="s">
        <v>406</v>
      </c>
      <c r="AJ376" s="134"/>
      <c r="AK376" s="134"/>
      <c r="AL376" s="135"/>
      <c r="AM376" s="159" t="s">
        <v>694</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384</v>
      </c>
      <c r="AF380" s="134"/>
      <c r="AG380" s="134"/>
      <c r="AH380" s="135"/>
      <c r="AI380" s="159" t="s">
        <v>406</v>
      </c>
      <c r="AJ380" s="134"/>
      <c r="AK380" s="134"/>
      <c r="AL380" s="135"/>
      <c r="AM380" s="159" t="s">
        <v>694</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384</v>
      </c>
      <c r="AF384" s="134"/>
      <c r="AG384" s="134"/>
      <c r="AH384" s="135"/>
      <c r="AI384" s="159" t="s">
        <v>406</v>
      </c>
      <c r="AJ384" s="134"/>
      <c r="AK384" s="134"/>
      <c r="AL384" s="135"/>
      <c r="AM384" s="159" t="s">
        <v>694</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384</v>
      </c>
      <c r="AF388" s="134"/>
      <c r="AG388" s="134"/>
      <c r="AH388" s="135"/>
      <c r="AI388" s="159" t="s">
        <v>406</v>
      </c>
      <c r="AJ388" s="134"/>
      <c r="AK388" s="134"/>
      <c r="AL388" s="135"/>
      <c r="AM388" s="159" t="s">
        <v>694</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332</v>
      </c>
      <c r="R392" s="134"/>
      <c r="S392" s="134"/>
      <c r="T392" s="134"/>
      <c r="U392" s="134"/>
      <c r="V392" s="134"/>
      <c r="W392" s="134"/>
      <c r="X392" s="134"/>
      <c r="Y392" s="134"/>
      <c r="Z392" s="134"/>
      <c r="AA392" s="134"/>
      <c r="AB392" s="133" t="s">
        <v>333</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332</v>
      </c>
      <c r="R399" s="134"/>
      <c r="S399" s="134"/>
      <c r="T399" s="134"/>
      <c r="U399" s="134"/>
      <c r="V399" s="134"/>
      <c r="W399" s="134"/>
      <c r="X399" s="134"/>
      <c r="Y399" s="134"/>
      <c r="Z399" s="134"/>
      <c r="AA399" s="134"/>
      <c r="AB399" s="133" t="s">
        <v>333</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332</v>
      </c>
      <c r="R406" s="134"/>
      <c r="S406" s="134"/>
      <c r="T406" s="134"/>
      <c r="U406" s="134"/>
      <c r="V406" s="134"/>
      <c r="W406" s="134"/>
      <c r="X406" s="134"/>
      <c r="Y406" s="134"/>
      <c r="Z406" s="134"/>
      <c r="AA406" s="134"/>
      <c r="AB406" s="133" t="s">
        <v>333</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332</v>
      </c>
      <c r="R413" s="134"/>
      <c r="S413" s="134"/>
      <c r="T413" s="134"/>
      <c r="U413" s="134"/>
      <c r="V413" s="134"/>
      <c r="W413" s="134"/>
      <c r="X413" s="134"/>
      <c r="Y413" s="134"/>
      <c r="Z413" s="134"/>
      <c r="AA413" s="134"/>
      <c r="AB413" s="133" t="s">
        <v>333</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332</v>
      </c>
      <c r="R420" s="134"/>
      <c r="S420" s="134"/>
      <c r="T420" s="134"/>
      <c r="U420" s="134"/>
      <c r="V420" s="134"/>
      <c r="W420" s="134"/>
      <c r="X420" s="134"/>
      <c r="Y420" s="134"/>
      <c r="Z420" s="134"/>
      <c r="AA420" s="134"/>
      <c r="AB420" s="133" t="s">
        <v>333</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666</v>
      </c>
      <c r="D430" s="928"/>
      <c r="E430" s="176" t="s">
        <v>393</v>
      </c>
      <c r="F430" s="894"/>
      <c r="G430" s="895" t="s">
        <v>252</v>
      </c>
      <c r="H430" s="127"/>
      <c r="I430" s="127"/>
      <c r="J430" s="896" t="s">
        <v>719</v>
      </c>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538</v>
      </c>
      <c r="AJ431" s="335"/>
      <c r="AK431" s="335"/>
      <c r="AL431" s="159"/>
      <c r="AM431" s="335" t="s">
        <v>539</v>
      </c>
      <c r="AN431" s="335"/>
      <c r="AO431" s="335"/>
      <c r="AP431" s="159"/>
      <c r="AQ431" s="159" t="s">
        <v>232</v>
      </c>
      <c r="AR431" s="134"/>
      <c r="AS431" s="134"/>
      <c r="AT431" s="135"/>
      <c r="AU431" s="140" t="s">
        <v>134</v>
      </c>
      <c r="AV431" s="140"/>
      <c r="AW431" s="140"/>
      <c r="AX431" s="141"/>
      <c r="AY431">
        <f>COUNTA($G$433)</f>
        <v>1</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719</v>
      </c>
      <c r="AF432" s="202"/>
      <c r="AG432" s="137" t="s">
        <v>233</v>
      </c>
      <c r="AH432" s="138"/>
      <c r="AI432" s="336"/>
      <c r="AJ432" s="336"/>
      <c r="AK432" s="336"/>
      <c r="AL432" s="158"/>
      <c r="AM432" s="336"/>
      <c r="AN432" s="336"/>
      <c r="AO432" s="336"/>
      <c r="AP432" s="158"/>
      <c r="AQ432" s="251" t="s">
        <v>719</v>
      </c>
      <c r="AR432" s="202"/>
      <c r="AS432" s="137" t="s">
        <v>233</v>
      </c>
      <c r="AT432" s="138"/>
      <c r="AU432" s="202" t="s">
        <v>719</v>
      </c>
      <c r="AV432" s="202"/>
      <c r="AW432" s="137" t="s">
        <v>179</v>
      </c>
      <c r="AX432" s="197"/>
      <c r="AY432">
        <f>$AY$431</f>
        <v>1</v>
      </c>
    </row>
    <row r="433" spans="1:51" ht="23.25" hidden="1" customHeight="1" x14ac:dyDescent="0.15">
      <c r="A433" s="191"/>
      <c r="B433" s="188"/>
      <c r="C433" s="182"/>
      <c r="D433" s="188"/>
      <c r="E433" s="339"/>
      <c r="F433" s="340"/>
      <c r="G433" s="108" t="s">
        <v>719</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719</v>
      </c>
      <c r="AC433" s="215"/>
      <c r="AD433" s="215"/>
      <c r="AE433" s="337" t="s">
        <v>719</v>
      </c>
      <c r="AF433" s="209"/>
      <c r="AG433" s="209"/>
      <c r="AH433" s="209"/>
      <c r="AI433" s="337" t="s">
        <v>719</v>
      </c>
      <c r="AJ433" s="209"/>
      <c r="AK433" s="209"/>
      <c r="AL433" s="209"/>
      <c r="AM433" s="337"/>
      <c r="AN433" s="209"/>
      <c r="AO433" s="209"/>
      <c r="AP433" s="338"/>
      <c r="AQ433" s="337" t="s">
        <v>719</v>
      </c>
      <c r="AR433" s="209"/>
      <c r="AS433" s="209"/>
      <c r="AT433" s="338"/>
      <c r="AU433" s="209" t="s">
        <v>719</v>
      </c>
      <c r="AV433" s="209"/>
      <c r="AW433" s="209"/>
      <c r="AX433" s="210"/>
      <c r="AY433">
        <f t="shared" ref="AY433:AY435" si="63">$AY$431</f>
        <v>1</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719</v>
      </c>
      <c r="AC434" s="207"/>
      <c r="AD434" s="207"/>
      <c r="AE434" s="337" t="s">
        <v>719</v>
      </c>
      <c r="AF434" s="209"/>
      <c r="AG434" s="209"/>
      <c r="AH434" s="338"/>
      <c r="AI434" s="337" t="s">
        <v>719</v>
      </c>
      <c r="AJ434" s="209"/>
      <c r="AK434" s="209"/>
      <c r="AL434" s="209"/>
      <c r="AM434" s="337"/>
      <c r="AN434" s="209"/>
      <c r="AO434" s="209"/>
      <c r="AP434" s="338"/>
      <c r="AQ434" s="337" t="s">
        <v>719</v>
      </c>
      <c r="AR434" s="209"/>
      <c r="AS434" s="209"/>
      <c r="AT434" s="338"/>
      <c r="AU434" s="209" t="s">
        <v>719</v>
      </c>
      <c r="AV434" s="209"/>
      <c r="AW434" s="209"/>
      <c r="AX434" s="210"/>
      <c r="AY434">
        <f t="shared" si="63"/>
        <v>1</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t="s">
        <v>719</v>
      </c>
      <c r="AF435" s="209"/>
      <c r="AG435" s="209"/>
      <c r="AH435" s="338"/>
      <c r="AI435" s="337" t="s">
        <v>719</v>
      </c>
      <c r="AJ435" s="209"/>
      <c r="AK435" s="209"/>
      <c r="AL435" s="209"/>
      <c r="AM435" s="337"/>
      <c r="AN435" s="209"/>
      <c r="AO435" s="209"/>
      <c r="AP435" s="338"/>
      <c r="AQ435" s="337" t="s">
        <v>719</v>
      </c>
      <c r="AR435" s="209"/>
      <c r="AS435" s="209"/>
      <c r="AT435" s="338"/>
      <c r="AU435" s="209" t="s">
        <v>719</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538</v>
      </c>
      <c r="AJ436" s="335"/>
      <c r="AK436" s="335"/>
      <c r="AL436" s="159"/>
      <c r="AM436" s="335" t="s">
        <v>539</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538</v>
      </c>
      <c r="AJ441" s="335"/>
      <c r="AK441" s="335"/>
      <c r="AL441" s="159"/>
      <c r="AM441" s="335" t="s">
        <v>539</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538</v>
      </c>
      <c r="AJ446" s="335"/>
      <c r="AK446" s="335"/>
      <c r="AL446" s="159"/>
      <c r="AM446" s="335" t="s">
        <v>539</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538</v>
      </c>
      <c r="AJ451" s="335"/>
      <c r="AK451" s="335"/>
      <c r="AL451" s="159"/>
      <c r="AM451" s="335" t="s">
        <v>539</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538</v>
      </c>
      <c r="AJ456" s="335"/>
      <c r="AK456" s="335"/>
      <c r="AL456" s="159"/>
      <c r="AM456" s="335" t="s">
        <v>539</v>
      </c>
      <c r="AN456" s="335"/>
      <c r="AO456" s="335"/>
      <c r="AP456" s="159"/>
      <c r="AQ456" s="159" t="s">
        <v>232</v>
      </c>
      <c r="AR456" s="134"/>
      <c r="AS456" s="134"/>
      <c r="AT456" s="135"/>
      <c r="AU456" s="140" t="s">
        <v>134</v>
      </c>
      <c r="AV456" s="140"/>
      <c r="AW456" s="140"/>
      <c r="AX456" s="141"/>
      <c r="AY456">
        <f>COUNTA($G$458)</f>
        <v>1</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719</v>
      </c>
      <c r="AF457" s="202"/>
      <c r="AG457" s="137" t="s">
        <v>233</v>
      </c>
      <c r="AH457" s="138"/>
      <c r="AI457" s="336"/>
      <c r="AJ457" s="336"/>
      <c r="AK457" s="336"/>
      <c r="AL457" s="158"/>
      <c r="AM457" s="336"/>
      <c r="AN457" s="336"/>
      <c r="AO457" s="336"/>
      <c r="AP457" s="158"/>
      <c r="AQ457" s="251" t="s">
        <v>719</v>
      </c>
      <c r="AR457" s="202"/>
      <c r="AS457" s="137" t="s">
        <v>233</v>
      </c>
      <c r="AT457" s="138"/>
      <c r="AU457" s="202" t="s">
        <v>719</v>
      </c>
      <c r="AV457" s="202"/>
      <c r="AW457" s="137" t="s">
        <v>179</v>
      </c>
      <c r="AX457" s="197"/>
      <c r="AY457">
        <f>$AY$456</f>
        <v>1</v>
      </c>
    </row>
    <row r="458" spans="1:51" ht="23.25" hidden="1" customHeight="1" x14ac:dyDescent="0.15">
      <c r="A458" s="191"/>
      <c r="B458" s="188"/>
      <c r="C458" s="182"/>
      <c r="D458" s="188"/>
      <c r="E458" s="339"/>
      <c r="F458" s="340"/>
      <c r="G458" s="108" t="s">
        <v>719</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719</v>
      </c>
      <c r="AC458" s="215"/>
      <c r="AD458" s="215"/>
      <c r="AE458" s="337" t="s">
        <v>719</v>
      </c>
      <c r="AF458" s="209"/>
      <c r="AG458" s="209"/>
      <c r="AH458" s="209"/>
      <c r="AI458" s="337" t="s">
        <v>719</v>
      </c>
      <c r="AJ458" s="209"/>
      <c r="AK458" s="209"/>
      <c r="AL458" s="209"/>
      <c r="AM458" s="337"/>
      <c r="AN458" s="209"/>
      <c r="AO458" s="209"/>
      <c r="AP458" s="338"/>
      <c r="AQ458" s="337" t="s">
        <v>719</v>
      </c>
      <c r="AR458" s="209"/>
      <c r="AS458" s="209"/>
      <c r="AT458" s="338"/>
      <c r="AU458" s="209" t="s">
        <v>719</v>
      </c>
      <c r="AV458" s="209"/>
      <c r="AW458" s="209"/>
      <c r="AX458" s="210"/>
      <c r="AY458">
        <f t="shared" ref="AY458:AY460" si="68">$AY$456</f>
        <v>1</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719</v>
      </c>
      <c r="AC459" s="207"/>
      <c r="AD459" s="207"/>
      <c r="AE459" s="337" t="s">
        <v>719</v>
      </c>
      <c r="AF459" s="209"/>
      <c r="AG459" s="209"/>
      <c r="AH459" s="338"/>
      <c r="AI459" s="337" t="s">
        <v>719</v>
      </c>
      <c r="AJ459" s="209"/>
      <c r="AK459" s="209"/>
      <c r="AL459" s="209"/>
      <c r="AM459" s="337"/>
      <c r="AN459" s="209"/>
      <c r="AO459" s="209"/>
      <c r="AP459" s="338"/>
      <c r="AQ459" s="337" t="s">
        <v>719</v>
      </c>
      <c r="AR459" s="209"/>
      <c r="AS459" s="209"/>
      <c r="AT459" s="338"/>
      <c r="AU459" s="209" t="s">
        <v>719</v>
      </c>
      <c r="AV459" s="209"/>
      <c r="AW459" s="209"/>
      <c r="AX459" s="210"/>
      <c r="AY459">
        <f t="shared" si="68"/>
        <v>1</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t="s">
        <v>719</v>
      </c>
      <c r="AF460" s="209"/>
      <c r="AG460" s="209"/>
      <c r="AH460" s="338"/>
      <c r="AI460" s="337" t="s">
        <v>719</v>
      </c>
      <c r="AJ460" s="209"/>
      <c r="AK460" s="209"/>
      <c r="AL460" s="209"/>
      <c r="AM460" s="337"/>
      <c r="AN460" s="209"/>
      <c r="AO460" s="209"/>
      <c r="AP460" s="338"/>
      <c r="AQ460" s="337" t="s">
        <v>719</v>
      </c>
      <c r="AR460" s="209"/>
      <c r="AS460" s="209"/>
      <c r="AT460" s="338"/>
      <c r="AU460" s="209" t="s">
        <v>719</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538</v>
      </c>
      <c r="AJ461" s="335"/>
      <c r="AK461" s="335"/>
      <c r="AL461" s="159"/>
      <c r="AM461" s="335" t="s">
        <v>539</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538</v>
      </c>
      <c r="AJ466" s="335"/>
      <c r="AK466" s="335"/>
      <c r="AL466" s="159"/>
      <c r="AM466" s="335" t="s">
        <v>539</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538</v>
      </c>
      <c r="AJ471" s="335"/>
      <c r="AK471" s="335"/>
      <c r="AL471" s="159"/>
      <c r="AM471" s="335" t="s">
        <v>539</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538</v>
      </c>
      <c r="AJ476" s="335"/>
      <c r="AK476" s="335"/>
      <c r="AL476" s="159"/>
      <c r="AM476" s="335" t="s">
        <v>539</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401</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396</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538</v>
      </c>
      <c r="AJ485" s="335"/>
      <c r="AK485" s="335"/>
      <c r="AL485" s="159"/>
      <c r="AM485" s="335" t="s">
        <v>539</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538</v>
      </c>
      <c r="AJ490" s="335"/>
      <c r="AK490" s="335"/>
      <c r="AL490" s="159"/>
      <c r="AM490" s="335" t="s">
        <v>539</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538</v>
      </c>
      <c r="AJ495" s="335"/>
      <c r="AK495" s="335"/>
      <c r="AL495" s="159"/>
      <c r="AM495" s="335" t="s">
        <v>539</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538</v>
      </c>
      <c r="AJ500" s="335"/>
      <c r="AK500" s="335"/>
      <c r="AL500" s="159"/>
      <c r="AM500" s="335" t="s">
        <v>539</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538</v>
      </c>
      <c r="AJ505" s="335"/>
      <c r="AK505" s="335"/>
      <c r="AL505" s="159"/>
      <c r="AM505" s="335" t="s">
        <v>539</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538</v>
      </c>
      <c r="AJ510" s="335"/>
      <c r="AK510" s="335"/>
      <c r="AL510" s="159"/>
      <c r="AM510" s="335" t="s">
        <v>539</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538</v>
      </c>
      <c r="AJ515" s="335"/>
      <c r="AK515" s="335"/>
      <c r="AL515" s="159"/>
      <c r="AM515" s="335" t="s">
        <v>539</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538</v>
      </c>
      <c r="AJ520" s="335"/>
      <c r="AK520" s="335"/>
      <c r="AL520" s="159"/>
      <c r="AM520" s="335" t="s">
        <v>539</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538</v>
      </c>
      <c r="AJ525" s="335"/>
      <c r="AK525" s="335"/>
      <c r="AL525" s="159"/>
      <c r="AM525" s="335" t="s">
        <v>539</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538</v>
      </c>
      <c r="AJ530" s="335"/>
      <c r="AK530" s="335"/>
      <c r="AL530" s="159"/>
      <c r="AM530" s="335" t="s">
        <v>539</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402</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397</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538</v>
      </c>
      <c r="AJ539" s="335"/>
      <c r="AK539" s="335"/>
      <c r="AL539" s="159"/>
      <c r="AM539" s="335" t="s">
        <v>539</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538</v>
      </c>
      <c r="AJ544" s="335"/>
      <c r="AK544" s="335"/>
      <c r="AL544" s="159"/>
      <c r="AM544" s="335" t="s">
        <v>539</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538</v>
      </c>
      <c r="AJ549" s="335"/>
      <c r="AK549" s="335"/>
      <c r="AL549" s="159"/>
      <c r="AM549" s="335" t="s">
        <v>539</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538</v>
      </c>
      <c r="AJ554" s="335"/>
      <c r="AK554" s="335"/>
      <c r="AL554" s="159"/>
      <c r="AM554" s="335" t="s">
        <v>539</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538</v>
      </c>
      <c r="AJ559" s="335"/>
      <c r="AK559" s="335"/>
      <c r="AL559" s="159"/>
      <c r="AM559" s="335" t="s">
        <v>539</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538</v>
      </c>
      <c r="AJ564" s="335"/>
      <c r="AK564" s="335"/>
      <c r="AL564" s="159"/>
      <c r="AM564" s="335" t="s">
        <v>539</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538</v>
      </c>
      <c r="AJ569" s="335"/>
      <c r="AK569" s="335"/>
      <c r="AL569" s="159"/>
      <c r="AM569" s="335" t="s">
        <v>539</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538</v>
      </c>
      <c r="AJ574" s="335"/>
      <c r="AK574" s="335"/>
      <c r="AL574" s="159"/>
      <c r="AM574" s="335" t="s">
        <v>539</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538</v>
      </c>
      <c r="AJ579" s="335"/>
      <c r="AK579" s="335"/>
      <c r="AL579" s="159"/>
      <c r="AM579" s="335" t="s">
        <v>539</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538</v>
      </c>
      <c r="AJ584" s="335"/>
      <c r="AK584" s="335"/>
      <c r="AL584" s="159"/>
      <c r="AM584" s="335" t="s">
        <v>539</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402</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396</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538</v>
      </c>
      <c r="AJ593" s="335"/>
      <c r="AK593" s="335"/>
      <c r="AL593" s="159"/>
      <c r="AM593" s="335" t="s">
        <v>539</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538</v>
      </c>
      <c r="AJ598" s="335"/>
      <c r="AK598" s="335"/>
      <c r="AL598" s="159"/>
      <c r="AM598" s="335" t="s">
        <v>539</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538</v>
      </c>
      <c r="AJ603" s="335"/>
      <c r="AK603" s="335"/>
      <c r="AL603" s="159"/>
      <c r="AM603" s="335" t="s">
        <v>539</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538</v>
      </c>
      <c r="AJ608" s="335"/>
      <c r="AK608" s="335"/>
      <c r="AL608" s="159"/>
      <c r="AM608" s="335" t="s">
        <v>539</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538</v>
      </c>
      <c r="AJ613" s="335"/>
      <c r="AK613" s="335"/>
      <c r="AL613" s="159"/>
      <c r="AM613" s="335" t="s">
        <v>539</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538</v>
      </c>
      <c r="AJ618" s="335"/>
      <c r="AK618" s="335"/>
      <c r="AL618" s="159"/>
      <c r="AM618" s="335" t="s">
        <v>539</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538</v>
      </c>
      <c r="AJ623" s="335"/>
      <c r="AK623" s="335"/>
      <c r="AL623" s="159"/>
      <c r="AM623" s="335" t="s">
        <v>539</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538</v>
      </c>
      <c r="AJ628" s="335"/>
      <c r="AK628" s="335"/>
      <c r="AL628" s="159"/>
      <c r="AM628" s="335" t="s">
        <v>539</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538</v>
      </c>
      <c r="AJ633" s="335"/>
      <c r="AK633" s="335"/>
      <c r="AL633" s="159"/>
      <c r="AM633" s="335" t="s">
        <v>539</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538</v>
      </c>
      <c r="AJ638" s="335"/>
      <c r="AK638" s="335"/>
      <c r="AL638" s="159"/>
      <c r="AM638" s="335" t="s">
        <v>539</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402</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397</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538</v>
      </c>
      <c r="AJ647" s="335"/>
      <c r="AK647" s="335"/>
      <c r="AL647" s="159"/>
      <c r="AM647" s="335" t="s">
        <v>539</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538</v>
      </c>
      <c r="AJ652" s="335"/>
      <c r="AK652" s="335"/>
      <c r="AL652" s="159"/>
      <c r="AM652" s="335" t="s">
        <v>539</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538</v>
      </c>
      <c r="AJ657" s="335"/>
      <c r="AK657" s="335"/>
      <c r="AL657" s="159"/>
      <c r="AM657" s="335" t="s">
        <v>539</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538</v>
      </c>
      <c r="AJ662" s="335"/>
      <c r="AK662" s="335"/>
      <c r="AL662" s="159"/>
      <c r="AM662" s="335" t="s">
        <v>539</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538</v>
      </c>
      <c r="AJ667" s="335"/>
      <c r="AK667" s="335"/>
      <c r="AL667" s="159"/>
      <c r="AM667" s="335" t="s">
        <v>539</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538</v>
      </c>
      <c r="AJ672" s="335"/>
      <c r="AK672" s="335"/>
      <c r="AL672" s="159"/>
      <c r="AM672" s="335" t="s">
        <v>539</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538</v>
      </c>
      <c r="AJ677" s="335"/>
      <c r="AK677" s="335"/>
      <c r="AL677" s="159"/>
      <c r="AM677" s="335" t="s">
        <v>539</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538</v>
      </c>
      <c r="AJ682" s="335"/>
      <c r="AK682" s="335"/>
      <c r="AL682" s="159"/>
      <c r="AM682" s="335" t="s">
        <v>539</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538</v>
      </c>
      <c r="AJ687" s="335"/>
      <c r="AK687" s="335"/>
      <c r="AL687" s="159"/>
      <c r="AM687" s="335" t="s">
        <v>539</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538</v>
      </c>
      <c r="AJ692" s="335"/>
      <c r="AK692" s="335"/>
      <c r="AL692" s="159"/>
      <c r="AM692" s="335" t="s">
        <v>539</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402</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58.1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751</v>
      </c>
      <c r="AE702" s="343"/>
      <c r="AF702" s="343"/>
      <c r="AG702" s="380" t="s">
        <v>810</v>
      </c>
      <c r="AH702" s="381"/>
      <c r="AI702" s="381"/>
      <c r="AJ702" s="381"/>
      <c r="AK702" s="381"/>
      <c r="AL702" s="381"/>
      <c r="AM702" s="381"/>
      <c r="AN702" s="381"/>
      <c r="AO702" s="381"/>
      <c r="AP702" s="381"/>
      <c r="AQ702" s="381"/>
      <c r="AR702" s="381"/>
      <c r="AS702" s="381"/>
      <c r="AT702" s="381"/>
      <c r="AU702" s="381"/>
      <c r="AV702" s="381"/>
      <c r="AW702" s="381"/>
      <c r="AX702" s="382"/>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751</v>
      </c>
      <c r="AE703" s="324"/>
      <c r="AF703" s="324"/>
      <c r="AG703" s="105" t="s">
        <v>811</v>
      </c>
      <c r="AH703" s="106"/>
      <c r="AI703" s="106"/>
      <c r="AJ703" s="106"/>
      <c r="AK703" s="106"/>
      <c r="AL703" s="106"/>
      <c r="AM703" s="106"/>
      <c r="AN703" s="106"/>
      <c r="AO703" s="106"/>
      <c r="AP703" s="106"/>
      <c r="AQ703" s="106"/>
      <c r="AR703" s="106"/>
      <c r="AS703" s="106"/>
      <c r="AT703" s="106"/>
      <c r="AU703" s="106"/>
      <c r="AV703" s="106"/>
      <c r="AW703" s="106"/>
      <c r="AX703" s="107"/>
    </row>
    <row r="704" spans="1:51" ht="27"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751</v>
      </c>
      <c r="AE704" s="782"/>
      <c r="AF704" s="782"/>
      <c r="AG704" s="169" t="s">
        <v>812</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751</v>
      </c>
      <c r="AE705" s="714"/>
      <c r="AF705" s="714"/>
      <c r="AG705" s="129" t="s">
        <v>813</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376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804</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805</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806</v>
      </c>
      <c r="AE708" s="604"/>
      <c r="AF708" s="604"/>
      <c r="AG708" s="741" t="s">
        <v>815</v>
      </c>
      <c r="AH708" s="742"/>
      <c r="AI708" s="742"/>
      <c r="AJ708" s="742"/>
      <c r="AK708" s="742"/>
      <c r="AL708" s="742"/>
      <c r="AM708" s="742"/>
      <c r="AN708" s="742"/>
      <c r="AO708" s="742"/>
      <c r="AP708" s="742"/>
      <c r="AQ708" s="742"/>
      <c r="AR708" s="742"/>
      <c r="AS708" s="742"/>
      <c r="AT708" s="742"/>
      <c r="AU708" s="742"/>
      <c r="AV708" s="742"/>
      <c r="AW708" s="742"/>
      <c r="AX708" s="743"/>
    </row>
    <row r="709" spans="1:50" ht="54"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751</v>
      </c>
      <c r="AE709" s="324"/>
      <c r="AF709" s="324"/>
      <c r="AG709" s="105" t="s">
        <v>814</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806</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751</v>
      </c>
      <c r="AE711" s="324"/>
      <c r="AF711" s="324"/>
      <c r="AG711" s="105" t="s">
        <v>816</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343</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806</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344</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806</v>
      </c>
      <c r="AE713" s="324"/>
      <c r="AF713" s="66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751</v>
      </c>
      <c r="AE714" s="804"/>
      <c r="AF714" s="805"/>
      <c r="AG714" s="735" t="s">
        <v>817</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323</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751</v>
      </c>
      <c r="AE715" s="604"/>
      <c r="AF715" s="655"/>
      <c r="AG715" s="741" t="s">
        <v>818</v>
      </c>
      <c r="AH715" s="742"/>
      <c r="AI715" s="742"/>
      <c r="AJ715" s="742"/>
      <c r="AK715" s="742"/>
      <c r="AL715" s="742"/>
      <c r="AM715" s="742"/>
      <c r="AN715" s="742"/>
      <c r="AO715" s="742"/>
      <c r="AP715" s="742"/>
      <c r="AQ715" s="742"/>
      <c r="AR715" s="742"/>
      <c r="AS715" s="742"/>
      <c r="AT715" s="742"/>
      <c r="AU715" s="742"/>
      <c r="AV715" s="742"/>
      <c r="AW715" s="742"/>
      <c r="AX715" s="743"/>
    </row>
    <row r="716" spans="1:50" ht="113.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751</v>
      </c>
      <c r="AE716" s="626"/>
      <c r="AF716" s="626"/>
      <c r="AG716" s="105" t="s">
        <v>819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751</v>
      </c>
      <c r="AE717" s="324"/>
      <c r="AF717" s="324"/>
      <c r="AG717" s="105" t="s">
        <v>820</v>
      </c>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751</v>
      </c>
      <c r="AE718" s="324"/>
      <c r="AF718" s="324"/>
      <c r="AG718" s="131" t="s">
        <v>821</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806</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336</v>
      </c>
      <c r="D720" s="298"/>
      <c r="E720" s="298"/>
      <c r="F720" s="301"/>
      <c r="G720" s="297" t="s">
        <v>337</v>
      </c>
      <c r="H720" s="298"/>
      <c r="I720" s="298"/>
      <c r="J720" s="298"/>
      <c r="K720" s="298"/>
      <c r="L720" s="298"/>
      <c r="M720" s="298"/>
      <c r="N720" s="297" t="s">
        <v>340</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838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839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349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667</v>
      </c>
      <c r="B737" s="212"/>
      <c r="C737" s="212"/>
      <c r="D737" s="213"/>
      <c r="E737" s="951" t="s">
        <v>742</v>
      </c>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62" t="s">
        <v>391</v>
      </c>
      <c r="B738" s="362"/>
      <c r="C738" s="362"/>
      <c r="D738" s="362"/>
      <c r="E738" s="951" t="s">
        <v>743</v>
      </c>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62" t="s">
        <v>390</v>
      </c>
      <c r="B739" s="362"/>
      <c r="C739" s="362"/>
      <c r="D739" s="362"/>
      <c r="E739" s="951" t="s">
        <v>744</v>
      </c>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62" t="s">
        <v>389</v>
      </c>
      <c r="B740" s="362"/>
      <c r="C740" s="362"/>
      <c r="D740" s="362"/>
      <c r="E740" s="951" t="s">
        <v>745</v>
      </c>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62" t="s">
        <v>388</v>
      </c>
      <c r="B741" s="362"/>
      <c r="C741" s="362"/>
      <c r="D741" s="362"/>
      <c r="E741" s="951" t="s">
        <v>746</v>
      </c>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62" t="s">
        <v>387</v>
      </c>
      <c r="B742" s="362"/>
      <c r="C742" s="362"/>
      <c r="D742" s="362"/>
      <c r="E742" s="951" t="s">
        <v>747</v>
      </c>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62" t="s">
        <v>386</v>
      </c>
      <c r="B743" s="362"/>
      <c r="C743" s="362"/>
      <c r="D743" s="362"/>
      <c r="E743" s="951" t="s">
        <v>748</v>
      </c>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62" t="s">
        <v>385</v>
      </c>
      <c r="B744" s="362"/>
      <c r="C744" s="362"/>
      <c r="D744" s="362"/>
      <c r="E744" s="951" t="s">
        <v>749</v>
      </c>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62" t="s">
        <v>384</v>
      </c>
      <c r="B745" s="362"/>
      <c r="C745" s="362"/>
      <c r="D745" s="362"/>
      <c r="E745" s="988" t="s">
        <v>750</v>
      </c>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62" t="s">
        <v>540</v>
      </c>
      <c r="B746" s="362"/>
      <c r="C746" s="362"/>
      <c r="D746" s="362"/>
      <c r="E746" s="957" t="s">
        <v>706</v>
      </c>
      <c r="F746" s="955"/>
      <c r="G746" s="955"/>
      <c r="H746" s="100" t="str">
        <f>IF(E746="","","-")</f>
        <v>-</v>
      </c>
      <c r="I746" s="955"/>
      <c r="J746" s="955"/>
      <c r="K746" s="100" t="str">
        <f>IF(I746="","","-")</f>
        <v/>
      </c>
      <c r="L746" s="956">
        <v>125</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503</v>
      </c>
      <c r="B747" s="362"/>
      <c r="C747" s="362"/>
      <c r="D747" s="362"/>
      <c r="E747" s="957" t="s">
        <v>706</v>
      </c>
      <c r="F747" s="955"/>
      <c r="G747" s="955"/>
      <c r="H747" s="100" t="str">
        <f>IF(E747="","","-")</f>
        <v>-</v>
      </c>
      <c r="I747" s="955"/>
      <c r="J747" s="955"/>
      <c r="K747" s="100" t="str">
        <f>IF(I747="","","-")</f>
        <v/>
      </c>
      <c r="L747" s="956">
        <v>128</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378</v>
      </c>
      <c r="B748" s="614"/>
      <c r="C748" s="614"/>
      <c r="D748" s="614"/>
      <c r="E748" s="614"/>
      <c r="F748" s="615"/>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thickBot="1" x14ac:dyDescent="0.2">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35.450000000000003"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33.6"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idden="1" x14ac:dyDescent="0.15">
      <c r="A781" s="613"/>
      <c r="B781" s="614"/>
      <c r="C781" s="614"/>
      <c r="D781" s="614"/>
      <c r="E781" s="614"/>
      <c r="F781" s="615"/>
      <c r="G781" s="44"/>
      <c r="H781" s="45"/>
      <c r="I781" s="45"/>
      <c r="J781" s="45"/>
      <c r="K781" s="45"/>
      <c r="L781" s="45"/>
      <c r="M781" s="45"/>
      <c r="N781" s="104" t="s">
        <v>825</v>
      </c>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20.9"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380</v>
      </c>
      <c r="B787" s="628"/>
      <c r="C787" s="628"/>
      <c r="D787" s="628"/>
      <c r="E787" s="628"/>
      <c r="F787" s="629"/>
      <c r="G787" s="594" t="s">
        <v>754</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755</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762</v>
      </c>
      <c r="H789" s="670"/>
      <c r="I789" s="670"/>
      <c r="J789" s="670"/>
      <c r="K789" s="671"/>
      <c r="L789" s="663"/>
      <c r="M789" s="664"/>
      <c r="N789" s="664"/>
      <c r="O789" s="664"/>
      <c r="P789" s="664"/>
      <c r="Q789" s="664"/>
      <c r="R789" s="664"/>
      <c r="S789" s="664"/>
      <c r="T789" s="664"/>
      <c r="U789" s="664"/>
      <c r="V789" s="664"/>
      <c r="W789" s="664"/>
      <c r="X789" s="665"/>
      <c r="Y789" s="383">
        <v>25.9</v>
      </c>
      <c r="Z789" s="384"/>
      <c r="AA789" s="384"/>
      <c r="AB789" s="801"/>
      <c r="AC789" s="669" t="s">
        <v>756</v>
      </c>
      <c r="AD789" s="670"/>
      <c r="AE789" s="670"/>
      <c r="AF789" s="670"/>
      <c r="AG789" s="671"/>
      <c r="AH789" s="663" t="s">
        <v>757</v>
      </c>
      <c r="AI789" s="664"/>
      <c r="AJ789" s="664"/>
      <c r="AK789" s="664"/>
      <c r="AL789" s="664"/>
      <c r="AM789" s="664"/>
      <c r="AN789" s="664"/>
      <c r="AO789" s="664"/>
      <c r="AP789" s="664"/>
      <c r="AQ789" s="664"/>
      <c r="AR789" s="664"/>
      <c r="AS789" s="664"/>
      <c r="AT789" s="665"/>
      <c r="AU789" s="383">
        <v>11</v>
      </c>
      <c r="AV789" s="384"/>
      <c r="AW789" s="384"/>
      <c r="AX789" s="385"/>
    </row>
    <row r="790" spans="1:51" ht="24.75" customHeight="1" x14ac:dyDescent="0.15">
      <c r="A790" s="630"/>
      <c r="B790" s="631"/>
      <c r="C790" s="631"/>
      <c r="D790" s="631"/>
      <c r="E790" s="631"/>
      <c r="F790" s="632"/>
      <c r="G790" s="605" t="s">
        <v>770</v>
      </c>
      <c r="H790" s="606"/>
      <c r="I790" s="606"/>
      <c r="J790" s="606"/>
      <c r="K790" s="607"/>
      <c r="L790" s="597" t="s">
        <v>775</v>
      </c>
      <c r="M790" s="598"/>
      <c r="N790" s="598"/>
      <c r="O790" s="598"/>
      <c r="P790" s="598"/>
      <c r="Q790" s="598"/>
      <c r="R790" s="598"/>
      <c r="S790" s="598"/>
      <c r="T790" s="598"/>
      <c r="U790" s="598"/>
      <c r="V790" s="598"/>
      <c r="W790" s="598"/>
      <c r="X790" s="599"/>
      <c r="Y790" s="600">
        <v>0.6</v>
      </c>
      <c r="Z790" s="601"/>
      <c r="AA790" s="601"/>
      <c r="AB790" s="611"/>
      <c r="AC790" s="605" t="s">
        <v>758</v>
      </c>
      <c r="AD790" s="606"/>
      <c r="AE790" s="606"/>
      <c r="AF790" s="606"/>
      <c r="AG790" s="607"/>
      <c r="AH790" s="597" t="s">
        <v>759</v>
      </c>
      <c r="AI790" s="598"/>
      <c r="AJ790" s="598"/>
      <c r="AK790" s="598"/>
      <c r="AL790" s="598"/>
      <c r="AM790" s="598"/>
      <c r="AN790" s="598"/>
      <c r="AO790" s="598"/>
      <c r="AP790" s="598"/>
      <c r="AQ790" s="598"/>
      <c r="AR790" s="598"/>
      <c r="AS790" s="598"/>
      <c r="AT790" s="599"/>
      <c r="AU790" s="600">
        <v>8</v>
      </c>
      <c r="AV790" s="601"/>
      <c r="AW790" s="601"/>
      <c r="AX790" s="602"/>
    </row>
    <row r="791" spans="1:51" ht="24.75" customHeight="1" x14ac:dyDescent="0.15">
      <c r="A791" s="630"/>
      <c r="B791" s="631"/>
      <c r="C791" s="631"/>
      <c r="D791" s="631"/>
      <c r="E791" s="631"/>
      <c r="F791" s="632"/>
      <c r="G791" s="605" t="s">
        <v>760</v>
      </c>
      <c r="H791" s="606"/>
      <c r="I791" s="606"/>
      <c r="J791" s="606"/>
      <c r="K791" s="607"/>
      <c r="L791" s="597" t="s">
        <v>776</v>
      </c>
      <c r="M791" s="598"/>
      <c r="N791" s="598"/>
      <c r="O791" s="598"/>
      <c r="P791" s="598"/>
      <c r="Q791" s="598"/>
      <c r="R791" s="598"/>
      <c r="S791" s="598"/>
      <c r="T791" s="598"/>
      <c r="U791" s="598"/>
      <c r="V791" s="598"/>
      <c r="W791" s="598"/>
      <c r="X791" s="599"/>
      <c r="Y791" s="600">
        <v>2.6</v>
      </c>
      <c r="Z791" s="601"/>
      <c r="AA791" s="601"/>
      <c r="AB791" s="611"/>
      <c r="AC791" s="605" t="s">
        <v>760</v>
      </c>
      <c r="AD791" s="606"/>
      <c r="AE791" s="606"/>
      <c r="AF791" s="606"/>
      <c r="AG791" s="607"/>
      <c r="AH791" s="597" t="s">
        <v>765</v>
      </c>
      <c r="AI791" s="598"/>
      <c r="AJ791" s="598"/>
      <c r="AK791" s="598"/>
      <c r="AL791" s="598"/>
      <c r="AM791" s="598"/>
      <c r="AN791" s="598"/>
      <c r="AO791" s="598"/>
      <c r="AP791" s="598"/>
      <c r="AQ791" s="598"/>
      <c r="AR791" s="598"/>
      <c r="AS791" s="598"/>
      <c r="AT791" s="599"/>
      <c r="AU791" s="600">
        <v>1</v>
      </c>
      <c r="AV791" s="601"/>
      <c r="AW791" s="601"/>
      <c r="AX791" s="602"/>
    </row>
    <row r="792" spans="1:51" ht="24.75" customHeight="1" x14ac:dyDescent="0.15">
      <c r="A792" s="630"/>
      <c r="B792" s="631"/>
      <c r="C792" s="631"/>
      <c r="D792" s="631"/>
      <c r="E792" s="631"/>
      <c r="F792" s="632"/>
      <c r="G792" s="605" t="s">
        <v>771</v>
      </c>
      <c r="H792" s="606"/>
      <c r="I792" s="606"/>
      <c r="J792" s="606"/>
      <c r="K792" s="607"/>
      <c r="L792" s="597" t="s">
        <v>777</v>
      </c>
      <c r="M792" s="598"/>
      <c r="N792" s="598"/>
      <c r="O792" s="598"/>
      <c r="P792" s="598"/>
      <c r="Q792" s="598"/>
      <c r="R792" s="598"/>
      <c r="S792" s="598"/>
      <c r="T792" s="598"/>
      <c r="U792" s="598"/>
      <c r="V792" s="598"/>
      <c r="W792" s="598"/>
      <c r="X792" s="599"/>
      <c r="Y792" s="600">
        <v>0.2</v>
      </c>
      <c r="Z792" s="601"/>
      <c r="AA792" s="601"/>
      <c r="AB792" s="611"/>
      <c r="AC792" s="605" t="s">
        <v>761</v>
      </c>
      <c r="AD792" s="606"/>
      <c r="AE792" s="606"/>
      <c r="AF792" s="606"/>
      <c r="AG792" s="607"/>
      <c r="AH792" s="597" t="s">
        <v>766</v>
      </c>
      <c r="AI792" s="598"/>
      <c r="AJ792" s="598"/>
      <c r="AK792" s="598"/>
      <c r="AL792" s="598"/>
      <c r="AM792" s="598"/>
      <c r="AN792" s="598"/>
      <c r="AO792" s="598"/>
      <c r="AP792" s="598"/>
      <c r="AQ792" s="598"/>
      <c r="AR792" s="598"/>
      <c r="AS792" s="598"/>
      <c r="AT792" s="599"/>
      <c r="AU792" s="600">
        <v>15</v>
      </c>
      <c r="AV792" s="601"/>
      <c r="AW792" s="601"/>
      <c r="AX792" s="602"/>
    </row>
    <row r="793" spans="1:51" ht="24.75" customHeight="1" x14ac:dyDescent="0.15">
      <c r="A793" s="630"/>
      <c r="B793" s="631"/>
      <c r="C793" s="631"/>
      <c r="D793" s="631"/>
      <c r="E793" s="631"/>
      <c r="F793" s="632"/>
      <c r="G793" s="605" t="s">
        <v>772</v>
      </c>
      <c r="H793" s="606"/>
      <c r="I793" s="606"/>
      <c r="J793" s="606"/>
      <c r="K793" s="607"/>
      <c r="L793" s="597" t="s">
        <v>778</v>
      </c>
      <c r="M793" s="598"/>
      <c r="N793" s="598"/>
      <c r="O793" s="598"/>
      <c r="P793" s="598"/>
      <c r="Q793" s="598"/>
      <c r="R793" s="598"/>
      <c r="S793" s="598"/>
      <c r="T793" s="598"/>
      <c r="U793" s="598"/>
      <c r="V793" s="598"/>
      <c r="W793" s="598"/>
      <c r="X793" s="599"/>
      <c r="Y793" s="600">
        <v>1.3</v>
      </c>
      <c r="Z793" s="601"/>
      <c r="AA793" s="601"/>
      <c r="AB793" s="611"/>
      <c r="AC793" s="605" t="s">
        <v>762</v>
      </c>
      <c r="AD793" s="606"/>
      <c r="AE793" s="606"/>
      <c r="AF793" s="606"/>
      <c r="AG793" s="607"/>
      <c r="AH793" s="597" t="s">
        <v>767</v>
      </c>
      <c r="AI793" s="598"/>
      <c r="AJ793" s="598"/>
      <c r="AK793" s="598"/>
      <c r="AL793" s="598"/>
      <c r="AM793" s="598"/>
      <c r="AN793" s="598"/>
      <c r="AO793" s="598"/>
      <c r="AP793" s="598"/>
      <c r="AQ793" s="598"/>
      <c r="AR793" s="598"/>
      <c r="AS793" s="598"/>
      <c r="AT793" s="599"/>
      <c r="AU793" s="600">
        <v>3</v>
      </c>
      <c r="AV793" s="601"/>
      <c r="AW793" s="601"/>
      <c r="AX793" s="602"/>
    </row>
    <row r="794" spans="1:51" ht="24.75" customHeight="1" x14ac:dyDescent="0.15">
      <c r="A794" s="630"/>
      <c r="B794" s="631"/>
      <c r="C794" s="631"/>
      <c r="D794" s="631"/>
      <c r="E794" s="631"/>
      <c r="F794" s="632"/>
      <c r="G794" s="605" t="s">
        <v>773</v>
      </c>
      <c r="H794" s="606"/>
      <c r="I794" s="606"/>
      <c r="J794" s="606"/>
      <c r="K794" s="607"/>
      <c r="L794" s="597" t="s">
        <v>779</v>
      </c>
      <c r="M794" s="598"/>
      <c r="N794" s="598"/>
      <c r="O794" s="598"/>
      <c r="P794" s="598"/>
      <c r="Q794" s="598"/>
      <c r="R794" s="598"/>
      <c r="S794" s="598"/>
      <c r="T794" s="598"/>
      <c r="U794" s="598"/>
      <c r="V794" s="598"/>
      <c r="W794" s="598"/>
      <c r="X794" s="599"/>
      <c r="Y794" s="600">
        <v>1.8</v>
      </c>
      <c r="Z794" s="601"/>
      <c r="AA794" s="601"/>
      <c r="AB794" s="611"/>
      <c r="AC794" s="605" t="s">
        <v>763</v>
      </c>
      <c r="AD794" s="606"/>
      <c r="AE794" s="606"/>
      <c r="AF794" s="606"/>
      <c r="AG794" s="607"/>
      <c r="AH794" s="597" t="s">
        <v>768</v>
      </c>
      <c r="AI794" s="598"/>
      <c r="AJ794" s="598"/>
      <c r="AK794" s="598"/>
      <c r="AL794" s="598"/>
      <c r="AM794" s="598"/>
      <c r="AN794" s="598"/>
      <c r="AO794" s="598"/>
      <c r="AP794" s="598"/>
      <c r="AQ794" s="598"/>
      <c r="AR794" s="598"/>
      <c r="AS794" s="598"/>
      <c r="AT794" s="599"/>
      <c r="AU794" s="600">
        <v>2</v>
      </c>
      <c r="AV794" s="601"/>
      <c r="AW794" s="601"/>
      <c r="AX794" s="602"/>
    </row>
    <row r="795" spans="1:51" ht="24.75" customHeight="1" x14ac:dyDescent="0.15">
      <c r="A795" s="630"/>
      <c r="B795" s="631"/>
      <c r="C795" s="631"/>
      <c r="D795" s="631"/>
      <c r="E795" s="631"/>
      <c r="F795" s="632"/>
      <c r="G795" s="605" t="s">
        <v>774</v>
      </c>
      <c r="H795" s="606"/>
      <c r="I795" s="606"/>
      <c r="J795" s="606"/>
      <c r="K795" s="607"/>
      <c r="L795" s="597" t="s">
        <v>780</v>
      </c>
      <c r="M795" s="598"/>
      <c r="N795" s="598"/>
      <c r="O795" s="598"/>
      <c r="P795" s="598"/>
      <c r="Q795" s="598"/>
      <c r="R795" s="598"/>
      <c r="S795" s="598"/>
      <c r="T795" s="598"/>
      <c r="U795" s="598"/>
      <c r="V795" s="598"/>
      <c r="W795" s="598"/>
      <c r="X795" s="599"/>
      <c r="Y795" s="600">
        <v>2.2000000000000002</v>
      </c>
      <c r="Z795" s="601"/>
      <c r="AA795" s="601"/>
      <c r="AB795" s="611"/>
      <c r="AC795" s="605" t="s">
        <v>764</v>
      </c>
      <c r="AD795" s="606"/>
      <c r="AE795" s="606"/>
      <c r="AF795" s="606"/>
      <c r="AG795" s="607"/>
      <c r="AH795" s="597" t="s">
        <v>769</v>
      </c>
      <c r="AI795" s="598"/>
      <c r="AJ795" s="598"/>
      <c r="AK795" s="598"/>
      <c r="AL795" s="598"/>
      <c r="AM795" s="598"/>
      <c r="AN795" s="598"/>
      <c r="AO795" s="598"/>
      <c r="AP795" s="598"/>
      <c r="AQ795" s="598"/>
      <c r="AR795" s="598"/>
      <c r="AS795" s="598"/>
      <c r="AT795" s="599"/>
      <c r="AU795" s="600">
        <v>14</v>
      </c>
      <c r="AV795" s="601"/>
      <c r="AW795" s="601"/>
      <c r="AX795" s="602"/>
    </row>
    <row r="796" spans="1:51" ht="24.75" customHeight="1" x14ac:dyDescent="0.15">
      <c r="A796" s="630"/>
      <c r="B796" s="631"/>
      <c r="C796" s="631"/>
      <c r="D796" s="631"/>
      <c r="E796" s="631"/>
      <c r="F796" s="632"/>
      <c r="G796" s="605" t="s">
        <v>761</v>
      </c>
      <c r="H796" s="606"/>
      <c r="I796" s="606"/>
      <c r="J796" s="606"/>
      <c r="K796" s="607"/>
      <c r="L796" s="597" t="s">
        <v>781</v>
      </c>
      <c r="M796" s="598"/>
      <c r="N796" s="598"/>
      <c r="O796" s="598"/>
      <c r="P796" s="598"/>
      <c r="Q796" s="598"/>
      <c r="R796" s="598"/>
      <c r="S796" s="598"/>
      <c r="T796" s="598"/>
      <c r="U796" s="598"/>
      <c r="V796" s="598"/>
      <c r="W796" s="598"/>
      <c r="X796" s="599"/>
      <c r="Y796" s="600">
        <v>5</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t="s">
        <v>764</v>
      </c>
      <c r="H797" s="606"/>
      <c r="I797" s="606"/>
      <c r="J797" s="606"/>
      <c r="K797" s="607"/>
      <c r="L797" s="597" t="s">
        <v>782</v>
      </c>
      <c r="M797" s="598"/>
      <c r="N797" s="598"/>
      <c r="O797" s="598"/>
      <c r="P797" s="598"/>
      <c r="Q797" s="598"/>
      <c r="R797" s="598"/>
      <c r="S797" s="598"/>
      <c r="T797" s="598"/>
      <c r="U797" s="598"/>
      <c r="V797" s="598"/>
      <c r="W797" s="598"/>
      <c r="X797" s="599"/>
      <c r="Y797" s="600">
        <v>19.5</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thickBot="1" x14ac:dyDescent="0.2">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59.1</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54</v>
      </c>
      <c r="AV799" s="828"/>
      <c r="AW799" s="828"/>
      <c r="AX799" s="830"/>
    </row>
    <row r="800" spans="1:51" ht="24.75" customHeight="1" x14ac:dyDescent="0.15">
      <c r="A800" s="630"/>
      <c r="B800" s="631"/>
      <c r="C800" s="631"/>
      <c r="D800" s="631"/>
      <c r="E800" s="631"/>
      <c r="F800" s="632"/>
      <c r="G800" s="594" t="s">
        <v>791</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790</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2</v>
      </c>
    </row>
    <row r="801" spans="1:51" ht="24.75"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2</v>
      </c>
    </row>
    <row r="802" spans="1:51" ht="24.75" customHeight="1" x14ac:dyDescent="0.15">
      <c r="A802" s="630"/>
      <c r="B802" s="631"/>
      <c r="C802" s="631"/>
      <c r="D802" s="631"/>
      <c r="E802" s="631"/>
      <c r="F802" s="632"/>
      <c r="G802" s="669" t="s">
        <v>792</v>
      </c>
      <c r="H802" s="670"/>
      <c r="I802" s="670"/>
      <c r="J802" s="670"/>
      <c r="K802" s="671"/>
      <c r="L802" s="663" t="s">
        <v>793</v>
      </c>
      <c r="M802" s="664"/>
      <c r="N802" s="664"/>
      <c r="O802" s="664"/>
      <c r="P802" s="664"/>
      <c r="Q802" s="664"/>
      <c r="R802" s="664"/>
      <c r="S802" s="664"/>
      <c r="T802" s="664"/>
      <c r="U802" s="664"/>
      <c r="V802" s="664"/>
      <c r="W802" s="664"/>
      <c r="X802" s="665"/>
      <c r="Y802" s="383">
        <v>1.5</v>
      </c>
      <c r="Z802" s="384"/>
      <c r="AA802" s="384"/>
      <c r="AB802" s="801"/>
      <c r="AC802" s="669" t="s">
        <v>762</v>
      </c>
      <c r="AD802" s="670"/>
      <c r="AE802" s="670"/>
      <c r="AF802" s="670"/>
      <c r="AG802" s="671"/>
      <c r="AH802" s="663" t="s">
        <v>785</v>
      </c>
      <c r="AI802" s="664"/>
      <c r="AJ802" s="664"/>
      <c r="AK802" s="664"/>
      <c r="AL802" s="664"/>
      <c r="AM802" s="664"/>
      <c r="AN802" s="664"/>
      <c r="AO802" s="664"/>
      <c r="AP802" s="664"/>
      <c r="AQ802" s="664"/>
      <c r="AR802" s="664"/>
      <c r="AS802" s="664"/>
      <c r="AT802" s="665"/>
      <c r="AU802" s="383">
        <v>0.85</v>
      </c>
      <c r="AV802" s="384"/>
      <c r="AW802" s="384"/>
      <c r="AX802" s="385"/>
      <c r="AY802">
        <f t="shared" ref="AY802:AY812" si="115">$AY$800</f>
        <v>2</v>
      </c>
    </row>
    <row r="803" spans="1:51"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t="s">
        <v>760</v>
      </c>
      <c r="AD803" s="606"/>
      <c r="AE803" s="606"/>
      <c r="AF803" s="606"/>
      <c r="AG803" s="607"/>
      <c r="AH803" s="597" t="s">
        <v>786</v>
      </c>
      <c r="AI803" s="598"/>
      <c r="AJ803" s="598"/>
      <c r="AK803" s="598"/>
      <c r="AL803" s="598"/>
      <c r="AM803" s="598"/>
      <c r="AN803" s="598"/>
      <c r="AO803" s="598"/>
      <c r="AP803" s="598"/>
      <c r="AQ803" s="598"/>
      <c r="AR803" s="598"/>
      <c r="AS803" s="598"/>
      <c r="AT803" s="599"/>
      <c r="AU803" s="600">
        <v>0.01</v>
      </c>
      <c r="AV803" s="601"/>
      <c r="AW803" s="601"/>
      <c r="AX803" s="602"/>
      <c r="AY803">
        <f t="shared" si="115"/>
        <v>2</v>
      </c>
    </row>
    <row r="804" spans="1:51" ht="24.75"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t="s">
        <v>783</v>
      </c>
      <c r="AD804" s="606"/>
      <c r="AE804" s="606"/>
      <c r="AF804" s="606"/>
      <c r="AG804" s="607"/>
      <c r="AH804" s="597" t="s">
        <v>787</v>
      </c>
      <c r="AI804" s="598"/>
      <c r="AJ804" s="598"/>
      <c r="AK804" s="598"/>
      <c r="AL804" s="598"/>
      <c r="AM804" s="598"/>
      <c r="AN804" s="598"/>
      <c r="AO804" s="598"/>
      <c r="AP804" s="598"/>
      <c r="AQ804" s="598"/>
      <c r="AR804" s="598"/>
      <c r="AS804" s="598"/>
      <c r="AT804" s="599"/>
      <c r="AU804" s="600">
        <v>0.25</v>
      </c>
      <c r="AV804" s="601"/>
      <c r="AW804" s="601"/>
      <c r="AX804" s="602"/>
      <c r="AY804">
        <f t="shared" si="115"/>
        <v>2</v>
      </c>
    </row>
    <row r="805" spans="1:51" ht="24.75"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t="s">
        <v>784</v>
      </c>
      <c r="AD805" s="606"/>
      <c r="AE805" s="606"/>
      <c r="AF805" s="606"/>
      <c r="AG805" s="607"/>
      <c r="AH805" s="597" t="s">
        <v>788</v>
      </c>
      <c r="AI805" s="598"/>
      <c r="AJ805" s="598"/>
      <c r="AK805" s="598"/>
      <c r="AL805" s="598"/>
      <c r="AM805" s="598"/>
      <c r="AN805" s="598"/>
      <c r="AO805" s="598"/>
      <c r="AP805" s="598"/>
      <c r="AQ805" s="598"/>
      <c r="AR805" s="598"/>
      <c r="AS805" s="598"/>
      <c r="AT805" s="599"/>
      <c r="AU805" s="600">
        <v>0.01</v>
      </c>
      <c r="AV805" s="601"/>
      <c r="AW805" s="601"/>
      <c r="AX805" s="602"/>
      <c r="AY805">
        <f t="shared" si="115"/>
        <v>2</v>
      </c>
    </row>
    <row r="806" spans="1:51" ht="24.75"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t="s">
        <v>80</v>
      </c>
      <c r="AD806" s="606"/>
      <c r="AE806" s="606"/>
      <c r="AF806" s="606"/>
      <c r="AG806" s="607"/>
      <c r="AH806" s="597" t="s">
        <v>789</v>
      </c>
      <c r="AI806" s="598"/>
      <c r="AJ806" s="598"/>
      <c r="AK806" s="598"/>
      <c r="AL806" s="598"/>
      <c r="AM806" s="598"/>
      <c r="AN806" s="598"/>
      <c r="AO806" s="598"/>
      <c r="AP806" s="598"/>
      <c r="AQ806" s="598"/>
      <c r="AR806" s="598"/>
      <c r="AS806" s="598"/>
      <c r="AT806" s="599"/>
      <c r="AU806" s="600">
        <v>0.2</v>
      </c>
      <c r="AV806" s="601"/>
      <c r="AW806" s="601"/>
      <c r="AX806" s="602"/>
      <c r="AY806">
        <f t="shared" si="115"/>
        <v>2</v>
      </c>
    </row>
    <row r="807" spans="1:51" ht="24.75"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2</v>
      </c>
    </row>
    <row r="808" spans="1:51" ht="24.75"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2</v>
      </c>
    </row>
    <row r="809" spans="1:51" ht="24.75"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2</v>
      </c>
    </row>
    <row r="810" spans="1:51" ht="24.75"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2</v>
      </c>
    </row>
    <row r="811" spans="1:51" ht="24.75"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2</v>
      </c>
    </row>
    <row r="812" spans="1:51" ht="24.75"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1.5</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1.3199999999999998</v>
      </c>
      <c r="AV812" s="828"/>
      <c r="AW812" s="828"/>
      <c r="AX812" s="830"/>
      <c r="AY812">
        <f t="shared" si="115"/>
        <v>2</v>
      </c>
    </row>
    <row r="813" spans="1:51" ht="24.75" customHeight="1" x14ac:dyDescent="0.15">
      <c r="A813" s="630"/>
      <c r="B813" s="631"/>
      <c r="C813" s="631"/>
      <c r="D813" s="631"/>
      <c r="E813" s="631"/>
      <c r="F813" s="632"/>
      <c r="G813" s="594" t="s">
        <v>831</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318</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1</v>
      </c>
    </row>
    <row r="814" spans="1:51" ht="24.75"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1</v>
      </c>
    </row>
    <row r="815" spans="1:51" ht="24.75" customHeight="1" x14ac:dyDescent="0.15">
      <c r="A815" s="630"/>
      <c r="B815" s="631"/>
      <c r="C815" s="631"/>
      <c r="D815" s="631"/>
      <c r="E815" s="631"/>
      <c r="F815" s="632"/>
      <c r="G815" s="669" t="s">
        <v>762</v>
      </c>
      <c r="H815" s="670"/>
      <c r="I815" s="670"/>
      <c r="J815" s="670"/>
      <c r="K815" s="671"/>
      <c r="L815" s="663" t="s">
        <v>826</v>
      </c>
      <c r="M815" s="664"/>
      <c r="N815" s="664"/>
      <c r="O815" s="664"/>
      <c r="P815" s="664"/>
      <c r="Q815" s="664"/>
      <c r="R815" s="664"/>
      <c r="S815" s="664"/>
      <c r="T815" s="664"/>
      <c r="U815" s="664"/>
      <c r="V815" s="664"/>
      <c r="W815" s="664"/>
      <c r="X815" s="665"/>
      <c r="Y815" s="383">
        <v>1.1000000000000001</v>
      </c>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1</v>
      </c>
    </row>
    <row r="816" spans="1:51" ht="24.75" customHeight="1" x14ac:dyDescent="0.15">
      <c r="A816" s="630"/>
      <c r="B816" s="631"/>
      <c r="C816" s="631"/>
      <c r="D816" s="631"/>
      <c r="E816" s="631"/>
      <c r="F816" s="632"/>
      <c r="G816" s="605" t="s">
        <v>827</v>
      </c>
      <c r="H816" s="606"/>
      <c r="I816" s="606"/>
      <c r="J816" s="606"/>
      <c r="K816" s="607"/>
      <c r="L816" s="597" t="s">
        <v>828</v>
      </c>
      <c r="M816" s="598"/>
      <c r="N816" s="598"/>
      <c r="O816" s="598"/>
      <c r="P816" s="598"/>
      <c r="Q816" s="598"/>
      <c r="R816" s="598"/>
      <c r="S816" s="598"/>
      <c r="T816" s="598"/>
      <c r="U816" s="598"/>
      <c r="V816" s="598"/>
      <c r="W816" s="598"/>
      <c r="X816" s="599"/>
      <c r="Y816" s="600">
        <v>0.1</v>
      </c>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1</v>
      </c>
    </row>
    <row r="817" spans="1:51" ht="24.75" customHeight="1" x14ac:dyDescent="0.15">
      <c r="A817" s="630"/>
      <c r="B817" s="631"/>
      <c r="C817" s="631"/>
      <c r="D817" s="631"/>
      <c r="E817" s="631"/>
      <c r="F817" s="632"/>
      <c r="G817" s="605" t="s">
        <v>829</v>
      </c>
      <c r="H817" s="606"/>
      <c r="I817" s="606"/>
      <c r="J817" s="606"/>
      <c r="K817" s="607"/>
      <c r="L817" s="597" t="s">
        <v>830</v>
      </c>
      <c r="M817" s="598"/>
      <c r="N817" s="598"/>
      <c r="O817" s="598"/>
      <c r="P817" s="598"/>
      <c r="Q817" s="598"/>
      <c r="R817" s="598"/>
      <c r="S817" s="598"/>
      <c r="T817" s="598"/>
      <c r="U817" s="598"/>
      <c r="V817" s="598"/>
      <c r="W817" s="598"/>
      <c r="X817" s="599"/>
      <c r="Y817" s="600">
        <v>0.4</v>
      </c>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1</v>
      </c>
    </row>
    <row r="818" spans="1:51" ht="24.75"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1</v>
      </c>
    </row>
    <row r="819" spans="1:51" ht="24.75"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1</v>
      </c>
    </row>
    <row r="820" spans="1:51" ht="24.75"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1</v>
      </c>
    </row>
    <row r="821" spans="1:51" ht="24.75"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1</v>
      </c>
    </row>
    <row r="822" spans="1:51" ht="24.75"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1</v>
      </c>
    </row>
    <row r="823" spans="1:51" ht="24.75"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1</v>
      </c>
    </row>
    <row r="824" spans="1:51" ht="24.75"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1</v>
      </c>
    </row>
    <row r="825" spans="1:51" ht="24.75" customHeight="1" x14ac:dyDescent="0.15">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1.6</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1</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idden="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idden="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idden="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idden="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idden="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341</v>
      </c>
      <c r="AM839" s="277"/>
      <c r="AN839" s="277"/>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335</v>
      </c>
      <c r="AD844" s="153"/>
      <c r="AE844" s="153"/>
      <c r="AF844" s="153"/>
      <c r="AG844" s="153"/>
      <c r="AH844" s="363" t="s">
        <v>362</v>
      </c>
      <c r="AI844" s="361"/>
      <c r="AJ844" s="361"/>
      <c r="AK844" s="361"/>
      <c r="AL844" s="361" t="s">
        <v>21</v>
      </c>
      <c r="AM844" s="361"/>
      <c r="AN844" s="361"/>
      <c r="AO844" s="365"/>
      <c r="AP844" s="366" t="s">
        <v>298</v>
      </c>
      <c r="AQ844" s="366"/>
      <c r="AR844" s="366"/>
      <c r="AS844" s="366"/>
      <c r="AT844" s="366"/>
      <c r="AU844" s="366"/>
      <c r="AV844" s="366"/>
      <c r="AW844" s="366"/>
      <c r="AX844" s="366"/>
    </row>
    <row r="845" spans="1:51" ht="30" customHeight="1" x14ac:dyDescent="0.15">
      <c r="A845" s="371">
        <v>1</v>
      </c>
      <c r="B845" s="371">
        <v>1</v>
      </c>
      <c r="C845" s="359" t="s">
        <v>794</v>
      </c>
      <c r="D845" s="344"/>
      <c r="E845" s="344"/>
      <c r="F845" s="344"/>
      <c r="G845" s="344"/>
      <c r="H845" s="344"/>
      <c r="I845" s="344"/>
      <c r="J845" s="345">
        <v>7010901005494</v>
      </c>
      <c r="K845" s="346"/>
      <c r="L845" s="346"/>
      <c r="M845" s="346"/>
      <c r="N845" s="346"/>
      <c r="O845" s="346"/>
      <c r="P845" s="347" t="s">
        <v>795</v>
      </c>
      <c r="Q845" s="347"/>
      <c r="R845" s="347"/>
      <c r="S845" s="347"/>
      <c r="T845" s="347"/>
      <c r="U845" s="347"/>
      <c r="V845" s="347"/>
      <c r="W845" s="347"/>
      <c r="X845" s="347"/>
      <c r="Y845" s="348">
        <v>59.1</v>
      </c>
      <c r="Z845" s="349"/>
      <c r="AA845" s="349"/>
      <c r="AB845" s="350"/>
      <c r="AC845" s="351" t="s">
        <v>368</v>
      </c>
      <c r="AD845" s="352"/>
      <c r="AE845" s="352"/>
      <c r="AF845" s="352"/>
      <c r="AG845" s="352"/>
      <c r="AH845" s="367">
        <v>1</v>
      </c>
      <c r="AI845" s="368"/>
      <c r="AJ845" s="368"/>
      <c r="AK845" s="368"/>
      <c r="AL845" s="355">
        <v>99</v>
      </c>
      <c r="AM845" s="356"/>
      <c r="AN845" s="356"/>
      <c r="AO845" s="357"/>
      <c r="AP845" s="358" t="s">
        <v>798</v>
      </c>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335</v>
      </c>
      <c r="AD877" s="153"/>
      <c r="AE877" s="153"/>
      <c r="AF877" s="153"/>
      <c r="AG877" s="153"/>
      <c r="AH877" s="363" t="s">
        <v>362</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1</v>
      </c>
    </row>
    <row r="878" spans="1:51" ht="30" customHeight="1" x14ac:dyDescent="0.15">
      <c r="A878" s="371">
        <v>1</v>
      </c>
      <c r="B878" s="371">
        <v>1</v>
      </c>
      <c r="C878" s="359" t="s">
        <v>796</v>
      </c>
      <c r="D878" s="344"/>
      <c r="E878" s="344"/>
      <c r="F878" s="344"/>
      <c r="G878" s="344"/>
      <c r="H878" s="344"/>
      <c r="I878" s="344"/>
      <c r="J878" s="345">
        <v>1020005004051</v>
      </c>
      <c r="K878" s="346"/>
      <c r="L878" s="346"/>
      <c r="M878" s="346"/>
      <c r="N878" s="346"/>
      <c r="O878" s="346"/>
      <c r="P878" s="347" t="s">
        <v>797</v>
      </c>
      <c r="Q878" s="347"/>
      <c r="R878" s="347"/>
      <c r="S878" s="347"/>
      <c r="T878" s="347"/>
      <c r="U878" s="347"/>
      <c r="V878" s="347"/>
      <c r="W878" s="347"/>
      <c r="X878" s="347"/>
      <c r="Y878" s="348">
        <v>54</v>
      </c>
      <c r="Z878" s="349"/>
      <c r="AA878" s="349"/>
      <c r="AB878" s="350"/>
      <c r="AC878" s="351" t="s">
        <v>368</v>
      </c>
      <c r="AD878" s="352"/>
      <c r="AE878" s="352"/>
      <c r="AF878" s="352"/>
      <c r="AG878" s="352"/>
      <c r="AH878" s="367">
        <v>1</v>
      </c>
      <c r="AI878" s="368"/>
      <c r="AJ878" s="368"/>
      <c r="AK878" s="368"/>
      <c r="AL878" s="355">
        <v>99</v>
      </c>
      <c r="AM878" s="356"/>
      <c r="AN878" s="356"/>
      <c r="AO878" s="357"/>
      <c r="AP878" s="358" t="s">
        <v>798</v>
      </c>
      <c r="AQ878" s="358"/>
      <c r="AR878" s="358"/>
      <c r="AS878" s="358"/>
      <c r="AT878" s="358"/>
      <c r="AU878" s="358"/>
      <c r="AV878" s="358"/>
      <c r="AW878" s="358"/>
      <c r="AX878" s="358"/>
      <c r="AY878">
        <f t="shared" si="118"/>
        <v>1</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335</v>
      </c>
      <c r="AD910" s="153"/>
      <c r="AE910" s="153"/>
      <c r="AF910" s="153"/>
      <c r="AG910" s="153"/>
      <c r="AH910" s="363" t="s">
        <v>362</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1</v>
      </c>
    </row>
    <row r="911" spans="1:51" ht="30" customHeight="1" x14ac:dyDescent="0.15">
      <c r="A911" s="371">
        <v>1</v>
      </c>
      <c r="B911" s="371">
        <v>1</v>
      </c>
      <c r="C911" s="359" t="s">
        <v>799</v>
      </c>
      <c r="D911" s="344"/>
      <c r="E911" s="344"/>
      <c r="F911" s="344"/>
      <c r="G911" s="344"/>
      <c r="H911" s="344"/>
      <c r="I911" s="344"/>
      <c r="J911" s="345" t="s">
        <v>798</v>
      </c>
      <c r="K911" s="346"/>
      <c r="L911" s="346"/>
      <c r="M911" s="346"/>
      <c r="N911" s="346"/>
      <c r="O911" s="346"/>
      <c r="P911" s="360" t="s">
        <v>793</v>
      </c>
      <c r="Q911" s="347"/>
      <c r="R911" s="347"/>
      <c r="S911" s="347"/>
      <c r="T911" s="347"/>
      <c r="U911" s="347"/>
      <c r="V911" s="347"/>
      <c r="W911" s="347"/>
      <c r="X911" s="347"/>
      <c r="Y911" s="348">
        <v>1.5</v>
      </c>
      <c r="Z911" s="349"/>
      <c r="AA911" s="349"/>
      <c r="AB911" s="350"/>
      <c r="AC911" s="351" t="s">
        <v>80</v>
      </c>
      <c r="AD911" s="352"/>
      <c r="AE911" s="352"/>
      <c r="AF911" s="352"/>
      <c r="AG911" s="352"/>
      <c r="AH911" s="367" t="s">
        <v>801</v>
      </c>
      <c r="AI911" s="368"/>
      <c r="AJ911" s="368"/>
      <c r="AK911" s="368"/>
      <c r="AL911" s="355" t="s">
        <v>802</v>
      </c>
      <c r="AM911" s="356"/>
      <c r="AN911" s="356"/>
      <c r="AO911" s="357"/>
      <c r="AP911" s="358" t="s">
        <v>803</v>
      </c>
      <c r="AQ911" s="358"/>
      <c r="AR911" s="358"/>
      <c r="AS911" s="358"/>
      <c r="AT911" s="358"/>
      <c r="AU911" s="358"/>
      <c r="AV911" s="358"/>
      <c r="AW911" s="358"/>
      <c r="AX911" s="358"/>
      <c r="AY911">
        <f t="shared" si="119"/>
        <v>1</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335</v>
      </c>
      <c r="AD943" s="153"/>
      <c r="AE943" s="153"/>
      <c r="AF943" s="153"/>
      <c r="AG943" s="153"/>
      <c r="AH943" s="363" t="s">
        <v>362</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1</v>
      </c>
    </row>
    <row r="944" spans="1:51" ht="30" customHeight="1" x14ac:dyDescent="0.15">
      <c r="A944" s="371">
        <v>1</v>
      </c>
      <c r="B944" s="371">
        <v>1</v>
      </c>
      <c r="C944" s="359" t="s">
        <v>800</v>
      </c>
      <c r="D944" s="344"/>
      <c r="E944" s="344"/>
      <c r="F944" s="344"/>
      <c r="G944" s="344"/>
      <c r="H944" s="344"/>
      <c r="I944" s="344"/>
      <c r="J944" s="345">
        <v>9010701007648</v>
      </c>
      <c r="K944" s="346"/>
      <c r="L944" s="346"/>
      <c r="M944" s="346"/>
      <c r="N944" s="346"/>
      <c r="O944" s="346"/>
      <c r="P944" s="360" t="s">
        <v>809</v>
      </c>
      <c r="Q944" s="347"/>
      <c r="R944" s="347"/>
      <c r="S944" s="347"/>
      <c r="T944" s="347"/>
      <c r="U944" s="347"/>
      <c r="V944" s="347"/>
      <c r="W944" s="347"/>
      <c r="X944" s="347"/>
      <c r="Y944" s="348">
        <v>1.3</v>
      </c>
      <c r="Z944" s="349"/>
      <c r="AA944" s="349"/>
      <c r="AB944" s="350"/>
      <c r="AC944" s="351" t="s">
        <v>367</v>
      </c>
      <c r="AD944" s="352"/>
      <c r="AE944" s="352"/>
      <c r="AF944" s="352"/>
      <c r="AG944" s="352"/>
      <c r="AH944" s="367">
        <v>3</v>
      </c>
      <c r="AI944" s="368"/>
      <c r="AJ944" s="368"/>
      <c r="AK944" s="368"/>
      <c r="AL944" s="355">
        <v>45.9</v>
      </c>
      <c r="AM944" s="356"/>
      <c r="AN944" s="356"/>
      <c r="AO944" s="357"/>
      <c r="AP944" s="358" t="s">
        <v>798</v>
      </c>
      <c r="AQ944" s="358"/>
      <c r="AR944" s="358"/>
      <c r="AS944" s="358"/>
      <c r="AT944" s="358"/>
      <c r="AU944" s="358"/>
      <c r="AV944" s="358"/>
      <c r="AW944" s="358"/>
      <c r="AX944" s="358"/>
      <c r="AY944">
        <f t="shared" si="120"/>
        <v>1</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335</v>
      </c>
      <c r="AD976" s="153"/>
      <c r="AE976" s="153"/>
      <c r="AF976" s="153"/>
      <c r="AG976" s="153"/>
      <c r="AH976" s="363" t="s">
        <v>362</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1</v>
      </c>
    </row>
    <row r="977" spans="1:51" ht="30" customHeight="1" x14ac:dyDescent="0.15">
      <c r="A977" s="371">
        <v>1</v>
      </c>
      <c r="B977" s="371">
        <v>1</v>
      </c>
      <c r="C977" s="359" t="s">
        <v>832</v>
      </c>
      <c r="D977" s="344"/>
      <c r="E977" s="344"/>
      <c r="F977" s="344"/>
      <c r="G977" s="344"/>
      <c r="H977" s="344"/>
      <c r="I977" s="344"/>
      <c r="J977" s="345">
        <v>3010905002467</v>
      </c>
      <c r="K977" s="346"/>
      <c r="L977" s="346"/>
      <c r="M977" s="346"/>
      <c r="N977" s="346"/>
      <c r="O977" s="346"/>
      <c r="P977" s="360" t="s">
        <v>833</v>
      </c>
      <c r="Q977" s="347"/>
      <c r="R977" s="347"/>
      <c r="S977" s="347"/>
      <c r="T977" s="347"/>
      <c r="U977" s="347"/>
      <c r="V977" s="347"/>
      <c r="W977" s="347"/>
      <c r="X977" s="347"/>
      <c r="Y977" s="348">
        <v>1.6</v>
      </c>
      <c r="Z977" s="349"/>
      <c r="AA977" s="349"/>
      <c r="AB977" s="350"/>
      <c r="AC977" s="351" t="s">
        <v>368</v>
      </c>
      <c r="AD977" s="352"/>
      <c r="AE977" s="352"/>
      <c r="AF977" s="352"/>
      <c r="AG977" s="352"/>
      <c r="AH977" s="367" t="s">
        <v>834</v>
      </c>
      <c r="AI977" s="368"/>
      <c r="AJ977" s="368"/>
      <c r="AK977" s="368"/>
      <c r="AL977" s="355" t="s">
        <v>835</v>
      </c>
      <c r="AM977" s="356"/>
      <c r="AN977" s="356"/>
      <c r="AO977" s="357"/>
      <c r="AP977" s="358" t="s">
        <v>836</v>
      </c>
      <c r="AQ977" s="358"/>
      <c r="AR977" s="358"/>
      <c r="AS977" s="358"/>
      <c r="AT977" s="358"/>
      <c r="AU977" s="358"/>
      <c r="AV977" s="358"/>
      <c r="AW977" s="358"/>
      <c r="AX977" s="358"/>
      <c r="AY977">
        <f t="shared" si="121"/>
        <v>1</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335</v>
      </c>
      <c r="AD1009" s="153"/>
      <c r="AE1009" s="153"/>
      <c r="AF1009" s="153"/>
      <c r="AG1009" s="153"/>
      <c r="AH1009" s="363" t="s">
        <v>362</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335</v>
      </c>
      <c r="AD1042" s="153"/>
      <c r="AE1042" s="153"/>
      <c r="AF1042" s="153"/>
      <c r="AG1042" s="153"/>
      <c r="AH1042" s="363" t="s">
        <v>362</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335</v>
      </c>
      <c r="AD1075" s="153"/>
      <c r="AE1075" s="153"/>
      <c r="AF1075" s="153"/>
      <c r="AG1075" s="153"/>
      <c r="AH1075" s="363" t="s">
        <v>362</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customHeight="1" x14ac:dyDescent="0.15">
      <c r="A1106" s="372" t="s">
        <v>326</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341</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327</v>
      </c>
      <c r="AQ1109" s="366"/>
      <c r="AR1109" s="366"/>
      <c r="AS1109" s="366"/>
      <c r="AT1109" s="366"/>
      <c r="AU1109" s="366"/>
      <c r="AV1109" s="366"/>
      <c r="AW1109" s="366"/>
      <c r="AX1109" s="366"/>
    </row>
    <row r="1110" spans="1:51" ht="30" customHeight="1" x14ac:dyDescent="0.15">
      <c r="A1110" s="371">
        <v>1</v>
      </c>
      <c r="B1110" s="371">
        <v>1</v>
      </c>
      <c r="C1110" s="369"/>
      <c r="D1110" s="369"/>
      <c r="E1110" s="151" t="s">
        <v>807</v>
      </c>
      <c r="F1110" s="370"/>
      <c r="G1110" s="370"/>
      <c r="H1110" s="370"/>
      <c r="I1110" s="370"/>
      <c r="J1110" s="345" t="s">
        <v>808</v>
      </c>
      <c r="K1110" s="346"/>
      <c r="L1110" s="346"/>
      <c r="M1110" s="346"/>
      <c r="N1110" s="346"/>
      <c r="O1110" s="346"/>
      <c r="P1110" s="360" t="s">
        <v>807</v>
      </c>
      <c r="Q1110" s="347"/>
      <c r="R1110" s="347"/>
      <c r="S1110" s="347"/>
      <c r="T1110" s="347"/>
      <c r="U1110" s="347"/>
      <c r="V1110" s="347"/>
      <c r="W1110" s="347"/>
      <c r="X1110" s="347"/>
      <c r="Y1110" s="348" t="s">
        <v>808</v>
      </c>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90">
    <cfRule type="expression" dxfId="2797" priority="13881">
      <formula>IF(RIGHT(TEXT(Y790,"0.#"),1)=".",FALSE,TRUE)</formula>
    </cfRule>
    <cfRule type="expression" dxfId="2796" priority="13882">
      <formula>IF(RIGHT(TEXT(Y790,"0.#"),1)=".",TRUE,FALSE)</formula>
    </cfRule>
  </conditionalFormatting>
  <conditionalFormatting sqref="Y799">
    <cfRule type="expression" dxfId="2795" priority="13877">
      <formula>IF(RIGHT(TEXT(Y799,"0.#"),1)=".",FALSE,TRUE)</formula>
    </cfRule>
    <cfRule type="expression" dxfId="2794" priority="13878">
      <formula>IF(RIGHT(TEXT(Y799,"0.#"),1)=".",TRUE,FALSE)</formula>
    </cfRule>
  </conditionalFormatting>
  <conditionalFormatting sqref="Y830:Y837 Y828 Y817:Y824 Y815 Y804:Y811 Y802">
    <cfRule type="expression" dxfId="2793" priority="13659">
      <formula>IF(RIGHT(TEXT(Y802,"0.#"),1)=".",FALSE,TRUE)</formula>
    </cfRule>
    <cfRule type="expression" dxfId="2792" priority="13660">
      <formula>IF(RIGHT(TEXT(Y802,"0.#"),1)=".",TRUE,FALSE)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91:Y798 Y789">
    <cfRule type="expression" dxfId="2785" priority="13683">
      <formula>IF(RIGHT(TEXT(Y789,"0.#"),1)=".",FALSE,TRUE)</formula>
    </cfRule>
    <cfRule type="expression" dxfId="2784" priority="13684">
      <formula>IF(RIGHT(TEXT(Y789,"0.#"),1)=".",TRUE,FALSE)</formula>
    </cfRule>
  </conditionalFormatting>
  <conditionalFormatting sqref="AU790">
    <cfRule type="expression" dxfId="2783" priority="13681">
      <formula>IF(RIGHT(TEXT(AU790,"0.#"),1)=".",FALSE,TRUE)</formula>
    </cfRule>
    <cfRule type="expression" dxfId="2782" priority="13682">
      <formula>IF(RIGHT(TEXT(AU790,"0.#"),1)=".",TRUE,FALSE)</formula>
    </cfRule>
  </conditionalFormatting>
  <conditionalFormatting sqref="AU799">
    <cfRule type="expression" dxfId="2781" priority="13679">
      <formula>IF(RIGHT(TEXT(AU799,"0.#"),1)=".",FALSE,TRUE)</formula>
    </cfRule>
    <cfRule type="expression" dxfId="2780" priority="13680">
      <formula>IF(RIGHT(TEXT(AU799,"0.#"),1)=".",TRUE,FALSE)</formula>
    </cfRule>
  </conditionalFormatting>
  <conditionalFormatting sqref="AU791:AU798 AU789">
    <cfRule type="expression" dxfId="2779" priority="13677">
      <formula>IF(RIGHT(TEXT(AU789,"0.#"),1)=".",FALSE,TRUE)</formula>
    </cfRule>
    <cfRule type="expression" dxfId="2778" priority="13678">
      <formula>IF(RIGHT(TEXT(AU789,"0.#"),1)=".",TRUE,FALSE)</formula>
    </cfRule>
  </conditionalFormatting>
  <conditionalFormatting sqref="Y829 Y816 Y803">
    <cfRule type="expression" dxfId="2777" priority="13663">
      <formula>IF(RIGHT(TEXT(Y803,"0.#"),1)=".",FALSE,TRUE)</formula>
    </cfRule>
    <cfRule type="expression" dxfId="2776" priority="13664">
      <formula>IF(RIGHT(TEXT(Y803,"0.#"),1)=".",TRUE,FALSE)</formula>
    </cfRule>
  </conditionalFormatting>
  <conditionalFormatting sqref="Y838 Y825 Y812">
    <cfRule type="expression" dxfId="2775" priority="13661">
      <formula>IF(RIGHT(TEXT(Y812,"0.#"),1)=".",FALSE,TRUE)</formula>
    </cfRule>
    <cfRule type="expression" dxfId="2774" priority="13662">
      <formula>IF(RIGHT(TEXT(Y812,"0.#"),1)=".",TRUE,FALSE)</formula>
    </cfRule>
  </conditionalFormatting>
  <conditionalFormatting sqref="AU829 AU816 AU803">
    <cfRule type="expression" dxfId="2773" priority="13657">
      <formula>IF(RIGHT(TEXT(AU803,"0.#"),1)=".",FALSE,TRUE)</formula>
    </cfRule>
    <cfRule type="expression" dxfId="2772" priority="13658">
      <formula>IF(RIGHT(TEXT(AU803,"0.#"),1)=".",TRUE,FALSE)</formula>
    </cfRule>
  </conditionalFormatting>
  <conditionalFormatting sqref="AU838 AU825 AU812">
    <cfRule type="expression" dxfId="2771" priority="13655">
      <formula>IF(RIGHT(TEXT(AU812,"0.#"),1)=".",FALSE,TRUE)</formula>
    </cfRule>
    <cfRule type="expression" dxfId="2770" priority="13656">
      <formula>IF(RIGHT(TEXT(AU812,"0.#"),1)=".",TRUE,FALSE)</formula>
    </cfRule>
  </conditionalFormatting>
  <conditionalFormatting sqref="AU830:AU837 AU828 AU817:AU824 AU815 AU804:AU811 AU802">
    <cfRule type="expression" dxfId="2769" priority="13653">
      <formula>IF(RIGHT(TEXT(AU802,"0.#"),1)=".",FALSE,TRUE)</formula>
    </cfRule>
    <cfRule type="expression" dxfId="2768" priority="13654">
      <formula>IF(RIGHT(TEXT(AU802,"0.#"),1)=".",TRUE,FALSE)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8">
    <cfRule type="expression" dxfId="2049" priority="2033">
      <formula>IF(RIGHT(TEXT(Y978,"0.#"),1)=".",FALSE,TRUE)</formula>
    </cfRule>
    <cfRule type="expression" dxfId="2048" priority="2034">
      <formula>IF(RIGHT(TEXT(Y978,"0.#"),1)=".",TRUE,FALSE)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8:AO978">
    <cfRule type="expression" dxfId="1937" priority="2035">
      <formula>IF(AND(AL978&gt;=0, RIGHT(TEXT(AL978,"0.#"),1)&lt;&gt;"."),TRUE,FALSE)</formula>
    </cfRule>
    <cfRule type="expression" dxfId="1936" priority="2036">
      <formula>IF(AND(AL978&gt;=0, RIGHT(TEXT(AL978,"0.#"),1)="."),TRUE,FALSE)</formula>
    </cfRule>
    <cfRule type="expression" dxfId="1935" priority="2037">
      <formula>IF(AND(AL978&lt;0, RIGHT(TEXT(AL978,"0.#"),1)&lt;&gt;"."),TRUE,FALSE)</formula>
    </cfRule>
    <cfRule type="expression" dxfId="1934" priority="2038">
      <formula>IF(AND(AL978&lt;0, RIGHT(TEXT(AL978,"0.#"),1)="."),TRUE,FALSE)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977">
    <cfRule type="expression" dxfId="705" priority="1">
      <formula>IF(RIGHT(TEXT(Y977,"0.#"),1)=".",FALSE,TRUE)</formula>
    </cfRule>
    <cfRule type="expression" dxfId="704" priority="2">
      <formula>IF(RIGHT(TEXT(Y977,"0.#"),1)=".",TRUE,FALSE)</formula>
    </cfRule>
  </conditionalFormatting>
  <conditionalFormatting sqref="AL977:AO977">
    <cfRule type="expression" dxfId="703" priority="3">
      <formula>IF(AND(AL977&gt;=0, RIGHT(TEXT(AL977,"0.#"),1)&lt;&gt;"."),TRUE,FALSE)</formula>
    </cfRule>
    <cfRule type="expression" dxfId="702" priority="4">
      <formula>IF(AND(AL977&gt;=0, RIGHT(TEXT(AL977,"0.#"),1)="."),TRUE,FALSE)</formula>
    </cfRule>
    <cfRule type="expression" dxfId="701" priority="5">
      <formula>IF(AND(AL977&lt;0, RIGHT(TEXT(AL977,"0.#"),1)&lt;&gt;"."),TRUE,FALSE)</formula>
    </cfRule>
    <cfRule type="expression" dxfId="700" priority="6">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22" max="49" man="1"/>
    <brk id="74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c r="M2" s="13" t="str">
        <f>IF(L2="","",K2)</f>
        <v/>
      </c>
      <c r="N2" s="13" t="str">
        <f>IF(M2="","",IF(N1&lt;&gt;"",CONCATENATE(N1,"、",M2),M2))</f>
        <v/>
      </c>
      <c r="O2" s="13"/>
      <c r="P2" s="12" t="s">
        <v>74</v>
      </c>
      <c r="Q2" s="17" t="s">
        <v>751</v>
      </c>
      <c r="R2" s="13" t="str">
        <f>IF(Q2="","",P2)</f>
        <v>直接実施</v>
      </c>
      <c r="S2" s="13" t="str">
        <f>IF(R2="","",IF(S1&lt;&gt;"",CONCATENATE(S1,"、",R2),R2))</f>
        <v>直接実施</v>
      </c>
      <c r="T2" s="13"/>
      <c r="U2" s="101">
        <v>20</v>
      </c>
      <c r="W2" s="32" t="s">
        <v>178</v>
      </c>
      <c r="Y2" s="32" t="s">
        <v>68</v>
      </c>
      <c r="Z2" s="32" t="s">
        <v>68</v>
      </c>
      <c r="AA2" s="94" t="s">
        <v>405</v>
      </c>
      <c r="AB2" s="94" t="s">
        <v>636</v>
      </c>
      <c r="AC2" s="95" t="s">
        <v>135</v>
      </c>
      <c r="AD2" s="28"/>
      <c r="AE2" s="43" t="s">
        <v>174</v>
      </c>
      <c r="AF2" s="30"/>
      <c r="AG2" s="53" t="s">
        <v>367</v>
      </c>
      <c r="AI2" s="51" t="s">
        <v>400</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751</v>
      </c>
      <c r="R3" s="13" t="str">
        <f t="shared" ref="R3:R8" si="3">IF(Q3="","",P3)</f>
        <v>委託・請負</v>
      </c>
      <c r="S3" s="13" t="str">
        <f t="shared" ref="S3:S8" si="4">IF(R3="",S2,IF(S2&lt;&gt;"",CONCATENATE(S2,"、",R3),R3))</f>
        <v>直接実施、委託・請負</v>
      </c>
      <c r="T3" s="13"/>
      <c r="U3" s="32" t="s">
        <v>668</v>
      </c>
      <c r="W3" s="32" t="s">
        <v>150</v>
      </c>
      <c r="Y3" s="32" t="s">
        <v>69</v>
      </c>
      <c r="Z3" s="32" t="s">
        <v>543</v>
      </c>
      <c r="AA3" s="94" t="s">
        <v>505</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669</v>
      </c>
      <c r="W4" s="32" t="s">
        <v>151</v>
      </c>
      <c r="Y4" s="32" t="s">
        <v>412</v>
      </c>
      <c r="Z4" s="32" t="s">
        <v>544</v>
      </c>
      <c r="AA4" s="94" t="s">
        <v>506</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t="s">
        <v>751</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693</v>
      </c>
      <c r="Y5" s="32" t="s">
        <v>413</v>
      </c>
      <c r="Z5" s="32" t="s">
        <v>545</v>
      </c>
      <c r="AA5" s="94" t="s">
        <v>507</v>
      </c>
      <c r="AB5" s="94" t="s">
        <v>639</v>
      </c>
      <c r="AC5" s="94" t="s">
        <v>177</v>
      </c>
      <c r="AD5" s="31"/>
      <c r="AE5" s="43" t="s">
        <v>379</v>
      </c>
      <c r="AF5" s="30"/>
      <c r="AG5" s="53" t="s">
        <v>370</v>
      </c>
      <c r="AI5" s="51" t="s">
        <v>409</v>
      </c>
      <c r="AK5" s="51" t="str">
        <f t="shared" si="7"/>
        <v>D</v>
      </c>
      <c r="AP5" s="53" t="s">
        <v>370</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546</v>
      </c>
      <c r="AA6" s="94" t="s">
        <v>508</v>
      </c>
      <c r="AB6" s="94" t="s">
        <v>640</v>
      </c>
      <c r="AC6" s="94" t="s">
        <v>138</v>
      </c>
      <c r="AD6" s="31"/>
      <c r="AE6" s="43" t="s">
        <v>377</v>
      </c>
      <c r="AF6" s="30"/>
      <c r="AG6" s="53" t="s">
        <v>371</v>
      </c>
      <c r="AI6" s="51" t="s">
        <v>410</v>
      </c>
      <c r="AK6" s="51" t="str">
        <f>CHAR(CODE(AK5)+1)</f>
        <v>E</v>
      </c>
      <c r="AP6" s="53" t="s">
        <v>371</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547</v>
      </c>
      <c r="AA7" s="94" t="s">
        <v>509</v>
      </c>
      <c r="AB7" s="94" t="s">
        <v>641</v>
      </c>
      <c r="AC7" s="31"/>
      <c r="AD7" s="31"/>
      <c r="AE7" s="32" t="s">
        <v>138</v>
      </c>
      <c r="AF7" s="30"/>
      <c r="AG7" s="53" t="s">
        <v>372</v>
      </c>
      <c r="AH7" s="85"/>
      <c r="AI7" s="53" t="s">
        <v>394</v>
      </c>
      <c r="AK7" s="51" t="str">
        <f>CHAR(CODE(AK6)+1)</f>
        <v>F</v>
      </c>
      <c r="AP7" s="53" t="s">
        <v>372</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548</v>
      </c>
      <c r="AA8" s="94" t="s">
        <v>510</v>
      </c>
      <c r="AB8" s="94" t="s">
        <v>642</v>
      </c>
      <c r="AC8" s="31"/>
      <c r="AD8" s="31"/>
      <c r="AE8" s="31"/>
      <c r="AF8" s="30"/>
      <c r="AG8" s="53" t="s">
        <v>373</v>
      </c>
      <c r="AI8" s="51" t="s">
        <v>395</v>
      </c>
      <c r="AK8" s="51" t="str">
        <f t="shared" si="7"/>
        <v>G</v>
      </c>
      <c r="AP8" s="53" t="s">
        <v>373</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408</v>
      </c>
      <c r="W9" s="32" t="s">
        <v>155</v>
      </c>
      <c r="Y9" s="32" t="s">
        <v>417</v>
      </c>
      <c r="Z9" s="32" t="s">
        <v>549</v>
      </c>
      <c r="AA9" s="94" t="s">
        <v>511</v>
      </c>
      <c r="AB9" s="94" t="s">
        <v>643</v>
      </c>
      <c r="AC9" s="31"/>
      <c r="AD9" s="31"/>
      <c r="AE9" s="31"/>
      <c r="AF9" s="30"/>
      <c r="AG9" s="53" t="s">
        <v>374</v>
      </c>
      <c r="AI9" s="81"/>
      <c r="AK9" s="51" t="str">
        <f t="shared" si="7"/>
        <v>H</v>
      </c>
      <c r="AP9" s="53" t="s">
        <v>374</v>
      </c>
    </row>
    <row r="10" spans="1:42" ht="13.5" customHeight="1" x14ac:dyDescent="0.15">
      <c r="A10" s="14" t="s">
        <v>324</v>
      </c>
      <c r="B10" s="15"/>
      <c r="C10" s="13" t="str">
        <f t="shared" si="0"/>
        <v/>
      </c>
      <c r="D10" s="13" t="str">
        <f t="shared" si="8"/>
        <v>海洋政策</v>
      </c>
      <c r="F10" s="18" t="s">
        <v>117</v>
      </c>
      <c r="G10" s="17"/>
      <c r="H10" s="13" t="str">
        <f t="shared" si="1"/>
        <v/>
      </c>
      <c r="I10" s="13" t="str">
        <f t="shared" si="5"/>
        <v>一般会計</v>
      </c>
      <c r="K10" s="14" t="s">
        <v>328</v>
      </c>
      <c r="L10" s="15"/>
      <c r="M10" s="13" t="str">
        <f t="shared" si="2"/>
        <v/>
      </c>
      <c r="N10" s="13" t="str">
        <f t="shared" si="6"/>
        <v/>
      </c>
      <c r="O10" s="13"/>
      <c r="P10" s="13" t="str">
        <f>S8</f>
        <v>直接実施、委託・請負</v>
      </c>
      <c r="Q10" s="19"/>
      <c r="T10" s="13"/>
      <c r="W10" s="32" t="s">
        <v>156</v>
      </c>
      <c r="Y10" s="32" t="s">
        <v>418</v>
      </c>
      <c r="Z10" s="32" t="s">
        <v>550</v>
      </c>
      <c r="AA10" s="94" t="s">
        <v>512</v>
      </c>
      <c r="AB10" s="94" t="s">
        <v>644</v>
      </c>
      <c r="AC10" s="31"/>
      <c r="AD10" s="31"/>
      <c r="AE10" s="31"/>
      <c r="AF10" s="30"/>
      <c r="AG10" s="53" t="s">
        <v>357</v>
      </c>
      <c r="AK10" s="51" t="str">
        <f t="shared" si="7"/>
        <v>I</v>
      </c>
      <c r="AP10" s="51" t="s">
        <v>354</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751</v>
      </c>
      <c r="M11" s="13" t="str">
        <f t="shared" si="2"/>
        <v>その他の事項経費</v>
      </c>
      <c r="N11" s="13" t="str">
        <f t="shared" si="6"/>
        <v>その他の事項経費</v>
      </c>
      <c r="O11" s="13"/>
      <c r="P11" s="13"/>
      <c r="Q11" s="19"/>
      <c r="T11" s="13"/>
      <c r="W11" s="32" t="s">
        <v>157</v>
      </c>
      <c r="Y11" s="32" t="s">
        <v>419</v>
      </c>
      <c r="Z11" s="32" t="s">
        <v>551</v>
      </c>
      <c r="AA11" s="94" t="s">
        <v>513</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670</v>
      </c>
      <c r="W12" s="32" t="s">
        <v>158</v>
      </c>
      <c r="Y12" s="32" t="s">
        <v>420</v>
      </c>
      <c r="Z12" s="32" t="s">
        <v>552</v>
      </c>
      <c r="AA12" s="94" t="s">
        <v>514</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421</v>
      </c>
      <c r="Z13" s="32" t="s">
        <v>553</v>
      </c>
      <c r="AA13" s="94" t="s">
        <v>515</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671</v>
      </c>
      <c r="W14" s="32" t="s">
        <v>160</v>
      </c>
      <c r="Y14" s="32" t="s">
        <v>422</v>
      </c>
      <c r="Z14" s="32" t="s">
        <v>554</v>
      </c>
      <c r="AA14" s="94" t="s">
        <v>516</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672</v>
      </c>
      <c r="W15" s="32" t="s">
        <v>161</v>
      </c>
      <c r="Y15" s="32" t="s">
        <v>423</v>
      </c>
      <c r="Z15" s="32" t="s">
        <v>555</v>
      </c>
      <c r="AA15" s="94" t="s">
        <v>517</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673</v>
      </c>
      <c r="W16" s="32" t="s">
        <v>162</v>
      </c>
      <c r="Y16" s="32" t="s">
        <v>424</v>
      </c>
      <c r="Z16" s="32" t="s">
        <v>556</v>
      </c>
      <c r="AA16" s="94" t="s">
        <v>518</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674</v>
      </c>
      <c r="W17" s="32" t="s">
        <v>163</v>
      </c>
      <c r="Y17" s="32" t="s">
        <v>425</v>
      </c>
      <c r="Z17" s="32" t="s">
        <v>557</v>
      </c>
      <c r="AA17" s="94" t="s">
        <v>519</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675</v>
      </c>
      <c r="W18" s="32" t="s">
        <v>164</v>
      </c>
      <c r="Y18" s="32" t="s">
        <v>426</v>
      </c>
      <c r="Z18" s="32" t="s">
        <v>558</v>
      </c>
      <c r="AA18" s="94" t="s">
        <v>520</v>
      </c>
      <c r="AB18" s="94" t="s">
        <v>652</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676</v>
      </c>
      <c r="W19" s="32" t="s">
        <v>165</v>
      </c>
      <c r="Y19" s="32" t="s">
        <v>427</v>
      </c>
      <c r="Z19" s="32" t="s">
        <v>559</v>
      </c>
      <c r="AA19" s="94" t="s">
        <v>521</v>
      </c>
      <c r="AB19" s="94" t="s">
        <v>653</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677</v>
      </c>
      <c r="W20" s="32" t="s">
        <v>166</v>
      </c>
      <c r="Y20" s="32" t="s">
        <v>428</v>
      </c>
      <c r="Z20" s="32" t="s">
        <v>560</v>
      </c>
      <c r="AA20" s="94" t="s">
        <v>522</v>
      </c>
      <c r="AB20" s="94" t="s">
        <v>654</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678</v>
      </c>
      <c r="W21" s="32" t="s">
        <v>167</v>
      </c>
      <c r="Y21" s="32" t="s">
        <v>429</v>
      </c>
      <c r="Z21" s="32" t="s">
        <v>561</v>
      </c>
      <c r="AA21" s="94" t="s">
        <v>523</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679</v>
      </c>
      <c r="W22" s="32" t="s">
        <v>168</v>
      </c>
      <c r="Y22" s="32" t="s">
        <v>430</v>
      </c>
      <c r="Z22" s="32" t="s">
        <v>562</v>
      </c>
      <c r="AA22" s="94" t="s">
        <v>524</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680</v>
      </c>
      <c r="W23" s="32" t="s">
        <v>696</v>
      </c>
      <c r="Y23" s="32" t="s">
        <v>431</v>
      </c>
      <c r="Z23" s="32" t="s">
        <v>563</v>
      </c>
      <c r="AA23" s="94" t="s">
        <v>525</v>
      </c>
      <c r="AB23" s="94" t="s">
        <v>657</v>
      </c>
      <c r="AC23" s="31"/>
      <c r="AD23" s="31"/>
      <c r="AE23" s="31"/>
      <c r="AF23" s="30"/>
      <c r="AK23" s="51" t="str">
        <f t="shared" si="7"/>
        <v>V</v>
      </c>
    </row>
    <row r="24" spans="1:37" ht="13.5" customHeight="1" x14ac:dyDescent="0.15">
      <c r="A24" s="88" t="s">
        <v>398</v>
      </c>
      <c r="B24" s="15"/>
      <c r="C24" s="13" t="str">
        <f t="shared" si="9"/>
        <v/>
      </c>
      <c r="D24" s="13" t="str">
        <f>IF(C24="",D23,IF(D23&lt;&gt;"",CONCATENATE(D23,"、",C24),C24))</f>
        <v>海洋政策</v>
      </c>
      <c r="F24" s="18" t="s">
        <v>403</v>
      </c>
      <c r="G24" s="17"/>
      <c r="H24" s="13" t="str">
        <f t="shared" si="1"/>
        <v/>
      </c>
      <c r="I24" s="13" t="str">
        <f t="shared" si="5"/>
        <v>一般会計</v>
      </c>
      <c r="K24" s="13"/>
      <c r="L24" s="13"/>
      <c r="O24" s="13"/>
      <c r="P24" s="13"/>
      <c r="Q24" s="19"/>
      <c r="T24" s="13"/>
      <c r="U24" s="32" t="s">
        <v>681</v>
      </c>
      <c r="Y24" s="32" t="s">
        <v>432</v>
      </c>
      <c r="Z24" s="32" t="s">
        <v>564</v>
      </c>
      <c r="AA24" s="94" t="s">
        <v>526</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433</v>
      </c>
      <c r="Z25" s="32" t="s">
        <v>565</v>
      </c>
      <c r="AA25" s="94" t="s">
        <v>527</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434</v>
      </c>
      <c r="Z26" s="32" t="s">
        <v>566</v>
      </c>
      <c r="AA26" s="94" t="s">
        <v>528</v>
      </c>
      <c r="AB26" s="94" t="s">
        <v>660</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684</v>
      </c>
      <c r="Y27" s="32" t="s">
        <v>435</v>
      </c>
      <c r="Z27" s="32" t="s">
        <v>567</v>
      </c>
      <c r="AA27" s="94" t="s">
        <v>529</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436</v>
      </c>
      <c r="Z28" s="32" t="s">
        <v>568</v>
      </c>
      <c r="AA28" s="94" t="s">
        <v>530</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437</v>
      </c>
      <c r="Z29" s="32" t="s">
        <v>569</v>
      </c>
      <c r="AA29" s="94" t="s">
        <v>531</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438</v>
      </c>
      <c r="Z30" s="32" t="s">
        <v>570</v>
      </c>
      <c r="AA30" s="94" t="s">
        <v>532</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439</v>
      </c>
      <c r="Z31" s="32" t="s">
        <v>571</v>
      </c>
      <c r="AA31" s="94" t="s">
        <v>533</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440</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441</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442</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443</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444</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445</v>
      </c>
      <c r="Z37" s="32" t="s">
        <v>577</v>
      </c>
      <c r="AF37" s="30"/>
      <c r="AK37" s="51" t="str">
        <f t="shared" si="7"/>
        <v>j</v>
      </c>
    </row>
    <row r="38" spans="1:37" x14ac:dyDescent="0.15">
      <c r="A38" s="13"/>
      <c r="B38" s="13"/>
      <c r="F38" s="13"/>
      <c r="G38" s="19"/>
      <c r="K38" s="13"/>
      <c r="L38" s="13"/>
      <c r="O38" s="13"/>
      <c r="P38" s="13"/>
      <c r="Q38" s="19"/>
      <c r="T38" s="13"/>
      <c r="U38" s="32" t="s">
        <v>382</v>
      </c>
      <c r="Y38" s="32" t="s">
        <v>446</v>
      </c>
      <c r="Z38" s="32" t="s">
        <v>578</v>
      </c>
      <c r="AF38" s="30"/>
      <c r="AK38" s="51" t="str">
        <f t="shared" si="7"/>
        <v>k</v>
      </c>
    </row>
    <row r="39" spans="1:37" x14ac:dyDescent="0.15">
      <c r="A39" s="13"/>
      <c r="B39" s="13"/>
      <c r="F39" s="13" t="str">
        <f>I37</f>
        <v>一般会計</v>
      </c>
      <c r="G39" s="19"/>
      <c r="K39" s="13"/>
      <c r="L39" s="13"/>
      <c r="O39" s="13"/>
      <c r="P39" s="13"/>
      <c r="Q39" s="19"/>
      <c r="T39" s="13"/>
      <c r="U39" s="32" t="s">
        <v>392</v>
      </c>
      <c r="Y39" s="32" t="s">
        <v>447</v>
      </c>
      <c r="Z39" s="32" t="s">
        <v>579</v>
      </c>
      <c r="AF39" s="30"/>
      <c r="AK39" s="51" t="str">
        <f t="shared" si="7"/>
        <v>l</v>
      </c>
    </row>
    <row r="40" spans="1:37" x14ac:dyDescent="0.15">
      <c r="A40" s="13"/>
      <c r="B40" s="13"/>
      <c r="F40" s="13"/>
      <c r="G40" s="19"/>
      <c r="K40" s="13"/>
      <c r="L40" s="13"/>
      <c r="O40" s="13"/>
      <c r="P40" s="13"/>
      <c r="Q40" s="19"/>
      <c r="T40" s="13"/>
      <c r="Y40" s="32" t="s">
        <v>448</v>
      </c>
      <c r="Z40" s="32" t="s">
        <v>580</v>
      </c>
      <c r="AF40" s="30"/>
      <c r="AK40" s="51" t="str">
        <f t="shared" si="7"/>
        <v>m</v>
      </c>
    </row>
    <row r="41" spans="1:37" x14ac:dyDescent="0.15">
      <c r="A41" s="13"/>
      <c r="B41" s="13"/>
      <c r="F41" s="13"/>
      <c r="G41" s="19"/>
      <c r="K41" s="13"/>
      <c r="L41" s="13"/>
      <c r="O41" s="13"/>
      <c r="P41" s="13"/>
      <c r="Q41" s="19"/>
      <c r="T41" s="13"/>
      <c r="Y41" s="32" t="s">
        <v>449</v>
      </c>
      <c r="Z41" s="32" t="s">
        <v>581</v>
      </c>
      <c r="AF41" s="30"/>
      <c r="AK41" s="51" t="str">
        <f t="shared" si="7"/>
        <v>n</v>
      </c>
    </row>
    <row r="42" spans="1:37" x14ac:dyDescent="0.15">
      <c r="A42" s="13"/>
      <c r="B42" s="13"/>
      <c r="F42" s="13"/>
      <c r="G42" s="19"/>
      <c r="K42" s="13"/>
      <c r="L42" s="13"/>
      <c r="O42" s="13"/>
      <c r="P42" s="13"/>
      <c r="Q42" s="19"/>
      <c r="T42" s="13"/>
      <c r="Y42" s="32" t="s">
        <v>450</v>
      </c>
      <c r="Z42" s="32" t="s">
        <v>582</v>
      </c>
      <c r="AF42" s="30"/>
      <c r="AK42" s="51" t="str">
        <f t="shared" si="7"/>
        <v>o</v>
      </c>
    </row>
    <row r="43" spans="1:37" x14ac:dyDescent="0.15">
      <c r="A43" s="13"/>
      <c r="B43" s="13"/>
      <c r="F43" s="13"/>
      <c r="G43" s="19"/>
      <c r="K43" s="13"/>
      <c r="L43" s="13"/>
      <c r="O43" s="13"/>
      <c r="P43" s="13"/>
      <c r="Q43" s="19"/>
      <c r="T43" s="13"/>
      <c r="Y43" s="32" t="s">
        <v>451</v>
      </c>
      <c r="Z43" s="32" t="s">
        <v>583</v>
      </c>
      <c r="AF43" s="30"/>
      <c r="AK43" s="51" t="str">
        <f t="shared" si="7"/>
        <v>p</v>
      </c>
    </row>
    <row r="44" spans="1:37" x14ac:dyDescent="0.15">
      <c r="A44" s="13"/>
      <c r="B44" s="13"/>
      <c r="F44" s="13"/>
      <c r="G44" s="19"/>
      <c r="K44" s="13"/>
      <c r="L44" s="13"/>
      <c r="O44" s="13"/>
      <c r="P44" s="13"/>
      <c r="Q44" s="19"/>
      <c r="T44" s="13"/>
      <c r="Y44" s="32" t="s">
        <v>452</v>
      </c>
      <c r="Z44" s="32" t="s">
        <v>584</v>
      </c>
      <c r="AF44" s="30"/>
      <c r="AK44" s="51" t="str">
        <f t="shared" si="7"/>
        <v>q</v>
      </c>
    </row>
    <row r="45" spans="1:37" x14ac:dyDescent="0.15">
      <c r="A45" s="13"/>
      <c r="B45" s="13"/>
      <c r="F45" s="13"/>
      <c r="G45" s="19"/>
      <c r="K45" s="13"/>
      <c r="L45" s="13"/>
      <c r="O45" s="13"/>
      <c r="P45" s="13"/>
      <c r="Q45" s="19"/>
      <c r="T45" s="13"/>
      <c r="Y45" s="32" t="s">
        <v>453</v>
      </c>
      <c r="Z45" s="32" t="s">
        <v>585</v>
      </c>
      <c r="AF45" s="30"/>
      <c r="AK45" s="51" t="str">
        <f t="shared" si="7"/>
        <v>r</v>
      </c>
    </row>
    <row r="46" spans="1:37" x14ac:dyDescent="0.15">
      <c r="A46" s="13"/>
      <c r="B46" s="13"/>
      <c r="F46" s="13"/>
      <c r="G46" s="19"/>
      <c r="K46" s="13"/>
      <c r="L46" s="13"/>
      <c r="O46" s="13"/>
      <c r="P46" s="13"/>
      <c r="Q46" s="19"/>
      <c r="T46" s="13"/>
      <c r="Y46" s="32" t="s">
        <v>454</v>
      </c>
      <c r="Z46" s="32" t="s">
        <v>586</v>
      </c>
      <c r="AF46" s="30"/>
      <c r="AK46" s="51" t="str">
        <f t="shared" si="7"/>
        <v>s</v>
      </c>
    </row>
    <row r="47" spans="1:37" x14ac:dyDescent="0.15">
      <c r="A47" s="13"/>
      <c r="B47" s="13"/>
      <c r="F47" s="13"/>
      <c r="G47" s="19"/>
      <c r="K47" s="13"/>
      <c r="L47" s="13"/>
      <c r="O47" s="13"/>
      <c r="P47" s="13"/>
      <c r="Q47" s="19"/>
      <c r="T47" s="13"/>
      <c r="Y47" s="32" t="s">
        <v>455</v>
      </c>
      <c r="Z47" s="32" t="s">
        <v>587</v>
      </c>
      <c r="AF47" s="30"/>
      <c r="AK47" s="51" t="str">
        <f t="shared" si="7"/>
        <v>t</v>
      </c>
    </row>
    <row r="48" spans="1:37" x14ac:dyDescent="0.15">
      <c r="A48" s="13"/>
      <c r="B48" s="13"/>
      <c r="F48" s="13"/>
      <c r="G48" s="19"/>
      <c r="K48" s="13"/>
      <c r="L48" s="13"/>
      <c r="O48" s="13"/>
      <c r="P48" s="13"/>
      <c r="Q48" s="19"/>
      <c r="T48" s="13"/>
      <c r="Y48" s="32" t="s">
        <v>456</v>
      </c>
      <c r="Z48" s="32" t="s">
        <v>588</v>
      </c>
      <c r="AF48" s="30"/>
      <c r="AK48" s="51" t="str">
        <f t="shared" si="7"/>
        <v>u</v>
      </c>
    </row>
    <row r="49" spans="1:37" x14ac:dyDescent="0.15">
      <c r="A49" s="13"/>
      <c r="B49" s="13"/>
      <c r="F49" s="13"/>
      <c r="G49" s="19"/>
      <c r="K49" s="13"/>
      <c r="L49" s="13"/>
      <c r="O49" s="13"/>
      <c r="P49" s="13"/>
      <c r="Q49" s="19"/>
      <c r="T49" s="13"/>
      <c r="Y49" s="32" t="s">
        <v>457</v>
      </c>
      <c r="Z49" s="32" t="s">
        <v>589</v>
      </c>
      <c r="AF49" s="30"/>
      <c r="AK49" s="51" t="str">
        <f t="shared" si="7"/>
        <v>v</v>
      </c>
    </row>
    <row r="50" spans="1:37" x14ac:dyDescent="0.15">
      <c r="A50" s="13"/>
      <c r="B50" s="13"/>
      <c r="F50" s="13"/>
      <c r="G50" s="19"/>
      <c r="K50" s="13"/>
      <c r="L50" s="13"/>
      <c r="O50" s="13"/>
      <c r="P50" s="13"/>
      <c r="Q50" s="19"/>
      <c r="T50" s="13"/>
      <c r="Y50" s="32" t="s">
        <v>458</v>
      </c>
      <c r="Z50" s="32" t="s">
        <v>590</v>
      </c>
      <c r="AF50" s="30"/>
    </row>
    <row r="51" spans="1:37" x14ac:dyDescent="0.15">
      <c r="A51" s="13"/>
      <c r="B51" s="13"/>
      <c r="F51" s="13"/>
      <c r="G51" s="19"/>
      <c r="K51" s="13"/>
      <c r="L51" s="13"/>
      <c r="O51" s="13"/>
      <c r="P51" s="13"/>
      <c r="Q51" s="19"/>
      <c r="T51" s="13"/>
      <c r="Y51" s="32" t="s">
        <v>459</v>
      </c>
      <c r="Z51" s="32" t="s">
        <v>591</v>
      </c>
      <c r="AF51" s="30"/>
    </row>
    <row r="52" spans="1:37" x14ac:dyDescent="0.15">
      <c r="A52" s="13"/>
      <c r="B52" s="13"/>
      <c r="F52" s="13"/>
      <c r="G52" s="19"/>
      <c r="K52" s="13"/>
      <c r="L52" s="13"/>
      <c r="O52" s="13"/>
      <c r="P52" s="13"/>
      <c r="Q52" s="19"/>
      <c r="T52" s="13"/>
      <c r="Y52" s="32" t="s">
        <v>460</v>
      </c>
      <c r="Z52" s="32" t="s">
        <v>592</v>
      </c>
      <c r="AF52" s="30"/>
    </row>
    <row r="53" spans="1:37" x14ac:dyDescent="0.15">
      <c r="A53" s="13"/>
      <c r="B53" s="13"/>
      <c r="F53" s="13"/>
      <c r="G53" s="19"/>
      <c r="K53" s="13"/>
      <c r="L53" s="13"/>
      <c r="O53" s="13"/>
      <c r="P53" s="13"/>
      <c r="Q53" s="19"/>
      <c r="T53" s="13"/>
      <c r="Y53" s="32" t="s">
        <v>461</v>
      </c>
      <c r="Z53" s="32" t="s">
        <v>593</v>
      </c>
      <c r="AF53" s="30"/>
    </row>
    <row r="54" spans="1:37" x14ac:dyDescent="0.15">
      <c r="A54" s="13"/>
      <c r="B54" s="13"/>
      <c r="F54" s="13"/>
      <c r="G54" s="19"/>
      <c r="K54" s="13"/>
      <c r="L54" s="13"/>
      <c r="O54" s="13"/>
      <c r="P54" s="20"/>
      <c r="Q54" s="19"/>
      <c r="T54" s="13"/>
      <c r="Y54" s="32" t="s">
        <v>462</v>
      </c>
      <c r="Z54" s="32" t="s">
        <v>594</v>
      </c>
      <c r="AF54" s="30"/>
    </row>
    <row r="55" spans="1:37" x14ac:dyDescent="0.15">
      <c r="A55" s="13"/>
      <c r="B55" s="13"/>
      <c r="F55" s="13"/>
      <c r="G55" s="19"/>
      <c r="K55" s="13"/>
      <c r="L55" s="13"/>
      <c r="O55" s="13"/>
      <c r="P55" s="13"/>
      <c r="Q55" s="19"/>
      <c r="T55" s="13"/>
      <c r="Y55" s="32" t="s">
        <v>463</v>
      </c>
      <c r="Z55" s="32" t="s">
        <v>595</v>
      </c>
      <c r="AF55" s="30"/>
    </row>
    <row r="56" spans="1:37" x14ac:dyDescent="0.15">
      <c r="A56" s="13"/>
      <c r="B56" s="13"/>
      <c r="F56" s="13"/>
      <c r="G56" s="19"/>
      <c r="K56" s="13"/>
      <c r="L56" s="13"/>
      <c r="O56" s="13"/>
      <c r="P56" s="13"/>
      <c r="Q56" s="19"/>
      <c r="T56" s="13"/>
      <c r="Y56" s="32" t="s">
        <v>464</v>
      </c>
      <c r="Z56" s="32" t="s">
        <v>596</v>
      </c>
      <c r="AF56" s="30"/>
    </row>
    <row r="57" spans="1:37" x14ac:dyDescent="0.15">
      <c r="A57" s="13"/>
      <c r="B57" s="13"/>
      <c r="F57" s="13"/>
      <c r="G57" s="19"/>
      <c r="K57" s="13"/>
      <c r="L57" s="13"/>
      <c r="O57" s="13"/>
      <c r="P57" s="13"/>
      <c r="Q57" s="19"/>
      <c r="T57" s="13"/>
      <c r="Y57" s="32" t="s">
        <v>465</v>
      </c>
      <c r="Z57" s="32" t="s">
        <v>597</v>
      </c>
      <c r="AF57" s="30"/>
    </row>
    <row r="58" spans="1:37" x14ac:dyDescent="0.15">
      <c r="A58" s="13"/>
      <c r="B58" s="13"/>
      <c r="F58" s="13"/>
      <c r="G58" s="19"/>
      <c r="K58" s="13"/>
      <c r="L58" s="13"/>
      <c r="O58" s="13"/>
      <c r="P58" s="13"/>
      <c r="Q58" s="19"/>
      <c r="T58" s="13"/>
      <c r="Y58" s="32" t="s">
        <v>466</v>
      </c>
      <c r="Z58" s="32" t="s">
        <v>598</v>
      </c>
      <c r="AF58" s="30"/>
    </row>
    <row r="59" spans="1:37" x14ac:dyDescent="0.15">
      <c r="A59" s="13"/>
      <c r="B59" s="13"/>
      <c r="F59" s="13"/>
      <c r="G59" s="19"/>
      <c r="K59" s="13"/>
      <c r="L59" s="13"/>
      <c r="O59" s="13"/>
      <c r="P59" s="13"/>
      <c r="Q59" s="19"/>
      <c r="T59" s="13"/>
      <c r="Y59" s="32" t="s">
        <v>467</v>
      </c>
      <c r="Z59" s="32" t="s">
        <v>599</v>
      </c>
      <c r="AF59" s="30"/>
    </row>
    <row r="60" spans="1:37" x14ac:dyDescent="0.15">
      <c r="A60" s="13"/>
      <c r="B60" s="13"/>
      <c r="F60" s="13"/>
      <c r="G60" s="19"/>
      <c r="K60" s="13"/>
      <c r="L60" s="13"/>
      <c r="O60" s="13"/>
      <c r="P60" s="13"/>
      <c r="Q60" s="19"/>
      <c r="T60" s="13"/>
      <c r="Y60" s="32" t="s">
        <v>468</v>
      </c>
      <c r="Z60" s="32" t="s">
        <v>600</v>
      </c>
      <c r="AF60" s="30"/>
    </row>
    <row r="61" spans="1:37" x14ac:dyDescent="0.15">
      <c r="A61" s="13"/>
      <c r="B61" s="13"/>
      <c r="F61" s="13"/>
      <c r="G61" s="19"/>
      <c r="K61" s="13"/>
      <c r="L61" s="13"/>
      <c r="O61" s="13"/>
      <c r="P61" s="13"/>
      <c r="Q61" s="19"/>
      <c r="T61" s="13"/>
      <c r="Y61" s="32" t="s">
        <v>469</v>
      </c>
      <c r="Z61" s="32" t="s">
        <v>601</v>
      </c>
      <c r="AF61" s="30"/>
    </row>
    <row r="62" spans="1:37" x14ac:dyDescent="0.15">
      <c r="A62" s="13"/>
      <c r="B62" s="13"/>
      <c r="F62" s="13"/>
      <c r="G62" s="19"/>
      <c r="K62" s="13"/>
      <c r="L62" s="13"/>
      <c r="O62" s="13"/>
      <c r="P62" s="13"/>
      <c r="Q62" s="19"/>
      <c r="T62" s="13"/>
      <c r="Y62" s="32" t="s">
        <v>470</v>
      </c>
      <c r="Z62" s="32" t="s">
        <v>602</v>
      </c>
      <c r="AF62" s="30"/>
    </row>
    <row r="63" spans="1:37" x14ac:dyDescent="0.15">
      <c r="A63" s="13"/>
      <c r="B63" s="13"/>
      <c r="F63" s="13"/>
      <c r="G63" s="19"/>
      <c r="K63" s="13"/>
      <c r="L63" s="13"/>
      <c r="O63" s="13"/>
      <c r="P63" s="13"/>
      <c r="Q63" s="19"/>
      <c r="T63" s="13"/>
      <c r="Y63" s="32" t="s">
        <v>471</v>
      </c>
      <c r="Z63" s="32" t="s">
        <v>603</v>
      </c>
      <c r="AF63" s="30"/>
    </row>
    <row r="64" spans="1:37" x14ac:dyDescent="0.15">
      <c r="A64" s="13"/>
      <c r="B64" s="13"/>
      <c r="F64" s="13"/>
      <c r="G64" s="19"/>
      <c r="K64" s="13"/>
      <c r="L64" s="13"/>
      <c r="O64" s="13"/>
      <c r="P64" s="13"/>
      <c r="Q64" s="19"/>
      <c r="T64" s="13"/>
      <c r="Y64" s="32" t="s">
        <v>472</v>
      </c>
      <c r="Z64" s="32" t="s">
        <v>604</v>
      </c>
      <c r="AF64" s="30"/>
    </row>
    <row r="65" spans="1:32" x14ac:dyDescent="0.15">
      <c r="A65" s="13"/>
      <c r="B65" s="13"/>
      <c r="F65" s="13"/>
      <c r="G65" s="19"/>
      <c r="K65" s="13"/>
      <c r="L65" s="13"/>
      <c r="O65" s="13"/>
      <c r="P65" s="13"/>
      <c r="Q65" s="19"/>
      <c r="T65" s="13"/>
      <c r="Y65" s="32" t="s">
        <v>473</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474</v>
      </c>
      <c r="Z67" s="32" t="s">
        <v>607</v>
      </c>
      <c r="AF67" s="30"/>
    </row>
    <row r="68" spans="1:32" x14ac:dyDescent="0.15">
      <c r="A68" s="13"/>
      <c r="B68" s="13"/>
      <c r="F68" s="13"/>
      <c r="G68" s="19"/>
      <c r="K68" s="13"/>
      <c r="L68" s="13"/>
      <c r="O68" s="13"/>
      <c r="P68" s="13"/>
      <c r="Q68" s="19"/>
      <c r="T68" s="13"/>
      <c r="Y68" s="32" t="s">
        <v>475</v>
      </c>
      <c r="Z68" s="32" t="s">
        <v>608</v>
      </c>
      <c r="AF68" s="30"/>
    </row>
    <row r="69" spans="1:32" x14ac:dyDescent="0.15">
      <c r="A69" s="13"/>
      <c r="B69" s="13"/>
      <c r="F69" s="13"/>
      <c r="G69" s="19"/>
      <c r="K69" s="13"/>
      <c r="L69" s="13"/>
      <c r="O69" s="13"/>
      <c r="P69" s="13"/>
      <c r="Q69" s="19"/>
      <c r="T69" s="13"/>
      <c r="Y69" s="32" t="s">
        <v>476</v>
      </c>
      <c r="Z69" s="32" t="s">
        <v>609</v>
      </c>
      <c r="AF69" s="30"/>
    </row>
    <row r="70" spans="1:32" x14ac:dyDescent="0.15">
      <c r="A70" s="13"/>
      <c r="B70" s="13"/>
      <c r="Y70" s="32" t="s">
        <v>477</v>
      </c>
      <c r="Z70" s="32" t="s">
        <v>610</v>
      </c>
    </row>
    <row r="71" spans="1:32" x14ac:dyDescent="0.15">
      <c r="Y71" s="32" t="s">
        <v>478</v>
      </c>
      <c r="Z71" s="32" t="s">
        <v>611</v>
      </c>
    </row>
    <row r="72" spans="1:32" x14ac:dyDescent="0.15">
      <c r="Y72" s="32" t="s">
        <v>479</v>
      </c>
      <c r="Z72" s="32" t="s">
        <v>612</v>
      </c>
    </row>
    <row r="73" spans="1:32" x14ac:dyDescent="0.15">
      <c r="Y73" s="32" t="s">
        <v>480</v>
      </c>
      <c r="Z73" s="32" t="s">
        <v>613</v>
      </c>
    </row>
    <row r="74" spans="1:32" x14ac:dyDescent="0.15">
      <c r="Y74" s="32" t="s">
        <v>481</v>
      </c>
      <c r="Z74" s="32" t="s">
        <v>614</v>
      </c>
    </row>
    <row r="75" spans="1:32" x14ac:dyDescent="0.15">
      <c r="Y75" s="32" t="s">
        <v>482</v>
      </c>
      <c r="Z75" s="32" t="s">
        <v>615</v>
      </c>
    </row>
    <row r="76" spans="1:32" x14ac:dyDescent="0.15">
      <c r="Y76" s="32" t="s">
        <v>483</v>
      </c>
      <c r="Z76" s="32" t="s">
        <v>616</v>
      </c>
    </row>
    <row r="77" spans="1:32" x14ac:dyDescent="0.15">
      <c r="Y77" s="32" t="s">
        <v>484</v>
      </c>
      <c r="Z77" s="32" t="s">
        <v>617</v>
      </c>
    </row>
    <row r="78" spans="1:32" x14ac:dyDescent="0.15">
      <c r="Y78" s="32" t="s">
        <v>485</v>
      </c>
      <c r="Z78" s="32" t="s">
        <v>618</v>
      </c>
    </row>
    <row r="79" spans="1:32" x14ac:dyDescent="0.15">
      <c r="Y79" s="32" t="s">
        <v>486</v>
      </c>
      <c r="Z79" s="32" t="s">
        <v>619</v>
      </c>
    </row>
    <row r="80" spans="1:32" x14ac:dyDescent="0.15">
      <c r="Y80" s="32" t="s">
        <v>487</v>
      </c>
      <c r="Z80" s="32" t="s">
        <v>620</v>
      </c>
    </row>
    <row r="81" spans="25:26" x14ac:dyDescent="0.15">
      <c r="Y81" s="32" t="s">
        <v>488</v>
      </c>
      <c r="Z81" s="32" t="s">
        <v>621</v>
      </c>
    </row>
    <row r="82" spans="25:26" x14ac:dyDescent="0.15">
      <c r="Y82" s="32" t="s">
        <v>489</v>
      </c>
      <c r="Z82" s="32" t="s">
        <v>622</v>
      </c>
    </row>
    <row r="83" spans="25:26" x14ac:dyDescent="0.15">
      <c r="Y83" s="32" t="s">
        <v>490</v>
      </c>
      <c r="Z83" s="32" t="s">
        <v>623</v>
      </c>
    </row>
    <row r="84" spans="25:26" x14ac:dyDescent="0.15">
      <c r="Y84" s="32" t="s">
        <v>491</v>
      </c>
      <c r="Z84" s="32" t="s">
        <v>624</v>
      </c>
    </row>
    <row r="85" spans="25:26" x14ac:dyDescent="0.15">
      <c r="Y85" s="32" t="s">
        <v>492</v>
      </c>
      <c r="Z85" s="32" t="s">
        <v>625</v>
      </c>
    </row>
    <row r="86" spans="25:26" x14ac:dyDescent="0.15">
      <c r="Y86" s="32" t="s">
        <v>493</v>
      </c>
      <c r="Z86" s="32" t="s">
        <v>626</v>
      </c>
    </row>
    <row r="87" spans="25:26" x14ac:dyDescent="0.15">
      <c r="Y87" s="32" t="s">
        <v>494</v>
      </c>
      <c r="Z87" s="32" t="s">
        <v>627</v>
      </c>
    </row>
    <row r="88" spans="25:26" x14ac:dyDescent="0.15">
      <c r="Y88" s="32" t="s">
        <v>495</v>
      </c>
      <c r="Z88" s="32" t="s">
        <v>628</v>
      </c>
    </row>
    <row r="89" spans="25:26" x14ac:dyDescent="0.15">
      <c r="Y89" s="32" t="s">
        <v>496</v>
      </c>
      <c r="Z89" s="32" t="s">
        <v>629</v>
      </c>
    </row>
    <row r="90" spans="25:26" x14ac:dyDescent="0.15">
      <c r="Y90" s="32" t="s">
        <v>497</v>
      </c>
      <c r="Z90" s="32" t="s">
        <v>630</v>
      </c>
    </row>
    <row r="91" spans="25:26" x14ac:dyDescent="0.15">
      <c r="Y91" s="32" t="s">
        <v>498</v>
      </c>
      <c r="Z91" s="32" t="s">
        <v>631</v>
      </c>
    </row>
    <row r="92" spans="25:26" x14ac:dyDescent="0.15">
      <c r="Y92" s="32" t="s">
        <v>499</v>
      </c>
      <c r="Z92" s="32" t="s">
        <v>632</v>
      </c>
    </row>
    <row r="93" spans="25:26" x14ac:dyDescent="0.15">
      <c r="Y93" s="32" t="s">
        <v>500</v>
      </c>
      <c r="Z93" s="32" t="s">
        <v>633</v>
      </c>
    </row>
    <row r="94" spans="25:26" x14ac:dyDescent="0.15">
      <c r="Y94" s="32" t="s">
        <v>501</v>
      </c>
      <c r="Z94" s="32" t="s">
        <v>634</v>
      </c>
    </row>
    <row r="95" spans="25:26" x14ac:dyDescent="0.15">
      <c r="Y95" s="32" t="s">
        <v>502</v>
      </c>
      <c r="Z95" s="32" t="s">
        <v>635</v>
      </c>
    </row>
    <row r="96" spans="25:26" x14ac:dyDescent="0.15">
      <c r="Y96" s="32" t="s">
        <v>404</v>
      </c>
      <c r="Z96" s="32" t="s">
        <v>636</v>
      </c>
    </row>
    <row r="97" spans="25:26" x14ac:dyDescent="0.15">
      <c r="Y97" s="32" t="s">
        <v>503</v>
      </c>
      <c r="Z97" s="32" t="s">
        <v>637</v>
      </c>
    </row>
    <row r="98" spans="25:26" x14ac:dyDescent="0.15">
      <c r="Y98" s="32" t="s">
        <v>504</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346</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384</v>
      </c>
      <c r="AF2" s="1027"/>
      <c r="AG2" s="1027"/>
      <c r="AH2" s="1027"/>
      <c r="AI2" s="1027" t="s">
        <v>406</v>
      </c>
      <c r="AJ2" s="1027"/>
      <c r="AK2" s="1027"/>
      <c r="AL2" s="557"/>
      <c r="AM2" s="1027" t="s">
        <v>503</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346</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384</v>
      </c>
      <c r="AF9" s="1027"/>
      <c r="AG9" s="1027"/>
      <c r="AH9" s="1027"/>
      <c r="AI9" s="1027" t="s">
        <v>406</v>
      </c>
      <c r="AJ9" s="1027"/>
      <c r="AK9" s="1027"/>
      <c r="AL9" s="557"/>
      <c r="AM9" s="1027" t="s">
        <v>503</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346</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384</v>
      </c>
      <c r="AF16" s="1027"/>
      <c r="AG16" s="1027"/>
      <c r="AH16" s="1027"/>
      <c r="AI16" s="1027" t="s">
        <v>406</v>
      </c>
      <c r="AJ16" s="1027"/>
      <c r="AK16" s="1027"/>
      <c r="AL16" s="557"/>
      <c r="AM16" s="1027" t="s">
        <v>503</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346</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384</v>
      </c>
      <c r="AF23" s="1027"/>
      <c r="AG23" s="1027"/>
      <c r="AH23" s="1027"/>
      <c r="AI23" s="1027" t="s">
        <v>406</v>
      </c>
      <c r="AJ23" s="1027"/>
      <c r="AK23" s="1027"/>
      <c r="AL23" s="557"/>
      <c r="AM23" s="1027" t="s">
        <v>503</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346</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384</v>
      </c>
      <c r="AF30" s="1027"/>
      <c r="AG30" s="1027"/>
      <c r="AH30" s="1027"/>
      <c r="AI30" s="1027" t="s">
        <v>406</v>
      </c>
      <c r="AJ30" s="1027"/>
      <c r="AK30" s="1027"/>
      <c r="AL30" s="557"/>
      <c r="AM30" s="1027" t="s">
        <v>503</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346</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384</v>
      </c>
      <c r="AF37" s="1027"/>
      <c r="AG37" s="1027"/>
      <c r="AH37" s="1027"/>
      <c r="AI37" s="1027" t="s">
        <v>406</v>
      </c>
      <c r="AJ37" s="1027"/>
      <c r="AK37" s="1027"/>
      <c r="AL37" s="557"/>
      <c r="AM37" s="1027" t="s">
        <v>503</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346</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384</v>
      </c>
      <c r="AF44" s="1027"/>
      <c r="AG44" s="1027"/>
      <c r="AH44" s="1027"/>
      <c r="AI44" s="1027" t="s">
        <v>406</v>
      </c>
      <c r="AJ44" s="1027"/>
      <c r="AK44" s="1027"/>
      <c r="AL44" s="557"/>
      <c r="AM44" s="1027" t="s">
        <v>503</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346</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384</v>
      </c>
      <c r="AF51" s="1027"/>
      <c r="AG51" s="1027"/>
      <c r="AH51" s="1027"/>
      <c r="AI51" s="1027" t="s">
        <v>406</v>
      </c>
      <c r="AJ51" s="1027"/>
      <c r="AK51" s="1027"/>
      <c r="AL51" s="557"/>
      <c r="AM51" s="1027" t="s">
        <v>503</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346</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384</v>
      </c>
      <c r="AF58" s="1027"/>
      <c r="AG58" s="1027"/>
      <c r="AH58" s="1027"/>
      <c r="AI58" s="1027" t="s">
        <v>406</v>
      </c>
      <c r="AJ58" s="1027"/>
      <c r="AK58" s="1027"/>
      <c r="AL58" s="557"/>
      <c r="AM58" s="1027" t="s">
        <v>503</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346</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384</v>
      </c>
      <c r="AF65" s="1027"/>
      <c r="AG65" s="1027"/>
      <c r="AH65" s="1027"/>
      <c r="AI65" s="1027" t="s">
        <v>406</v>
      </c>
      <c r="AJ65" s="1027"/>
      <c r="AK65" s="1027"/>
      <c r="AL65" s="557"/>
      <c r="AM65" s="1027" t="s">
        <v>503</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361</v>
      </c>
      <c r="H2" s="595"/>
      <c r="I2" s="595"/>
      <c r="J2" s="595"/>
      <c r="K2" s="595"/>
      <c r="L2" s="595"/>
      <c r="M2" s="595"/>
      <c r="N2" s="595"/>
      <c r="O2" s="595"/>
      <c r="P2" s="595"/>
      <c r="Q2" s="595"/>
      <c r="R2" s="595"/>
      <c r="S2" s="595"/>
      <c r="T2" s="595"/>
      <c r="U2" s="595"/>
      <c r="V2" s="595"/>
      <c r="W2" s="595"/>
      <c r="X2" s="595"/>
      <c r="Y2" s="595"/>
      <c r="Z2" s="595"/>
      <c r="AA2" s="595"/>
      <c r="AB2" s="596"/>
      <c r="AC2" s="594" t="s">
        <v>363</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350</v>
      </c>
      <c r="Z3" s="364"/>
      <c r="AA3" s="364"/>
      <c r="AB3" s="364"/>
      <c r="AC3" s="153" t="s">
        <v>335</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350</v>
      </c>
      <c r="Z36" s="364"/>
      <c r="AA36" s="364"/>
      <c r="AB36" s="364"/>
      <c r="AC36" s="153" t="s">
        <v>335</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350</v>
      </c>
      <c r="Z69" s="364"/>
      <c r="AA69" s="364"/>
      <c r="AB69" s="364"/>
      <c r="AC69" s="153" t="s">
        <v>335</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350</v>
      </c>
      <c r="Z102" s="364"/>
      <c r="AA102" s="364"/>
      <c r="AB102" s="364"/>
      <c r="AC102" s="153" t="s">
        <v>335</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350</v>
      </c>
      <c r="Z135" s="364"/>
      <c r="AA135" s="364"/>
      <c r="AB135" s="364"/>
      <c r="AC135" s="153" t="s">
        <v>335</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350</v>
      </c>
      <c r="Z168" s="364"/>
      <c r="AA168" s="364"/>
      <c r="AB168" s="364"/>
      <c r="AC168" s="153" t="s">
        <v>335</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350</v>
      </c>
      <c r="Z201" s="364"/>
      <c r="AA201" s="364"/>
      <c r="AB201" s="364"/>
      <c r="AC201" s="153" t="s">
        <v>335</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350</v>
      </c>
      <c r="Z234" s="364"/>
      <c r="AA234" s="364"/>
      <c r="AB234" s="364"/>
      <c r="AC234" s="153" t="s">
        <v>335</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350</v>
      </c>
      <c r="Z267" s="364"/>
      <c r="AA267" s="364"/>
      <c r="AB267" s="364"/>
      <c r="AC267" s="153" t="s">
        <v>335</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350</v>
      </c>
      <c r="Z300" s="364"/>
      <c r="AA300" s="364"/>
      <c r="AB300" s="364"/>
      <c r="AC300" s="153" t="s">
        <v>335</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350</v>
      </c>
      <c r="Z333" s="364"/>
      <c r="AA333" s="364"/>
      <c r="AB333" s="364"/>
      <c r="AC333" s="153" t="s">
        <v>335</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350</v>
      </c>
      <c r="Z366" s="364"/>
      <c r="AA366" s="364"/>
      <c r="AB366" s="364"/>
      <c r="AC366" s="153" t="s">
        <v>335</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350</v>
      </c>
      <c r="Z399" s="364"/>
      <c r="AA399" s="364"/>
      <c r="AB399" s="364"/>
      <c r="AC399" s="153" t="s">
        <v>335</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350</v>
      </c>
      <c r="Z432" s="364"/>
      <c r="AA432" s="364"/>
      <c r="AB432" s="364"/>
      <c r="AC432" s="153" t="s">
        <v>335</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350</v>
      </c>
      <c r="Z465" s="364"/>
      <c r="AA465" s="364"/>
      <c r="AB465" s="364"/>
      <c r="AC465" s="153" t="s">
        <v>335</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350</v>
      </c>
      <c r="Z498" s="364"/>
      <c r="AA498" s="364"/>
      <c r="AB498" s="364"/>
      <c r="AC498" s="153" t="s">
        <v>335</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350</v>
      </c>
      <c r="Z531" s="364"/>
      <c r="AA531" s="364"/>
      <c r="AB531" s="364"/>
      <c r="AC531" s="153" t="s">
        <v>335</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350</v>
      </c>
      <c r="Z564" s="364"/>
      <c r="AA564" s="364"/>
      <c r="AB564" s="364"/>
      <c r="AC564" s="153" t="s">
        <v>335</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350</v>
      </c>
      <c r="Z597" s="364"/>
      <c r="AA597" s="364"/>
      <c r="AB597" s="364"/>
      <c r="AC597" s="153" t="s">
        <v>335</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350</v>
      </c>
      <c r="Z630" s="364"/>
      <c r="AA630" s="364"/>
      <c r="AB630" s="364"/>
      <c r="AC630" s="153" t="s">
        <v>335</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350</v>
      </c>
      <c r="Z663" s="364"/>
      <c r="AA663" s="364"/>
      <c r="AB663" s="364"/>
      <c r="AC663" s="153" t="s">
        <v>335</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350</v>
      </c>
      <c r="Z696" s="364"/>
      <c r="AA696" s="364"/>
      <c r="AB696" s="364"/>
      <c r="AC696" s="153" t="s">
        <v>335</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350</v>
      </c>
      <c r="Z729" s="364"/>
      <c r="AA729" s="364"/>
      <c r="AB729" s="364"/>
      <c r="AC729" s="153" t="s">
        <v>335</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350</v>
      </c>
      <c r="Z762" s="364"/>
      <c r="AA762" s="364"/>
      <c r="AB762" s="364"/>
      <c r="AC762" s="153" t="s">
        <v>335</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350</v>
      </c>
      <c r="Z795" s="364"/>
      <c r="AA795" s="364"/>
      <c r="AB795" s="364"/>
      <c r="AC795" s="153" t="s">
        <v>335</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350</v>
      </c>
      <c r="Z828" s="364"/>
      <c r="AA828" s="364"/>
      <c r="AB828" s="364"/>
      <c r="AC828" s="153" t="s">
        <v>335</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350</v>
      </c>
      <c r="Z861" s="364"/>
      <c r="AA861" s="364"/>
      <c r="AB861" s="364"/>
      <c r="AC861" s="153" t="s">
        <v>335</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350</v>
      </c>
      <c r="Z894" s="364"/>
      <c r="AA894" s="364"/>
      <c r="AB894" s="364"/>
      <c r="AC894" s="153" t="s">
        <v>335</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350</v>
      </c>
      <c r="Z927" s="364"/>
      <c r="AA927" s="364"/>
      <c r="AB927" s="364"/>
      <c r="AC927" s="153" t="s">
        <v>335</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350</v>
      </c>
      <c r="Z960" s="364"/>
      <c r="AA960" s="364"/>
      <c r="AB960" s="364"/>
      <c r="AC960" s="153" t="s">
        <v>335</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350</v>
      </c>
      <c r="Z993" s="364"/>
      <c r="AA993" s="364"/>
      <c r="AB993" s="364"/>
      <c r="AC993" s="153" t="s">
        <v>335</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350</v>
      </c>
      <c r="Z1026" s="364"/>
      <c r="AA1026" s="364"/>
      <c r="AB1026" s="364"/>
      <c r="AC1026" s="153" t="s">
        <v>335</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350</v>
      </c>
      <c r="Z1059" s="364"/>
      <c r="AA1059" s="364"/>
      <c r="AB1059" s="364"/>
      <c r="AC1059" s="153" t="s">
        <v>335</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350</v>
      </c>
      <c r="Z1092" s="364"/>
      <c r="AA1092" s="364"/>
      <c r="AB1092" s="364"/>
      <c r="AC1092" s="153" t="s">
        <v>335</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350</v>
      </c>
      <c r="Z1125" s="364"/>
      <c r="AA1125" s="364"/>
      <c r="AB1125" s="364"/>
      <c r="AC1125" s="153" t="s">
        <v>335</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350</v>
      </c>
      <c r="Z1158" s="364"/>
      <c r="AA1158" s="364"/>
      <c r="AB1158" s="364"/>
      <c r="AC1158" s="153" t="s">
        <v>335</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350</v>
      </c>
      <c r="Z1191" s="364"/>
      <c r="AA1191" s="364"/>
      <c r="AB1191" s="364"/>
      <c r="AC1191" s="153" t="s">
        <v>335</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350</v>
      </c>
      <c r="Z1224" s="364"/>
      <c r="AA1224" s="364"/>
      <c r="AB1224" s="364"/>
      <c r="AC1224" s="153" t="s">
        <v>335</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350</v>
      </c>
      <c r="Z1257" s="364"/>
      <c r="AA1257" s="364"/>
      <c r="AB1257" s="364"/>
      <c r="AC1257" s="153" t="s">
        <v>335</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350</v>
      </c>
      <c r="Z1290" s="364"/>
      <c r="AA1290" s="364"/>
      <c r="AB1290" s="364"/>
      <c r="AC1290" s="153" t="s">
        <v>335</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若松 佑宜</dc:creator>
  <cp:lastPrinted>2021-05-28T07:04:38Z</cp:lastPrinted>
  <dcterms:created xsi:type="dcterms:W3CDTF">2012-03-13T00:50:25Z</dcterms:created>
  <dcterms:modified xsi:type="dcterms:W3CDTF">2021-07-12T11:44:09Z</dcterms:modified>
</cp:coreProperties>
</file>