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50" i="3"/>
  <c r="AY255" i="3"/>
  <c r="AY459" i="3"/>
  <c r="AY606" i="3"/>
  <c r="AY616" i="3"/>
  <c r="AY645" i="3"/>
  <c r="AY369" i="3"/>
  <c r="AY213" i="3"/>
  <c r="AY235" i="3"/>
  <c r="AY271"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<sst xmlns="http://schemas.openxmlformats.org/spreadsheetml/2006/main" count="2331" uniqueCount="721">
  <si>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</si>
  <si>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</si>
  <si>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</si>
  <si>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</si>
  <si>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</si>
  <si>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</si>
  <si>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</si>
  <si>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</si>
  <si>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</si>
  <si>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</si>
  <si>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</si>
  <si>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</si>
  <si>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</si>
  <si>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</si>
  <si>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</si>
  <si>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</si>
  <si>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</si>
  <si>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</si>
  <si>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</si>
  <si>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</si>
  <si>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</si>
  <si>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</si>
  <si>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</si>
  <si>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</si>
  <si>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</si>
  <si>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</si>
  <si>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</si>
  <si>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</si>
  <si>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</si>
  <si>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</si>
  <si>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</si>
  <si>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</si>
  <si>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</si>
  <si>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</si>
  <si>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</si>
  <si>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</si>
  <si>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</si>
  <si>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</si>
  <si>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</si>
  <si>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</si>
  <si>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</si>
  <si>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</si>
  <si>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</si>
  <si>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</si>
  <si>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</si>
  <si>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</si>
  <si>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</si>
  <si>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</si>
  <si>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</si>
  <si>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</si>
  <si>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</si>
  <si>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</si>
  <si>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</si>
  <si>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</si>
  <si>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</si>
  <si>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</si>
  <si>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</si>
  <si>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</si>
  <si>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</si>
  <si>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</si>
  <si>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</si>
  <si>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</si>
  <si>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</si>
  <si>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</si>
  <si>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</si>
  <si>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</si>
  <si>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</si>
  <si>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</si>
  <si>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</si>
  <si>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</si>
  <si>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</si>
  <si>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</si>
  <si>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</si>
  <si>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</si>
  <si>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</si>
  <si>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</si>
  <si>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</si>
  <si>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</si>
  <si>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</si>
  <si>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</si>
  <si>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</si>
  <si>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</si>
  <si>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</si>
  <si>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</si>
  <si>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</si>
  <si>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</si>
  <si>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</si>
  <si>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</si>
  <si>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</si>
  <si>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</si>
  <si>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</si>
  <si>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</si>
  <si>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</si>
  <si>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</si>
  <si>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</si>
  <si>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</si>
  <si>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</si>
  <si>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</si>
  <si>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</si>
  <si>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</si>
  <si>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</si>
  <si>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</si>
  <si>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</si>
  <si>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</si>
  <si>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</si>
  <si>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</si>
  <si>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</si>
  <si>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</si>
  <si>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</si>
  <si>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</si>
  <si>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</si>
  <si>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</si>
  <si>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</si>
  <si>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</si>
  <si>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</si>
  <si>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</si>
  <si>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</si>
  <si>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</si>
  <si>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</si>
  <si>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</si>
  <si>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</si>
  <si>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</si>
  <si>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</si>
  <si>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</si>
  <si>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</si>
  <si>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</si>
  <si>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</si>
  <si>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</si>
  <si>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</si>
  <si>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</si>
  <si>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</si>
  <si>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</si>
  <si>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</si>
  <si>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</si>
  <si>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</si>
  <si>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</si>
  <si>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</si>
  <si>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</si>
  <si>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</si>
  <si>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</si>
  <si>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</si>
  <si>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</si>
  <si>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</si>
  <si>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</si>
  <si>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</si>
  <si>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</si>
  <si>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</si>
  <si>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</si>
  <si>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</si>
  <si>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</si>
  <si>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</si>
  <si>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</si>
  <si>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</si>
  <si>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</si>
  <si>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</si>
  <si>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</si>
  <si>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</si>
  <si>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</si>
  <si>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</si>
  <si>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</si>
  <si>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</si>
  <si>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</si>
  <si>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</si>
  <si>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</si>
  <si>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</si>
  <si>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</si>
  <si>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</si>
  <si>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</si>
  <si>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</si>
  <si>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</si>
  <si>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</si>
  <si>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</si>
  <si>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</si>
  <si>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</si>
  <si>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</si>
  <si>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</si>
  <si>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</si>
  <si>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</si>
  <si>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</si>
  <si>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</si>
  <si>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</si>
  <si>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</si>
  <si>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</si>
  <si>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</si>
  <si>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</si>
  <si>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</si>
  <si>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</si>
  <si>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</si>
  <si>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</si>
  <si>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</si>
  <si>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</si>
  <si>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</si>
  <si>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</si>
  <si>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</si>
  <si>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</si>
  <si>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</si>
  <si>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</si>
  <si>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</si>
  <si>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</si>
  <si>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</si>
  <si>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</si>
  <si>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</si>
  <si>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</si>
  <si>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</si>
  <si>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</si>
  <si>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</si>
  <si>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</si>
  <si>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</si>
  <si>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</si>
  <si>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</si>
  <si>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</si>
  <si>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</si>
  <si>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</si>
  <si>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</si>
  <si>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</si>
  <si>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</si>
  <si>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</si>
  <si>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</si>
  <si>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</si>
  <si>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</si>
  <si>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</si>
  <si>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</si>
  <si>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</si>
  <si>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</si>
  <si>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</si>
  <si>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</si>
  <si>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</si>
  <si>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</si>
  <si>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</si>
  <si>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</si>
  <si>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</si>
  <si>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</si>
  <si>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</si>
  <si>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</si>
  <si>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</si>
  <si>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</si>
  <si>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</si>
  <si>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</si>
  <si>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</si>
  <si>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</si>
  <si>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</si>
  <si>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</si>
  <si>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</si>
  <si>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</si>
  <si>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</si>
  <si>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</si>
  <si>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</si>
  <si>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</si>
  <si>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</si>
  <si>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</si>
  <si>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</si>
  <si>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</si>
  <si>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</si>
  <si>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</si>
  <si>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</si>
  <si>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</si>
  <si>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</si>
  <si>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</si>
  <si>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</si>
  <si>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</si>
  <si>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</si>
  <si>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</si>
  <si>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</si>
  <si>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</si>
  <si>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</si>
  <si>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</si>
  <si>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</si>
  <si>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</si>
  <si>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</si>
  <si>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</si>
  <si>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</si>
  <si>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</si>
  <si>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</si>
  <si>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</si>
  <si>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</si>
  <si>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</si>
  <si>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</si>
  <si>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</si>
  <si>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</si>
  <si>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</si>
  <si>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</si>
  <si>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</si>
  <si>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</si>
  <si>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</si>
  <si>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</si>
  <si>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</si>
  <si>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</si>
  <si>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</si>
  <si>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</si>
  <si>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</si>
  <si>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</si>
  <si>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</si>
  <si>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</si>
  <si>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</si>
  <si>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</si>
  <si>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</si>
  <si>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</si>
  <si>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</si>
  <si>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</si>
  <si>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</si>
  <si>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</si>
  <si>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</si>
  <si>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</si>
  <si>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</si>
  <si>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</si>
  <si>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</si>
  <si>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</si>
  <si>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</si>
  <si>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</si>
  <si>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</si>
  <si>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</si>
  <si>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</si>
  <si>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</si>
  <si>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</si>
  <si>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</si>
  <si>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</si>
  <si>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</si>
  <si>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</si>
  <si>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</si>
  <si>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</si>
  <si>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</si>
  <si>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</si>
  <si>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</si>
  <si>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</si>
  <si>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</si>
  <si>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</si>
  <si>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</si>
  <si>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</si>
  <si>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</si>
  <si>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</si>
  <si>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</si>
  <si>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</si>
  <si>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</si>
  <si>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</si>
  <si>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</si>
  <si>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</si>
  <si>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</si>
  <si>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</si>
  <si>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</si>
  <si>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</si>
  <si>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</si>
  <si>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</si>
  <si>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</si>
  <si>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</si>
  <si>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</si>
  <si>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</si>
  <si>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</si>
  <si>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</si>
  <si>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</si>
  <si>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</si>
  <si>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</si>
  <si>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</si>
  <si>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</si>
  <si>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</si>
  <si>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</si>
  <si>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</si>
  <si>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</si>
  <si>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</si>
  <si>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</si>
  <si>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</si>
  <si>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</si>
  <si>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</si>
  <si>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</si>
  <si>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</si>
  <si>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</si>
  <si>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</si>
  <si>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</si>
  <si>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</si>
  <si>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</si>
  <si>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</si>
  <si>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</si>
  <si>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</si>
  <si>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</si>
  <si>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</si>
  <si>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</si>
  <si>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</si>
  <si>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</si>
  <si>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</si>
  <si>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</si>
  <si>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</si>
  <si>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</si>
  <si>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</si>
  <si>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</si>
  <si>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</si>
  <si>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</si>
  <si>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</si>
  <si>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</si>
  <si>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</si>
  <si>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</si>
  <si>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</si>
  <si>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</si>
  <si>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</si>
  <si>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</si>
  <si>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</si>
  <si>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</si>
  <si>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</si>
  <si>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</si>
  <si>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</si>
  <si>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</si>
  <si>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</si>
  <si>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</si>
  <si>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</si>
  <si>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</si>
  <si>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</si>
  <si>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</si>
  <si>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</si>
  <si>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</si>
  <si>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</si>
  <si>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</si>
  <si>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</si>
  <si>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</si>
  <si>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</si>
  <si>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</si>
  <si>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</si>
  <si>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</si>
  <si>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</si>
  <si>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</si>
  <si>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</si>
  <si>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</si>
  <si>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</si>
  <si>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</si>
  <si>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</si>
  <si>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</si>
  <si>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</si>
  <si>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</si>
  <si>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</si>
  <si>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</si>
  <si>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</si>
  <si>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</si>
  <si>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</si>
  <si>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</si>
  <si>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</si>
  <si>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</si>
  <si>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</si>
  <si>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</si>
  <si>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</si>
  <si>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</si>
  <si>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</si>
  <si>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</si>
  <si>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</si>
  <si>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</si>
  <si>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</si>
  <si>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</si>
  <si>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</si>
  <si>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</si>
  <si>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</si>
  <si>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</si>
  <si>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</si>
  <si>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</si>
  <si>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</si>
  <si>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</si>
  <si>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</si>
  <si>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</si>
  <si>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</si>
  <si>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</si>
  <si>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</si>
  <si>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</si>
  <si>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</si>
  <si>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</si>
  <si>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</si>
  <si>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</si>
  <si>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</si>
  <si>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</si>
  <si>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</si>
  <si>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</si>
  <si>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</si>
  <si>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</si>
  <si>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</si>
  <si>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</si>
  <si>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</si>
  <si>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</si>
  <si>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</si>
  <si>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</si>
  <si>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</si>
  <si>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</si>
  <si>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</si>
  <si>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</si>
  <si>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</si>
  <si>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</si>
  <si>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</si>
  <si>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</si>
  <si>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</si>
  <si>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</si>
  <si>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</si>
  <si>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</si>
  <si>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</si>
  <si>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</si>
  <si>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</si>
  <si>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</si>
  <si>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</si>
  <si>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</si>
  <si>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</si>
  <si>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</si>
  <si>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</si>
  <si>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</si>
  <si>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</si>
  <si>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</si>
  <si>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</si>
  <si>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</si>
  <si>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</si>
  <si>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</si>
  <si>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</si>
  <si>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</si>
  <si>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</si>
  <si>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</si>
  <si>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</si>
  <si>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</si>
  <si>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</si>
  <si>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</si>
  <si>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</si>
  <si>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</si>
  <si>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</si>
  <si>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</si>
  <si>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</si>
  <si>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</si>
  <si>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</si>
  <si>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</si>
  <si>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</si>
  <si>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</si>
  <si>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</si>
  <si>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</si>
  <si>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</si>
  <si>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</si>
  <si>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</si>
  <si>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</si>
  <si>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</si>
  <si>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</si>
  <si>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</si>
  <si>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</si>
  <si>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</si>
  <si>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</si>
  <si>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</si>
  <si>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</si>
  <si>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</si>
  <si>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</si>
  <si>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</si>
  <si>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</si>
  <si>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</si>
  <si>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</si>
  <si>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</si>
  <si>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</si>
  <si>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</si>
  <si>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</si>
  <si>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</si>
  <si>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</si>
  <si>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</si>
  <si>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</si>
  <si>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</si>
  <si>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</si>
  <si>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</si>
  <si>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</si>
  <si>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</si>
  <si>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</si>
  <si>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</si>
  <si>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</si>
  <si>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</si>
  <si>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</si>
  <si>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</si>
  <si>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</si>
  <si>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</si>
  <si>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</si>
  <si>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</si>
  <si>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</si>
  <si>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</si>
  <si>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</si>
  <si>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</si>
  <si>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</si>
  <si>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</si>
  <si>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</si>
  <si>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</si>
  <si>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</si>
  <si>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</si>
  <si>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</si>
  <si>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</si>
  <si>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</si>
  <si>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</si>
  <si>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</si>
  <si>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</si>
  <si>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</si>
  <si>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</si>
  <si>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</si>
  <si>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</si>
  <si>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</si>
  <si>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</si>
  <si>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</si>
  <si>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</si>
  <si>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</si>
  <si>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</si>
  <si>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</si>
  <si>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</si>
  <si>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</si>
  <si>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</si>
  <si>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</si>
  <si>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</si>
  <si>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</si>
  <si>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</si>
  <si>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</si>
  <si>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</si>
  <si>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</si>
  <si>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</si>
  <si>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</si>
  <si>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</si>
  <si>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</si>
  <si>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</si>
  <si>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</si>
  <si>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</si>
  <si>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</si>
  <si>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</si>
  <si>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</si>
  <si>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</si>
  <si>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</si>
  <si>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</si>
  <si>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</si>
  <si>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</si>
  <si>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</si>
  <si>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</si>
  <si>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</si>
  <si>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</si>
  <si>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</si>
  <si>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</si>
  <si>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</si>
  <si>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</si>
  <si>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</si>
  <si>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</si>
  <si>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</si>
  <si>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水・大気環境局</t>
  </si>
  <si>
    <t>大気環境課長
長坂　雄一</t>
  </si>
  <si>
    <t>平成２７年度</t>
  </si>
  <si>
    <t>終了予定なし</t>
  </si>
  <si>
    <t>大気環境課</t>
  </si>
  <si>
    <t>大気汚染防止法の一部を改正する法律
 (平成27年6月19日法律第41号)</t>
  </si>
  <si>
    <t>水銀に関する水俣条約</t>
  </si>
  <si>
    <t>　水銀に関する水俣条約を踏まえた改正大気汚染防止法を着実に施行するとともに、水銀大気排出インベントリーの精緻化や、国内外における水銀大気排出抑制技術の情報収集・普及等により、水銀の大気中への排出抑制対策を推進する。</t>
  </si>
  <si>
    <t>　改正大気汚染防止法に基づく規制・取組の実態を把握するため、地方公共団体や業界団体等を通じて水銀排出施設及び要排出抑制施設に関する情報や水銀濃度測定結果等の情報を収集する。これらの情報を活用するとともに、必要に応じて排出実態の調査を実施する等により、水俣条約で義務付けられている水銀大気排出インベントリーの精緻化に取り組む。加えて、国内外における排出抑制のための技術情報の収集、普及等を実施する。</t>
  </si>
  <si>
    <t>-</t>
  </si>
  <si>
    <t>環境保全調査費</t>
  </si>
  <si>
    <t>回</t>
  </si>
  <si>
    <t>●●</t>
    <phoneticPr fontId="5"/>
  </si>
  <si>
    <t>有識者による審議会・検討会の開催回数</t>
  </si>
  <si>
    <t>水銀大気排出対策推進事業費／有識者による審議会・検討会の開催回数　　　　　　　　　　　　　</t>
    <phoneticPr fontId="5"/>
  </si>
  <si>
    <t>百万円</t>
  </si>
  <si>
    <t>百万円/回</t>
    <phoneticPr fontId="5"/>
  </si>
  <si>
    <t>25/5</t>
  </si>
  <si>
    <t>33/5</t>
  </si>
  <si>
    <t>／　</t>
    <phoneticPr fontId="5"/>
  </si>
  <si>
    <t>　　/</t>
    <phoneticPr fontId="5"/>
  </si>
  <si>
    <t>／　　　　　　　　　　　　　　</t>
    <phoneticPr fontId="5"/>
  </si>
  <si>
    <t>／　　　　　　　　　　　　　　</t>
    <phoneticPr fontId="5"/>
  </si>
  <si>
    <t>-</t>
    <phoneticPr fontId="5"/>
  </si>
  <si>
    <t>３．大気・水・土壌環境等の保全</t>
  </si>
  <si>
    <t>全国の継続測定地点における水銀の指針値達成率(%)</t>
  </si>
  <si>
    <t>%</t>
  </si>
  <si>
    <t>新27-0010</t>
  </si>
  <si>
    <t>109</t>
  </si>
  <si>
    <t>124</t>
  </si>
  <si>
    <t>122</t>
  </si>
  <si>
    <t>○</t>
  </si>
  <si>
    <t>平成30年度水銀大気排出抑制対策調査業務 報告書
令和元年度水銀大気排出抑制対策調査業務 報告書
令和２年度水銀大気排出抑制対策調査業務 報告書</t>
    <phoneticPr fontId="5"/>
  </si>
  <si>
    <t>-</t>
    <phoneticPr fontId="5"/>
  </si>
  <si>
    <t>-</t>
    <phoneticPr fontId="5"/>
  </si>
  <si>
    <t>/6</t>
    <phoneticPr fontId="5"/>
  </si>
  <si>
    <t>25/4</t>
    <phoneticPr fontId="5"/>
  </si>
  <si>
    <t>BAT（利用可能な最良の技術）/BEP（環境のための最良の慣行）を適用した水銀の大気排出規制制度の適切な運用等により、水銀に関する水俣条約の的確かつ円滑な実施を確保し、長期的な視点での人の健康の保護及び生活環境の保全に寄与する。</t>
    <rPh sb="49" eb="51">
      <t>テキセツ</t>
    </rPh>
    <rPh sb="52" eb="54">
      <t>ウンヨウ</t>
    </rPh>
    <rPh sb="54" eb="55">
      <t>トウ</t>
    </rPh>
    <rPh sb="59" eb="61">
      <t>スイギン</t>
    </rPh>
    <rPh sb="62" eb="63">
      <t>カン</t>
    </rPh>
    <rPh sb="65" eb="67">
      <t>ミナマタ</t>
    </rPh>
    <rPh sb="67" eb="69">
      <t>ジョウヤク</t>
    </rPh>
    <rPh sb="70" eb="72">
      <t>テキカク</t>
    </rPh>
    <rPh sb="74" eb="76">
      <t>エンカツ</t>
    </rPh>
    <rPh sb="77" eb="79">
      <t>ジッシ</t>
    </rPh>
    <rPh sb="80" eb="82">
      <t>カクホ</t>
    </rPh>
    <phoneticPr fontId="5"/>
  </si>
  <si>
    <t>水銀に関する水俣条約の的確な実施のために必要な水銀大気排出規制制度の構築・維持等を行うものであり、社会のニーズを反映している。</t>
  </si>
  <si>
    <t>水銀に関する水俣条約を踏まえた水銀大気排出規制制度の構築・維持等のための事業であることから、国が実施する必要がある。</t>
  </si>
  <si>
    <t>水銀に関する水俣条約を踏まえた改正法に基づく規制・取組の実態を把握するため、水銀排出施設及び要排出抑制施設に関する情報や水銀濃度測定結果の収集等が必要である。</t>
    <rPh sb="71" eb="72">
      <t>トウ</t>
    </rPh>
    <rPh sb="73" eb="75">
      <t>ヒツヨウ</t>
    </rPh>
    <phoneticPr fontId="5"/>
  </si>
  <si>
    <t>有</t>
  </si>
  <si>
    <t>無</t>
  </si>
  <si>
    <t>‐</t>
  </si>
  <si>
    <t>排出実態調査に係る業務について競争入札を実施しているため、コスト等の水準は妥当である。</t>
    <phoneticPr fontId="5"/>
  </si>
  <si>
    <t>国内外の水銀大気排出技術の情報収集、水銀大気排出インベントリーの精緻化等に係る調査費（人件費）、水銀の排出実態の詳細な把握、水銀の一括試料採取方法の検討等に係る旅費、実地濃度測定・分析費など、本業務の目的に即した限定的な費目・使途となっている。</t>
    <rPh sb="0" eb="3">
      <t>コクナイガイ</t>
    </rPh>
    <rPh sb="4" eb="6">
      <t>スイギン</t>
    </rPh>
    <rPh sb="6" eb="8">
      <t>タイキ</t>
    </rPh>
    <rPh sb="8" eb="10">
      <t>ハイシュツ</t>
    </rPh>
    <rPh sb="10" eb="12">
      <t>ギジュツ</t>
    </rPh>
    <rPh sb="13" eb="15">
      <t>ジョウホウ</t>
    </rPh>
    <rPh sb="15" eb="17">
      <t>シュウシュウ</t>
    </rPh>
    <rPh sb="18" eb="20">
      <t>スイギン</t>
    </rPh>
    <rPh sb="20" eb="22">
      <t>タイキ</t>
    </rPh>
    <rPh sb="22" eb="24">
      <t>ハイシュツ</t>
    </rPh>
    <rPh sb="32" eb="35">
      <t>セイチカ</t>
    </rPh>
    <rPh sb="35" eb="36">
      <t>トウ</t>
    </rPh>
    <rPh sb="37" eb="38">
      <t>カカ</t>
    </rPh>
    <rPh sb="39" eb="42">
      <t>チョウサヒ</t>
    </rPh>
    <rPh sb="43" eb="46">
      <t>ジンケンヒ</t>
    </rPh>
    <rPh sb="76" eb="77">
      <t>トウ</t>
    </rPh>
    <rPh sb="78" eb="79">
      <t>カカ</t>
    </rPh>
    <rPh sb="80" eb="82">
      <t>リョヒ</t>
    </rPh>
    <rPh sb="83" eb="85">
      <t>ジッチ</t>
    </rPh>
    <rPh sb="85" eb="87">
      <t>ノウド</t>
    </rPh>
    <rPh sb="87" eb="89">
      <t>ソクテイ</t>
    </rPh>
    <rPh sb="90" eb="92">
      <t>ブンセキ</t>
    </rPh>
    <rPh sb="92" eb="93">
      <t>ヒ</t>
    </rPh>
    <rPh sb="96" eb="97">
      <t>ホン</t>
    </rPh>
    <rPh sb="97" eb="99">
      <t>ギョウム</t>
    </rPh>
    <rPh sb="100" eb="102">
      <t>モクテキ</t>
    </rPh>
    <rPh sb="103" eb="104">
      <t>ソク</t>
    </rPh>
    <rPh sb="106" eb="109">
      <t>ゲンテイテキ</t>
    </rPh>
    <rPh sb="110" eb="112">
      <t>ヒモク</t>
    </rPh>
    <rPh sb="113" eb="115">
      <t>シト</t>
    </rPh>
    <phoneticPr fontId="5"/>
  </si>
  <si>
    <t>水銀の排出実態の詳細な把握、水銀の一括試料採取方法の検討などにおいて、旅費等の低減可能性について検討し、可能な範囲でコスト削減に努めている。また、事業者の自主的な測定の結果等を適宜活用し、調査対象施設数の低減に努めている。</t>
    <rPh sb="0" eb="2">
      <t>スイギン</t>
    </rPh>
    <rPh sb="3" eb="5">
      <t>ハイシュツ</t>
    </rPh>
    <rPh sb="5" eb="7">
      <t>ジッタイ</t>
    </rPh>
    <rPh sb="8" eb="10">
      <t>ショウサイ</t>
    </rPh>
    <rPh sb="11" eb="13">
      <t>ハアク</t>
    </rPh>
    <rPh sb="14" eb="16">
      <t>スイギン</t>
    </rPh>
    <rPh sb="17" eb="25">
      <t>イッカツシリョウサイシュホウホウ</t>
    </rPh>
    <rPh sb="26" eb="28">
      <t>ケントウ</t>
    </rPh>
    <rPh sb="35" eb="37">
      <t>リョヒ</t>
    </rPh>
    <rPh sb="37" eb="38">
      <t>トウ</t>
    </rPh>
    <rPh sb="39" eb="41">
      <t>テイゲン</t>
    </rPh>
    <rPh sb="73" eb="76">
      <t>ジギョウシャ</t>
    </rPh>
    <rPh sb="77" eb="79">
      <t>ジシュ</t>
    </rPh>
    <rPh sb="79" eb="80">
      <t>テキ</t>
    </rPh>
    <rPh sb="81" eb="83">
      <t>ソクテイ</t>
    </rPh>
    <rPh sb="84" eb="86">
      <t>ケッカ</t>
    </rPh>
    <rPh sb="86" eb="87">
      <t>トウ</t>
    </rPh>
    <rPh sb="88" eb="90">
      <t>テキギ</t>
    </rPh>
    <rPh sb="90" eb="92">
      <t>カツヨウ</t>
    </rPh>
    <rPh sb="94" eb="96">
      <t>チョウサ</t>
    </rPh>
    <rPh sb="96" eb="98">
      <t>タイショウ</t>
    </rPh>
    <rPh sb="98" eb="101">
      <t>シセツスウ</t>
    </rPh>
    <rPh sb="102" eb="104">
      <t>テイゲン</t>
    </rPh>
    <rPh sb="105" eb="106">
      <t>ツト</t>
    </rPh>
    <phoneticPr fontId="5"/>
  </si>
  <si>
    <t>水銀の排出実態を把握するために必要な調査を実施している。</t>
    <rPh sb="0" eb="2">
      <t>スイギン</t>
    </rPh>
    <rPh sb="3" eb="5">
      <t>ハイシュツ</t>
    </rPh>
    <rPh sb="5" eb="7">
      <t>ジッタイ</t>
    </rPh>
    <rPh sb="8" eb="10">
      <t>ハアク</t>
    </rPh>
    <rPh sb="15" eb="17">
      <t>ヒツヨウ</t>
    </rPh>
    <rPh sb="18" eb="20">
      <t>チョウサ</t>
    </rPh>
    <rPh sb="21" eb="23">
      <t>ジッシ</t>
    </rPh>
    <phoneticPr fontId="6"/>
  </si>
  <si>
    <t>事業実施にあたり、外部有識者を含む検討会を開催し、手段・方法等の検討を実施し、効果的に実施している。</t>
  </si>
  <si>
    <t>見込み通りの検討会の開催回数を実施している。</t>
    <rPh sb="6" eb="9">
      <t>ケントウカイ</t>
    </rPh>
    <rPh sb="10" eb="12">
      <t>カイサイ</t>
    </rPh>
    <rPh sb="12" eb="14">
      <t>カイスウ</t>
    </rPh>
    <rPh sb="15" eb="17">
      <t>ジッシ</t>
    </rPh>
    <phoneticPr fontId="6"/>
  </si>
  <si>
    <t>改正大気汚染防止法の施行状況の専門委員会への報告において本事業の成果を活用している。
また、水銀の排出実態を調査し更新したインベントリーの情報は省内他部局で進めている水銀のマテリアルフローの作成に用いられている。</t>
    <rPh sb="46" eb="48">
      <t>スイギン</t>
    </rPh>
    <rPh sb="49" eb="51">
      <t>ハイシュツ</t>
    </rPh>
    <rPh sb="51" eb="53">
      <t>ジッタイ</t>
    </rPh>
    <rPh sb="54" eb="56">
      <t>チョウサ</t>
    </rPh>
    <rPh sb="57" eb="59">
      <t>コウシン</t>
    </rPh>
    <rPh sb="69" eb="71">
      <t>ジョウホウ</t>
    </rPh>
    <rPh sb="72" eb="74">
      <t>ショウナイ</t>
    </rPh>
    <rPh sb="74" eb="76">
      <t>タブ</t>
    </rPh>
    <rPh sb="76" eb="77">
      <t>キョク</t>
    </rPh>
    <rPh sb="78" eb="79">
      <t>スス</t>
    </rPh>
    <rPh sb="83" eb="85">
      <t>スイギン</t>
    </rPh>
    <rPh sb="95" eb="97">
      <t>サクセイ</t>
    </rPh>
    <rPh sb="98" eb="99">
      <t>モチ</t>
    </rPh>
    <phoneticPr fontId="6"/>
  </si>
  <si>
    <t>一般競争入札及び参加者確認公募により競争性を確保している。
適切な公告期間等の確保に努めたが、一者応札が発生した。</t>
    <rPh sb="6" eb="7">
      <t>オヨ</t>
    </rPh>
    <rPh sb="8" eb="11">
      <t>サンカシャ</t>
    </rPh>
    <rPh sb="11" eb="13">
      <t>カクニン</t>
    </rPh>
    <rPh sb="13" eb="15">
      <t>コウボ</t>
    </rPh>
    <phoneticPr fontId="5"/>
  </si>
  <si>
    <t>人件費</t>
    <rPh sb="0" eb="3">
      <t>ジンケンヒ</t>
    </rPh>
    <phoneticPr fontId="5"/>
  </si>
  <si>
    <t>外注費</t>
    <rPh sb="0" eb="3">
      <t>ガイチュウヒ</t>
    </rPh>
    <phoneticPr fontId="5"/>
  </si>
  <si>
    <t>諸謝金</t>
    <rPh sb="0" eb="1">
      <t>ショ</t>
    </rPh>
    <rPh sb="1" eb="3">
      <t>シャキン</t>
    </rPh>
    <phoneticPr fontId="5"/>
  </si>
  <si>
    <t>印刷製本費</t>
    <rPh sb="0" eb="2">
      <t>インサツ</t>
    </rPh>
    <rPh sb="2" eb="4">
      <t>セイホン</t>
    </rPh>
    <rPh sb="4" eb="5">
      <t>ヒ</t>
    </rPh>
    <phoneticPr fontId="5"/>
  </si>
  <si>
    <t>その他</t>
    <rPh sb="2" eb="3">
      <t>タ</t>
    </rPh>
    <phoneticPr fontId="5"/>
  </si>
  <si>
    <t>計画検討、調査等</t>
    <rPh sb="0" eb="2">
      <t>ケイカク</t>
    </rPh>
    <rPh sb="2" eb="4">
      <t>ケントウ</t>
    </rPh>
    <rPh sb="5" eb="7">
      <t>チョウサ</t>
    </rPh>
    <rPh sb="7" eb="8">
      <t>トウ</t>
    </rPh>
    <phoneticPr fontId="5"/>
  </si>
  <si>
    <t>分析費等</t>
    <rPh sb="0" eb="2">
      <t>ブンセキ</t>
    </rPh>
    <rPh sb="2" eb="3">
      <t>ヒ</t>
    </rPh>
    <rPh sb="3" eb="4">
      <t>トウ</t>
    </rPh>
    <phoneticPr fontId="5"/>
  </si>
  <si>
    <t>委員謝金</t>
    <rPh sb="0" eb="2">
      <t>イイン</t>
    </rPh>
    <rPh sb="2" eb="4">
      <t>シャキン</t>
    </rPh>
    <phoneticPr fontId="5"/>
  </si>
  <si>
    <t>報告書、会議資料等</t>
    <rPh sb="0" eb="3">
      <t>ホウコクショ</t>
    </rPh>
    <rPh sb="4" eb="6">
      <t>カイギ</t>
    </rPh>
    <rPh sb="6" eb="8">
      <t>シリョウ</t>
    </rPh>
    <rPh sb="8" eb="9">
      <t>トウ</t>
    </rPh>
    <phoneticPr fontId="5"/>
  </si>
  <si>
    <t>文献購入、消費税等</t>
    <rPh sb="0" eb="2">
      <t>ブンケン</t>
    </rPh>
    <rPh sb="2" eb="4">
      <t>コウニュウ</t>
    </rPh>
    <rPh sb="5" eb="8">
      <t>ショウヒゼイ</t>
    </rPh>
    <rPh sb="8" eb="9">
      <t>トウ</t>
    </rPh>
    <phoneticPr fontId="5"/>
  </si>
  <si>
    <t>デザイナー、ライター等</t>
    <rPh sb="10" eb="11">
      <t>トウ</t>
    </rPh>
    <phoneticPr fontId="5"/>
  </si>
  <si>
    <t>旅費等</t>
    <rPh sb="0" eb="2">
      <t>リョヒ</t>
    </rPh>
    <rPh sb="2" eb="3">
      <t>トウ</t>
    </rPh>
    <phoneticPr fontId="5"/>
  </si>
  <si>
    <t>分析費</t>
    <rPh sb="0" eb="2">
      <t>ブンセキ</t>
    </rPh>
    <rPh sb="2" eb="3">
      <t>ヒ</t>
    </rPh>
    <phoneticPr fontId="5"/>
  </si>
  <si>
    <t>事前調査、試料採取、報告書作成等</t>
    <rPh sb="0" eb="2">
      <t>ジゼン</t>
    </rPh>
    <rPh sb="2" eb="4">
      <t>チョウサ</t>
    </rPh>
    <rPh sb="5" eb="7">
      <t>シリョウ</t>
    </rPh>
    <rPh sb="7" eb="9">
      <t>サイシュ</t>
    </rPh>
    <rPh sb="10" eb="13">
      <t>ホウコクショ</t>
    </rPh>
    <rPh sb="13" eb="15">
      <t>サクセイ</t>
    </rPh>
    <rPh sb="15" eb="16">
      <t>トウ</t>
    </rPh>
    <phoneticPr fontId="5"/>
  </si>
  <si>
    <t>交通費、事前調査、実態調査</t>
    <phoneticPr fontId="5"/>
  </si>
  <si>
    <t>現地測定、水銀分析等</t>
    <phoneticPr fontId="5"/>
  </si>
  <si>
    <t>一般管理費、消費税等</t>
    <phoneticPr fontId="5"/>
  </si>
  <si>
    <t>A. 株式会社エックス都市研究所</t>
    <phoneticPr fontId="5"/>
  </si>
  <si>
    <t>B. design office COrS</t>
    <phoneticPr fontId="5"/>
  </si>
  <si>
    <t>design office COrS</t>
    <phoneticPr fontId="5"/>
  </si>
  <si>
    <t>C. 日鉄テクノロジー株式会社</t>
    <phoneticPr fontId="5"/>
  </si>
  <si>
    <t>国際動向への対応・情報収集、水銀大気排出インベントリーの精緻化、水銀測定における効果的な試料採取方法の検討</t>
    <phoneticPr fontId="5"/>
  </si>
  <si>
    <t>水銀の大気排出抑制に有効と考えられる対策技術を事業者等へ周知するためのリーフレット作成</t>
    <phoneticPr fontId="5"/>
  </si>
  <si>
    <t>水銀測定における効果的な試料採取方法の実証</t>
    <phoneticPr fontId="5"/>
  </si>
  <si>
    <t>株式会社エックス都市研究所</t>
    <phoneticPr fontId="5"/>
  </si>
  <si>
    <t>日鉄テクノロジー株式会社</t>
    <phoneticPr fontId="5"/>
  </si>
  <si>
    <t xml:space="preserve">水銀大気排出対策推進事業費 </t>
    <phoneticPr fontId="5"/>
  </si>
  <si>
    <t>水銀に関する水俣条約実施推進事業</t>
    <phoneticPr fontId="5"/>
  </si>
  <si>
    <t>-</t>
    <phoneticPr fontId="5"/>
  </si>
  <si>
    <t>-</t>
    <phoneticPr fontId="5"/>
  </si>
  <si>
    <t>※端数処理の関係で合計が一致しない。</t>
  </si>
  <si>
    <t>D.みずほ情報総研株式会社</t>
    <phoneticPr fontId="5"/>
  </si>
  <si>
    <t>みずほ情報総研株式会社</t>
    <phoneticPr fontId="5"/>
  </si>
  <si>
    <t>化学工業における酸化エチレンの排出実態調査</t>
    <phoneticPr fontId="5"/>
  </si>
  <si>
    <t>外注費</t>
    <phoneticPr fontId="5"/>
  </si>
  <si>
    <t>人件費、社内諸経費、消費税等</t>
    <phoneticPr fontId="5"/>
  </si>
  <si>
    <t>濃度分析</t>
    <phoneticPr fontId="5"/>
  </si>
  <si>
    <t>人件費その他</t>
    <rPh sb="5" eb="6">
      <t>タ</t>
    </rPh>
    <phoneticPr fontId="5"/>
  </si>
  <si>
    <t>水銀の排出実態を把握するために必要な調査結果を取りまとめ、水銀大気排出インベントリーを作成した回数。</t>
    <phoneticPr fontId="5"/>
  </si>
  <si>
    <t>水銀の排出実態を調査し、調査結果を取りまとめ、水銀大気排出インベントリーを作成・更新する。</t>
    <rPh sb="37" eb="39">
      <t>サクセイ</t>
    </rPh>
    <rPh sb="40" eb="42">
      <t>コウシン</t>
    </rPh>
    <phoneticPr fontId="5"/>
  </si>
  <si>
    <t>　本事業の成果を基にして、大気汚染防止法を改正し、水銀排出施設の届出や排出基準の遵守などを義務づけるとともに、要排出抑制施設における自主的取組を規定した（平成30年４月１日施行）。制度の円滑な運用を図るとともに、水銀の排出実態を把握し、水俣条約に基づく大気排出インベントリーを作成するため、引き続き本事業を推進する必要がある。
また、大気排出インベントリーにおける推計方法の考え方等について整理し、事業を効率的に行うなどしている。</t>
    <rPh sb="1" eb="2">
      <t>ホン</t>
    </rPh>
    <rPh sb="2" eb="4">
      <t>ジギョウ</t>
    </rPh>
    <rPh sb="5" eb="7">
      <t>セイカ</t>
    </rPh>
    <rPh sb="8" eb="9">
      <t>モト</t>
    </rPh>
    <rPh sb="13" eb="15">
      <t>タイキ</t>
    </rPh>
    <rPh sb="15" eb="17">
      <t>オセン</t>
    </rPh>
    <rPh sb="17" eb="20">
      <t>ボウシホウ</t>
    </rPh>
    <rPh sb="21" eb="23">
      <t>カイセイ</t>
    </rPh>
    <rPh sb="25" eb="27">
      <t>スイギン</t>
    </rPh>
    <rPh sb="27" eb="29">
      <t>ハイシュツ</t>
    </rPh>
    <rPh sb="29" eb="31">
      <t>シセツ</t>
    </rPh>
    <rPh sb="32" eb="34">
      <t>トドケデ</t>
    </rPh>
    <rPh sb="35" eb="37">
      <t>ハイシュツ</t>
    </rPh>
    <rPh sb="37" eb="39">
      <t>キジュン</t>
    </rPh>
    <rPh sb="40" eb="42">
      <t>ジュンシュ</t>
    </rPh>
    <rPh sb="45" eb="47">
      <t>ギム</t>
    </rPh>
    <rPh sb="55" eb="56">
      <t>ヨウ</t>
    </rPh>
    <rPh sb="56" eb="58">
      <t>ハイシュツ</t>
    </rPh>
    <rPh sb="58" eb="60">
      <t>ヨクセイ</t>
    </rPh>
    <rPh sb="60" eb="62">
      <t>シセツ</t>
    </rPh>
    <rPh sb="68" eb="69">
      <t>テキ</t>
    </rPh>
    <rPh sb="69" eb="71">
      <t>トリクミ</t>
    </rPh>
    <rPh sb="72" eb="74">
      <t>キテイ</t>
    </rPh>
    <rPh sb="77" eb="79">
      <t>ヘイセイ</t>
    </rPh>
    <rPh sb="81" eb="82">
      <t>ネン</t>
    </rPh>
    <rPh sb="83" eb="84">
      <t>ツキ</t>
    </rPh>
    <rPh sb="85" eb="86">
      <t>ヒ</t>
    </rPh>
    <rPh sb="90" eb="92">
      <t>セイド</t>
    </rPh>
    <rPh sb="93" eb="95">
      <t>エンカツ</t>
    </rPh>
    <rPh sb="96" eb="98">
      <t>ウンヨウ</t>
    </rPh>
    <rPh sb="99" eb="100">
      <t>ハカ</t>
    </rPh>
    <rPh sb="106" eb="108">
      <t>スイギン</t>
    </rPh>
    <rPh sb="109" eb="111">
      <t>ハイシュツ</t>
    </rPh>
    <rPh sb="111" eb="113">
      <t>ジッタイ</t>
    </rPh>
    <rPh sb="114" eb="116">
      <t>ハアク</t>
    </rPh>
    <rPh sb="118" eb="120">
      <t>ミナマタ</t>
    </rPh>
    <rPh sb="120" eb="122">
      <t>ジョウヤク</t>
    </rPh>
    <rPh sb="123" eb="124">
      <t>モト</t>
    </rPh>
    <rPh sb="126" eb="128">
      <t>タイキ</t>
    </rPh>
    <rPh sb="128" eb="130">
      <t>ハイシュツ</t>
    </rPh>
    <rPh sb="138" eb="140">
      <t>サクセイ</t>
    </rPh>
    <rPh sb="145" eb="146">
      <t>ヒ</t>
    </rPh>
    <rPh sb="147" eb="148">
      <t>ツヅ</t>
    </rPh>
    <rPh sb="149" eb="150">
      <t>ホン</t>
    </rPh>
    <rPh sb="150" eb="152">
      <t>ジギョウ</t>
    </rPh>
    <rPh sb="153" eb="155">
      <t>スイシン</t>
    </rPh>
    <rPh sb="157" eb="159">
      <t>ヒツヨウ</t>
    </rPh>
    <rPh sb="167" eb="171">
      <t>タイキハイシュツ</t>
    </rPh>
    <rPh sb="182" eb="184">
      <t>スイケイ</t>
    </rPh>
    <rPh sb="184" eb="186">
      <t>ホウホウ</t>
    </rPh>
    <phoneticPr fontId="5"/>
  </si>
  <si>
    <t>地方自治体と連携して事業者による水銀測定結果を収集し、実測値に基づいた精緻な大気排出インベントリーを作成するなど、より効果的・効率的な事業の実施に務めていく。
一者応札の改善対策については、従前どおり十分な公告期間を確保することに加え仕様書の更なる見直しを行い、引き続き適正な競争の実施に努める。</t>
    <rPh sb="0" eb="2">
      <t>チホウ</t>
    </rPh>
    <rPh sb="2" eb="5">
      <t>ジチタイ</t>
    </rPh>
    <rPh sb="6" eb="8">
      <t>レンケイ</t>
    </rPh>
    <rPh sb="10" eb="13">
      <t>ジギョウシャ</t>
    </rPh>
    <rPh sb="16" eb="18">
      <t>スイギン</t>
    </rPh>
    <rPh sb="18" eb="20">
      <t>ソクテイ</t>
    </rPh>
    <rPh sb="20" eb="22">
      <t>ケッカ</t>
    </rPh>
    <rPh sb="23" eb="25">
      <t>シュウシュウ</t>
    </rPh>
    <rPh sb="27" eb="30">
      <t>ジッソクチ</t>
    </rPh>
    <rPh sb="31" eb="32">
      <t>モト</t>
    </rPh>
    <rPh sb="35" eb="37">
      <t>セイチ</t>
    </rPh>
    <rPh sb="38" eb="40">
      <t>タイキ</t>
    </rPh>
    <rPh sb="40" eb="42">
      <t>ハイシュツ</t>
    </rPh>
    <rPh sb="50" eb="52">
      <t>サクセイ</t>
    </rPh>
    <rPh sb="59" eb="62">
      <t>コウカテキ</t>
    </rPh>
    <rPh sb="63" eb="66">
      <t>コウリツテキ</t>
    </rPh>
    <rPh sb="67" eb="69">
      <t>ジギョウ</t>
    </rPh>
    <rPh sb="70" eb="72">
      <t>ジッシ</t>
    </rPh>
    <rPh sb="73" eb="74">
      <t>ツト</t>
    </rPh>
    <rPh sb="95" eb="97">
      <t>ジュウゼン</t>
    </rPh>
    <rPh sb="100" eb="102">
      <t>ジュウブン</t>
    </rPh>
    <rPh sb="108" eb="110">
      <t>カクホ</t>
    </rPh>
    <rPh sb="115" eb="116">
      <t>クワ</t>
    </rPh>
    <rPh sb="121" eb="122">
      <t>サラ</t>
    </rPh>
    <rPh sb="128" eb="129">
      <t>オコナ</t>
    </rPh>
    <phoneticPr fontId="5"/>
  </si>
  <si>
    <t>水銀に関する水俣条約の国内担保法として、大気汚染防止法以外にも、水銀の一次掘採や特定水銀使用製品の製造等の禁止、水銀等の貯蔵に関する報告等については水銀による環境の汚染の防止に関する法律、水銀廃棄物の適正処理等については廃棄物の処理及び清掃に関する法律等により、水銀による環境汚染防止が図られている。これらの法律の所管部局と共にそれぞれの事業について協力しながら進めている。</t>
    <phoneticPr fontId="5"/>
  </si>
  <si>
    <t>水俣条約に基づく水銀廃棄物の環境上適正な管理推進事業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</si>
</sst>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134471</xdr:colOff>
      <xdr:row>748</xdr:row>
      <xdr:rowOff>56029</xdr:rowOff>
    </xdr:from>
    <xdr:to>
      <xdr:col>16</xdr:col>
      <xdr:colOff>164194</xdr:colOff>
      <xdr:row>750</xdr:row>
      <xdr:rowOff>332442</xdr:rowOff>
    </xdr:to>
    <xdr:sp macro="" textlink="">
      <xdr:nvSpPr>
        <xdr:cNvPr id="3" name="テキスト ボックス 1"/>
        <xdr:cNvSpPr txBox="1"/>
      </xdr:nvSpPr>
      <xdr:spPr>
        <a:xfrm>
          <a:off x="1344706" y="85332794"/>
          <a:ext cx="2046782" cy="971177"/>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a:latin typeface="+mn-ea"/>
            </a:rPr>
            <a:t>環境省</a:t>
          </a:r>
          <a:endParaRPr kumimoji="0" lang="en-US" altLang="ja-JP" sz="2000">
            <a:latin typeface="+mn-ea"/>
          </a:endParaRPr>
        </a:p>
        <a:p>
          <a:pPr algn="ctr"/>
          <a:r>
            <a:rPr lang="en-US" altLang="ja-JP" sz="2000">
              <a:latin typeface="+mn-ea"/>
            </a:rPr>
            <a:t>【41.4</a:t>
          </a:r>
          <a:r>
            <a:rPr lang="ja-JP" altLang="en-US" sz="2000">
              <a:latin typeface="+mn-ea"/>
            </a:rPr>
            <a:t>百万円</a:t>
          </a:r>
          <a:r>
            <a:rPr lang="en-US" altLang="ja-JP" sz="2000">
              <a:latin typeface="+mn-ea"/>
            </a:rPr>
            <a:t>】</a:t>
          </a:r>
          <a:endParaRPr lang="ja-JP" altLang="en-US" sz="2000">
            <a:latin typeface="+mn-ea"/>
          </a:endParaRPr>
        </a:p>
      </xdr:txBody>
    </xdr:sp>
    <xdr:clientData/>
  </xdr:twoCellAnchor>
  <xdr:twoCellAnchor>
    <xdr:from>
      <xdr:col>17</xdr:col>
      <xdr:colOff>88181</xdr:colOff>
      <xdr:row>748</xdr:row>
      <xdr:rowOff>233840</xdr:rowOff>
    </xdr:from>
    <xdr:to>
      <xdr:col>34</xdr:col>
      <xdr:colOff>44822</xdr:colOff>
      <xdr:row>750</xdr:row>
      <xdr:rowOff>154629</xdr:rowOff>
    </xdr:to>
    <xdr:grpSp>
      <xdr:nvGrpSpPr>
        <xdr:cNvPr id="4" name="グループ化 3"/>
        <xdr:cNvGrpSpPr/>
      </xdr:nvGrpSpPr>
      <xdr:grpSpPr>
        <a:xfrm>
          <a:off x="3506598" y="42207340"/>
          <a:ext cx="3375057" cy="619289"/>
          <a:chOff x="2254278" y="2915816"/>
          <a:chExt cx="2432839" cy="461665"/>
        </a:xfrm>
      </xdr:grpSpPr>
      <xdr:sp macro="" textlink="">
        <xdr:nvSpPr>
          <xdr:cNvPr id="24" name="大かっこ 23"/>
          <xdr:cNvSpPr/>
        </xdr:nvSpPr>
        <xdr:spPr>
          <a:xfrm>
            <a:off x="2254280" y="2915816"/>
            <a:ext cx="2349442" cy="461665"/>
          </a:xfrm>
          <a:prstGeom prst="bracketPair">
            <a:avLst/>
          </a:prstGeom>
        </xdr:spPr>
        <xdr:style>
          <a:lnRef idx="1">
            <a:schemeClr val="dk1"/>
          </a:lnRef>
          <a:fillRef idx="0">
            <a:schemeClr val="dk1"/>
          </a:fillRef>
          <a:effectRef idx="0">
            <a:schemeClr val="dk1"/>
          </a:effectRef>
          <a:fontRef idx="minor">
            <a:schemeClr val="tx1"/>
          </a:fontRef>
        </xdr:style>
        <xdr:txBody>
          <a:bodyPr rot="0" spcFirstLastPara="0" vert="horz" wrap="square" lIns="121920" tIns="60960" rIns="121920" bIns="6096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1200">
              <a:latin typeface="+mn-ea"/>
            </a:endParaRPr>
          </a:p>
        </xdr:txBody>
      </xdr:sp>
      <xdr:sp macro="" textlink="">
        <xdr:nvSpPr>
          <xdr:cNvPr id="25" name="テキスト ボックス 8"/>
          <xdr:cNvSpPr txBox="1"/>
        </xdr:nvSpPr>
        <xdr:spPr>
          <a:xfrm>
            <a:off x="2254278" y="2972196"/>
            <a:ext cx="2432839" cy="35645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mn-ea"/>
              </a:rPr>
              <a:t>国内における水銀大気排出の管理・抑制及び</a:t>
            </a:r>
            <a:r>
              <a:rPr lang="en-US" altLang="ja-JP" sz="1200">
                <a:latin typeface="+mn-ea"/>
              </a:rPr>
              <a:t/>
            </a:r>
            <a:br>
              <a:rPr lang="en-US" altLang="ja-JP" sz="1200">
                <a:latin typeface="+mn-ea"/>
              </a:rPr>
            </a:br>
            <a:r>
              <a:rPr lang="ja-JP" altLang="en-US" sz="1200">
                <a:latin typeface="+mn-ea"/>
              </a:rPr>
              <a:t>国際的な水銀大気排出対策の推進</a:t>
            </a:r>
          </a:p>
        </xdr:txBody>
      </xdr:sp>
    </xdr:grpSp>
    <xdr:clientData/>
  </xdr:twoCellAnchor>
  <xdr:twoCellAnchor>
    <xdr:from>
      <xdr:col>11</xdr:col>
      <xdr:colOff>149332</xdr:colOff>
      <xdr:row>753</xdr:row>
      <xdr:rowOff>143322</xdr:rowOff>
    </xdr:from>
    <xdr:to>
      <xdr:col>18</xdr:col>
      <xdr:colOff>30493</xdr:colOff>
      <xdr:row>753</xdr:row>
      <xdr:rowOff>143322</xdr:rowOff>
    </xdr:to>
    <xdr:cxnSp macro="">
      <xdr:nvCxnSpPr>
        <xdr:cNvPr id="5" name="直線矢印コネクタ 4"/>
        <xdr:cNvCxnSpPr/>
      </xdr:nvCxnSpPr>
      <xdr:spPr>
        <a:xfrm>
          <a:off x="2368097" y="87156998"/>
          <a:ext cx="1293102" cy="0"/>
        </a:xfrm>
        <a:prstGeom prst="straightConnector1">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11</xdr:col>
      <xdr:colOff>125977</xdr:colOff>
      <xdr:row>750</xdr:row>
      <xdr:rowOff>332445</xdr:rowOff>
    </xdr:from>
    <xdr:to>
      <xdr:col>11</xdr:col>
      <xdr:colOff>149332</xdr:colOff>
      <xdr:row>764</xdr:row>
      <xdr:rowOff>224118</xdr:rowOff>
    </xdr:to>
    <xdr:cxnSp macro="">
      <xdr:nvCxnSpPr>
        <xdr:cNvPr id="6" name="直線矢印コネクタ 5"/>
        <xdr:cNvCxnSpPr/>
      </xdr:nvCxnSpPr>
      <xdr:spPr>
        <a:xfrm flipH="1">
          <a:off x="2180389" y="43430269"/>
          <a:ext cx="23355" cy="4889496"/>
        </a:xfrm>
        <a:prstGeom prst="straightConnector1">
          <a:avLst/>
        </a:prstGeom>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18</xdr:col>
      <xdr:colOff>63245</xdr:colOff>
      <xdr:row>760</xdr:row>
      <xdr:rowOff>908</xdr:rowOff>
    </xdr:from>
    <xdr:to>
      <xdr:col>35</xdr:col>
      <xdr:colOff>18621</xdr:colOff>
      <xdr:row>762</xdr:row>
      <xdr:rowOff>288526</xdr:rowOff>
    </xdr:to>
    <xdr:sp macro="" textlink="">
      <xdr:nvSpPr>
        <xdr:cNvPr id="7" name="テキスト ボックス 1"/>
        <xdr:cNvSpPr txBox="1"/>
      </xdr:nvSpPr>
      <xdr:spPr>
        <a:xfrm>
          <a:off x="3290539" y="46536696"/>
          <a:ext cx="3003376" cy="99583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2000">
              <a:latin typeface="+mn-ea"/>
            </a:rPr>
            <a:t>C. </a:t>
          </a:r>
          <a:r>
            <a:rPr lang="ja-JP" altLang="en-US" sz="2000">
              <a:latin typeface="+mn-ea"/>
            </a:rPr>
            <a:t>日鉄テクノロジー株式会社</a:t>
          </a:r>
          <a:endParaRPr lang="en-US" altLang="ja-JP" sz="2000">
            <a:latin typeface="+mn-ea"/>
          </a:endParaRPr>
        </a:p>
        <a:p>
          <a:pPr algn="ctr"/>
          <a:r>
            <a:rPr lang="en-US" altLang="ja-JP" sz="2000">
              <a:latin typeface="+mn-ea"/>
            </a:rPr>
            <a:t>【10.7</a:t>
          </a:r>
          <a:r>
            <a:rPr lang="ja-JP" altLang="en-US" sz="2000">
              <a:latin typeface="+mn-ea"/>
            </a:rPr>
            <a:t>百万円</a:t>
          </a:r>
          <a:r>
            <a:rPr lang="en-US" altLang="ja-JP" sz="2000">
              <a:latin typeface="+mn-ea"/>
            </a:rPr>
            <a:t>】</a:t>
          </a:r>
          <a:endParaRPr lang="ja-JP" altLang="en-US" sz="2000">
            <a:latin typeface="+mn-ea"/>
          </a:endParaRPr>
        </a:p>
      </xdr:txBody>
    </xdr:sp>
    <xdr:clientData/>
  </xdr:twoCellAnchor>
  <xdr:twoCellAnchor>
    <xdr:from>
      <xdr:col>18</xdr:col>
      <xdr:colOff>63245</xdr:colOff>
      <xdr:row>752</xdr:row>
      <xdr:rowOff>5116</xdr:rowOff>
    </xdr:from>
    <xdr:to>
      <xdr:col>35</xdr:col>
      <xdr:colOff>18621</xdr:colOff>
      <xdr:row>754</xdr:row>
      <xdr:rowOff>281528</xdr:rowOff>
    </xdr:to>
    <xdr:sp macro="" textlink="">
      <xdr:nvSpPr>
        <xdr:cNvPr id="8" name="テキスト ボックス 1"/>
        <xdr:cNvSpPr txBox="1"/>
      </xdr:nvSpPr>
      <xdr:spPr>
        <a:xfrm>
          <a:off x="3693951" y="86671410"/>
          <a:ext cx="3384376" cy="971177"/>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2000">
              <a:latin typeface="+mn-ea"/>
            </a:rPr>
            <a:t>A. </a:t>
          </a:r>
          <a:r>
            <a:rPr lang="ja-JP" altLang="en-US" sz="2000">
              <a:latin typeface="+mn-ea"/>
            </a:rPr>
            <a:t>株式会社</a:t>
          </a:r>
          <a:r>
            <a:rPr lang="en-US" altLang="ja-JP" sz="2000">
              <a:latin typeface="+mn-ea"/>
            </a:rPr>
            <a:t/>
          </a:r>
          <a:br>
            <a:rPr lang="en-US" altLang="ja-JP" sz="2000">
              <a:latin typeface="+mn-ea"/>
            </a:rPr>
          </a:br>
          <a:r>
            <a:rPr lang="ja-JP" altLang="en-US" sz="2000">
              <a:latin typeface="+mn-ea"/>
            </a:rPr>
            <a:t>エックス都市研究所</a:t>
          </a:r>
          <a:endParaRPr lang="en-US" altLang="ja-JP" sz="2000">
            <a:latin typeface="+mn-ea"/>
          </a:endParaRPr>
        </a:p>
        <a:p>
          <a:pPr algn="ctr"/>
          <a:r>
            <a:rPr lang="en-US" altLang="ja-JP" sz="2000">
              <a:latin typeface="+mn-ea"/>
            </a:rPr>
            <a:t>【14.1</a:t>
          </a:r>
          <a:r>
            <a:rPr lang="ja-JP" altLang="en-US" sz="2000">
              <a:latin typeface="+mn-ea"/>
            </a:rPr>
            <a:t>百万円</a:t>
          </a:r>
          <a:r>
            <a:rPr lang="en-US" altLang="ja-JP" sz="2000">
              <a:latin typeface="+mn-ea"/>
            </a:rPr>
            <a:t>】</a:t>
          </a:r>
          <a:endParaRPr lang="ja-JP" altLang="en-US" sz="2000">
            <a:latin typeface="+mn-ea"/>
          </a:endParaRPr>
        </a:p>
      </xdr:txBody>
    </xdr:sp>
    <xdr:clientData/>
  </xdr:twoCellAnchor>
  <xdr:twoCellAnchor>
    <xdr:from>
      <xdr:col>18</xdr:col>
      <xdr:colOff>63245</xdr:colOff>
      <xdr:row>756</xdr:row>
      <xdr:rowOff>61282</xdr:rowOff>
    </xdr:from>
    <xdr:to>
      <xdr:col>35</xdr:col>
      <xdr:colOff>18621</xdr:colOff>
      <xdr:row>758</xdr:row>
      <xdr:rowOff>337695</xdr:rowOff>
    </xdr:to>
    <xdr:sp macro="" textlink="">
      <xdr:nvSpPr>
        <xdr:cNvPr id="9" name="テキスト ボックス 1"/>
        <xdr:cNvSpPr txBox="1"/>
      </xdr:nvSpPr>
      <xdr:spPr>
        <a:xfrm>
          <a:off x="3693951" y="88117106"/>
          <a:ext cx="3384376" cy="971177"/>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2000">
              <a:latin typeface="+mn-ea"/>
            </a:rPr>
            <a:t>B. design office COrS</a:t>
          </a:r>
        </a:p>
        <a:p>
          <a:pPr algn="ctr"/>
          <a:r>
            <a:rPr lang="en-US" altLang="ja-JP" sz="2000">
              <a:latin typeface="+mn-ea"/>
            </a:rPr>
            <a:t>【0.4</a:t>
          </a:r>
          <a:r>
            <a:rPr lang="ja-JP" altLang="en-US" sz="2000">
              <a:latin typeface="+mn-ea"/>
            </a:rPr>
            <a:t>百万円</a:t>
          </a:r>
          <a:r>
            <a:rPr lang="en-US" altLang="ja-JP" sz="2000">
              <a:latin typeface="+mn-ea"/>
            </a:rPr>
            <a:t>】</a:t>
          </a:r>
          <a:endParaRPr lang="ja-JP" altLang="en-US" sz="2000">
            <a:latin typeface="+mn-ea"/>
          </a:endParaRPr>
        </a:p>
      </xdr:txBody>
    </xdr:sp>
    <xdr:clientData/>
  </xdr:twoCellAnchor>
  <xdr:twoCellAnchor>
    <xdr:from>
      <xdr:col>18</xdr:col>
      <xdr:colOff>63245</xdr:colOff>
      <xdr:row>751</xdr:row>
      <xdr:rowOff>75499</xdr:rowOff>
    </xdr:from>
    <xdr:to>
      <xdr:col>25</xdr:col>
      <xdr:colOff>111575</xdr:colOff>
      <xdr:row>751</xdr:row>
      <xdr:rowOff>351216</xdr:rowOff>
    </xdr:to>
    <xdr:sp macro="" textlink="">
      <xdr:nvSpPr>
        <xdr:cNvPr id="10" name="テキスト ボックス 19"/>
        <xdr:cNvSpPr txBox="1"/>
      </xdr:nvSpPr>
      <xdr:spPr>
        <a:xfrm>
          <a:off x="3641332" y="86935216"/>
          <a:ext cx="1439808" cy="27571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mn-ea"/>
            </a:rPr>
            <a:t>【</a:t>
          </a:r>
          <a:r>
            <a:rPr lang="ja-JP" altLang="en-US" sz="1100">
              <a:latin typeface="+mn-ea"/>
            </a:rPr>
            <a:t>随意契約（公募）</a:t>
          </a:r>
          <a:r>
            <a:rPr lang="en-US" altLang="ja-JP" sz="1100">
              <a:latin typeface="+mn-ea"/>
            </a:rPr>
            <a:t>】</a:t>
          </a:r>
          <a:endParaRPr lang="ja-JP" altLang="en-US" sz="1100">
            <a:latin typeface="+mn-ea"/>
          </a:endParaRPr>
        </a:p>
      </xdr:txBody>
    </xdr:sp>
    <xdr:clientData/>
  </xdr:twoCellAnchor>
  <xdr:twoCellAnchor>
    <xdr:from>
      <xdr:col>18</xdr:col>
      <xdr:colOff>63245</xdr:colOff>
      <xdr:row>755</xdr:row>
      <xdr:rowOff>131666</xdr:rowOff>
    </xdr:from>
    <xdr:to>
      <xdr:col>25</xdr:col>
      <xdr:colOff>111575</xdr:colOff>
      <xdr:row>756</xdr:row>
      <xdr:rowOff>51231</xdr:rowOff>
    </xdr:to>
    <xdr:sp macro="" textlink="">
      <xdr:nvSpPr>
        <xdr:cNvPr id="11" name="テキスト ボックス 20"/>
        <xdr:cNvSpPr txBox="1"/>
      </xdr:nvSpPr>
      <xdr:spPr>
        <a:xfrm>
          <a:off x="3641332" y="88415992"/>
          <a:ext cx="1439808" cy="27571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mn-ea"/>
            </a:rPr>
            <a:t>【</a:t>
          </a:r>
          <a:r>
            <a:rPr lang="ja-JP" altLang="en-US" sz="1100">
              <a:latin typeface="+mn-ea"/>
            </a:rPr>
            <a:t>随意契約（少額）</a:t>
          </a:r>
          <a:r>
            <a:rPr lang="en-US" altLang="ja-JP" sz="1100">
              <a:latin typeface="+mn-ea"/>
            </a:rPr>
            <a:t>】</a:t>
          </a:r>
          <a:endParaRPr lang="ja-JP" altLang="en-US" sz="1100">
            <a:latin typeface="+mn-ea"/>
          </a:endParaRPr>
        </a:p>
      </xdr:txBody>
    </xdr:sp>
    <xdr:clientData/>
  </xdr:twoCellAnchor>
  <xdr:twoCellAnchor>
    <xdr:from>
      <xdr:col>18</xdr:col>
      <xdr:colOff>63245</xdr:colOff>
      <xdr:row>759</xdr:row>
      <xdr:rowOff>98184</xdr:rowOff>
    </xdr:from>
    <xdr:to>
      <xdr:col>28</xdr:col>
      <xdr:colOff>132522</xdr:colOff>
      <xdr:row>760</xdr:row>
      <xdr:rowOff>17749</xdr:rowOff>
    </xdr:to>
    <xdr:sp macro="" textlink="">
      <xdr:nvSpPr>
        <xdr:cNvPr id="12" name="テキスト ボックス 21"/>
        <xdr:cNvSpPr txBox="1"/>
      </xdr:nvSpPr>
      <xdr:spPr>
        <a:xfrm>
          <a:off x="3290539" y="46275384"/>
          <a:ext cx="1862218" cy="27815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mn-ea"/>
            </a:rPr>
            <a:t>【</a:t>
          </a:r>
          <a:r>
            <a:rPr lang="ja-JP" altLang="en-US" sz="1100">
              <a:latin typeface="+mn-ea"/>
            </a:rPr>
            <a:t>一般競争入札（最低価格）</a:t>
          </a:r>
          <a:r>
            <a:rPr lang="en-US" altLang="ja-JP" sz="1100">
              <a:latin typeface="+mn-ea"/>
            </a:rPr>
            <a:t>】</a:t>
          </a:r>
          <a:endParaRPr lang="ja-JP" altLang="en-US" sz="1100">
            <a:latin typeface="+mn-ea"/>
          </a:endParaRPr>
        </a:p>
      </xdr:txBody>
    </xdr:sp>
    <xdr:clientData/>
  </xdr:twoCellAnchor>
  <xdr:twoCellAnchor>
    <xdr:from>
      <xdr:col>35</xdr:col>
      <xdr:colOff>156362</xdr:colOff>
      <xdr:row>752</xdr:row>
      <xdr:rowOff>44825</xdr:rowOff>
    </xdr:from>
    <xdr:to>
      <xdr:col>49</xdr:col>
      <xdr:colOff>313765</xdr:colOff>
      <xdr:row>754</xdr:row>
      <xdr:rowOff>241818</xdr:rowOff>
    </xdr:to>
    <xdr:grpSp>
      <xdr:nvGrpSpPr>
        <xdr:cNvPr id="13" name="グループ化 12"/>
        <xdr:cNvGrpSpPr/>
      </xdr:nvGrpSpPr>
      <xdr:grpSpPr>
        <a:xfrm>
          <a:off x="7194279" y="43415325"/>
          <a:ext cx="2972569" cy="895493"/>
          <a:chOff x="2069733" y="2904272"/>
          <a:chExt cx="3755640" cy="484748"/>
        </a:xfrm>
      </xdr:grpSpPr>
      <xdr:sp macro="" textlink="">
        <xdr:nvSpPr>
          <xdr:cNvPr id="22" name="大かっこ 21"/>
          <xdr:cNvSpPr/>
        </xdr:nvSpPr>
        <xdr:spPr>
          <a:xfrm>
            <a:off x="2069733" y="2915816"/>
            <a:ext cx="3665850" cy="461665"/>
          </a:xfrm>
          <a:prstGeom prst="bracketPair">
            <a:avLst/>
          </a:prstGeom>
        </xdr:spPr>
        <xdr:style>
          <a:lnRef idx="1">
            <a:schemeClr val="dk1"/>
          </a:lnRef>
          <a:fillRef idx="0">
            <a:schemeClr val="dk1"/>
          </a:fillRef>
          <a:effectRef idx="0">
            <a:schemeClr val="dk1"/>
          </a:effectRef>
          <a:fontRef idx="minor">
            <a:schemeClr val="tx1"/>
          </a:fontRef>
        </xdr:style>
        <xdr:txBody>
          <a:bodyPr rot="0" spcFirstLastPara="0" vert="horz" wrap="square" lIns="121920" tIns="60960" rIns="121920" bIns="6096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2400">
              <a:latin typeface="+mn-ea"/>
            </a:endParaRPr>
          </a:p>
        </xdr:txBody>
      </xdr:sp>
      <xdr:sp macro="" textlink="">
        <xdr:nvSpPr>
          <xdr:cNvPr id="23" name="テキスト ボックス 24"/>
          <xdr:cNvSpPr txBox="1"/>
        </xdr:nvSpPr>
        <xdr:spPr>
          <a:xfrm>
            <a:off x="2069733" y="2904272"/>
            <a:ext cx="3755640" cy="48474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latin typeface="+mn-ea"/>
              </a:rPr>
              <a:t>国際動向への対応・情報収集</a:t>
            </a:r>
            <a:endParaRPr lang="en-US" altLang="ja-JP" sz="1200">
              <a:latin typeface="+mn-ea"/>
            </a:endParaRPr>
          </a:p>
          <a:p>
            <a:r>
              <a:rPr lang="ja-JP" altLang="en-US" sz="1200">
                <a:latin typeface="+mn-ea"/>
              </a:rPr>
              <a:t>水銀大気排出インベントリーの精緻化</a:t>
            </a:r>
            <a:endParaRPr lang="en-US" altLang="ja-JP" sz="1200">
              <a:latin typeface="+mn-ea"/>
            </a:endParaRPr>
          </a:p>
          <a:p>
            <a:r>
              <a:rPr lang="ja-JP" altLang="en-US" sz="1200">
                <a:latin typeface="+mn-ea"/>
              </a:rPr>
              <a:t>水銀測定における効果的な試料採取方法の検討</a:t>
            </a:r>
            <a:endParaRPr lang="en-US" altLang="ja-JP" sz="1200">
              <a:latin typeface="+mn-ea"/>
            </a:endParaRPr>
          </a:p>
        </xdr:txBody>
      </xdr:sp>
    </xdr:grpSp>
    <xdr:clientData/>
  </xdr:twoCellAnchor>
  <xdr:twoCellAnchor>
    <xdr:from>
      <xdr:col>11</xdr:col>
      <xdr:colOff>149332</xdr:colOff>
      <xdr:row>757</xdr:row>
      <xdr:rowOff>195680</xdr:rowOff>
    </xdr:from>
    <xdr:to>
      <xdr:col>18</xdr:col>
      <xdr:colOff>30493</xdr:colOff>
      <xdr:row>757</xdr:row>
      <xdr:rowOff>195680</xdr:rowOff>
    </xdr:to>
    <xdr:cxnSp macro="">
      <xdr:nvCxnSpPr>
        <xdr:cNvPr id="14" name="直線矢印コネクタ 13"/>
        <xdr:cNvCxnSpPr/>
      </xdr:nvCxnSpPr>
      <xdr:spPr>
        <a:xfrm>
          <a:off x="2368097" y="88598886"/>
          <a:ext cx="1293102" cy="0"/>
        </a:xfrm>
        <a:prstGeom prst="straightConnector1">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11</xdr:col>
      <xdr:colOff>149332</xdr:colOff>
      <xdr:row>761</xdr:row>
      <xdr:rowOff>268587</xdr:rowOff>
    </xdr:from>
    <xdr:to>
      <xdr:col>18</xdr:col>
      <xdr:colOff>30493</xdr:colOff>
      <xdr:row>761</xdr:row>
      <xdr:rowOff>268587</xdr:rowOff>
    </xdr:to>
    <xdr:cxnSp macro="">
      <xdr:nvCxnSpPr>
        <xdr:cNvPr id="15" name="直線矢印コネクタ 14"/>
        <xdr:cNvCxnSpPr/>
      </xdr:nvCxnSpPr>
      <xdr:spPr>
        <a:xfrm>
          <a:off x="2368097" y="90061322"/>
          <a:ext cx="1293102" cy="0"/>
        </a:xfrm>
        <a:prstGeom prst="straightConnector1">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35</xdr:col>
      <xdr:colOff>156362</xdr:colOff>
      <xdr:row>756</xdr:row>
      <xdr:rowOff>229590</xdr:rowOff>
    </xdr:from>
    <xdr:to>
      <xdr:col>49</xdr:col>
      <xdr:colOff>313765</xdr:colOff>
      <xdr:row>758</xdr:row>
      <xdr:rowOff>212912</xdr:rowOff>
    </xdr:to>
    <xdr:grpSp>
      <xdr:nvGrpSpPr>
        <xdr:cNvPr id="16" name="グループ化 15"/>
        <xdr:cNvGrpSpPr/>
      </xdr:nvGrpSpPr>
      <xdr:grpSpPr>
        <a:xfrm>
          <a:off x="7194279" y="44997090"/>
          <a:ext cx="2972569" cy="681822"/>
          <a:chOff x="2069733" y="2914694"/>
          <a:chExt cx="3755640" cy="508564"/>
        </a:xfrm>
      </xdr:grpSpPr>
      <xdr:sp macro="" textlink="">
        <xdr:nvSpPr>
          <xdr:cNvPr id="20" name="大かっこ 19"/>
          <xdr:cNvSpPr/>
        </xdr:nvSpPr>
        <xdr:spPr>
          <a:xfrm>
            <a:off x="2069733" y="2915816"/>
            <a:ext cx="3665850" cy="461665"/>
          </a:xfrm>
          <a:prstGeom prst="bracketPair">
            <a:avLst/>
          </a:prstGeom>
        </xdr:spPr>
        <xdr:style>
          <a:lnRef idx="1">
            <a:schemeClr val="dk1"/>
          </a:lnRef>
          <a:fillRef idx="0">
            <a:schemeClr val="dk1"/>
          </a:fillRef>
          <a:effectRef idx="0">
            <a:schemeClr val="dk1"/>
          </a:effectRef>
          <a:fontRef idx="minor">
            <a:schemeClr val="tx1"/>
          </a:fontRef>
        </xdr:style>
        <xdr:txBody>
          <a:bodyPr rot="0" spcFirstLastPara="0" vert="horz" wrap="square" lIns="121920" tIns="60960" rIns="121920" bIns="6096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2400">
              <a:latin typeface="+mn-ea"/>
            </a:endParaRPr>
          </a:p>
        </xdr:txBody>
      </xdr:sp>
      <xdr:sp macro="" textlink="">
        <xdr:nvSpPr>
          <xdr:cNvPr id="21" name="テキスト ボックス 32"/>
          <xdr:cNvSpPr txBox="1"/>
        </xdr:nvSpPr>
        <xdr:spPr>
          <a:xfrm>
            <a:off x="2069733" y="2914694"/>
            <a:ext cx="3755640" cy="50856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latin typeface="+mn-ea"/>
              </a:rPr>
              <a:t>水銀の大気排出抑制に有効と考えられる対策技術を事業者等へ周知するためのリーフレット作成</a:t>
            </a:r>
            <a:endParaRPr lang="en-US" altLang="ja-JP" sz="1200">
              <a:latin typeface="+mn-ea"/>
            </a:endParaRPr>
          </a:p>
        </xdr:txBody>
      </xdr:sp>
    </xdr:grpSp>
    <xdr:clientData/>
  </xdr:twoCellAnchor>
  <xdr:twoCellAnchor>
    <xdr:from>
      <xdr:col>35</xdr:col>
      <xdr:colOff>156362</xdr:colOff>
      <xdr:row>760</xdr:row>
      <xdr:rowOff>308197</xdr:rowOff>
    </xdr:from>
    <xdr:to>
      <xdr:col>49</xdr:col>
      <xdr:colOff>313765</xdr:colOff>
      <xdr:row>762</xdr:row>
      <xdr:rowOff>228986</xdr:rowOff>
    </xdr:to>
    <xdr:grpSp>
      <xdr:nvGrpSpPr>
        <xdr:cNvPr id="17" name="グループ化 16"/>
        <xdr:cNvGrpSpPr/>
      </xdr:nvGrpSpPr>
      <xdr:grpSpPr>
        <a:xfrm>
          <a:off x="7194279" y="46472697"/>
          <a:ext cx="2972569" cy="619289"/>
          <a:chOff x="2069733" y="2915816"/>
          <a:chExt cx="3755640" cy="461665"/>
        </a:xfrm>
      </xdr:grpSpPr>
      <xdr:sp macro="" textlink="">
        <xdr:nvSpPr>
          <xdr:cNvPr id="18" name="大かっこ 17"/>
          <xdr:cNvSpPr/>
        </xdr:nvSpPr>
        <xdr:spPr>
          <a:xfrm>
            <a:off x="2069733" y="2915816"/>
            <a:ext cx="3665850" cy="461665"/>
          </a:xfrm>
          <a:prstGeom prst="bracketPair">
            <a:avLst/>
          </a:prstGeom>
        </xdr:spPr>
        <xdr:style>
          <a:lnRef idx="1">
            <a:schemeClr val="dk1"/>
          </a:lnRef>
          <a:fillRef idx="0">
            <a:schemeClr val="dk1"/>
          </a:fillRef>
          <a:effectRef idx="0">
            <a:schemeClr val="dk1"/>
          </a:effectRef>
          <a:fontRef idx="minor">
            <a:schemeClr val="tx1"/>
          </a:fontRef>
        </xdr:style>
        <xdr:txBody>
          <a:bodyPr rot="0" spcFirstLastPara="0" vert="horz" wrap="square" lIns="121920" tIns="60960" rIns="121920" bIns="6096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2400">
              <a:latin typeface="+mn-ea"/>
            </a:endParaRPr>
          </a:p>
        </xdr:txBody>
      </xdr:sp>
      <xdr:sp macro="" textlink="">
        <xdr:nvSpPr>
          <xdr:cNvPr id="19" name="テキスト ボックス 35"/>
          <xdr:cNvSpPr txBox="1"/>
        </xdr:nvSpPr>
        <xdr:spPr>
          <a:xfrm>
            <a:off x="2069733" y="2999454"/>
            <a:ext cx="3755640" cy="34916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mn-ea"/>
              </a:rPr>
              <a:t>水銀測定における効果的な試料採取方法の実証</a:t>
            </a:r>
            <a:endParaRPr lang="en-US" altLang="ja-JP" sz="1200">
              <a:latin typeface="+mn-ea"/>
            </a:endParaRPr>
          </a:p>
        </xdr:txBody>
      </xdr:sp>
    </xdr:grpSp>
    <xdr:clientData/>
  </xdr:twoCellAnchor>
  <xdr:twoCellAnchor>
    <xdr:from>
      <xdr:col>34</xdr:col>
      <xdr:colOff>74704</xdr:colOff>
      <xdr:row>748</xdr:row>
      <xdr:rowOff>164353</xdr:rowOff>
    </xdr:from>
    <xdr:to>
      <xdr:col>49</xdr:col>
      <xdr:colOff>385481</xdr:colOff>
      <xdr:row>750</xdr:row>
      <xdr:rowOff>253999</xdr:rowOff>
    </xdr:to>
    <xdr:sp macro="" textlink="">
      <xdr:nvSpPr>
        <xdr:cNvPr id="27" name="大かっこ 26"/>
        <xdr:cNvSpPr/>
      </xdr:nvSpPr>
      <xdr:spPr>
        <a:xfrm>
          <a:off x="6170704" y="42415012"/>
          <a:ext cx="3000189" cy="80682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400">
              <a:solidFill>
                <a:schemeClr val="tx1"/>
              </a:solidFill>
              <a:effectLst/>
              <a:latin typeface="+mn-ea"/>
              <a:ea typeface="+mn-ea"/>
              <a:cs typeface="+mn-cs"/>
            </a:rPr>
            <a:t>事務実施に係る事務費（人件費等</a:t>
          </a:r>
          <a:r>
            <a:rPr kumimoji="1" lang="ja-JP" altLang="en-US" sz="1400">
              <a:solidFill>
                <a:schemeClr val="tx1"/>
              </a:solidFill>
              <a:effectLst/>
              <a:latin typeface="+mn-ea"/>
              <a:ea typeface="+mn-ea"/>
              <a:cs typeface="+mn-cs"/>
            </a:rPr>
            <a:t>）</a:t>
          </a:r>
          <a:endParaRPr kumimoji="1" lang="en-US" altLang="ja-JP" sz="1400">
            <a:solidFill>
              <a:schemeClr val="tx1"/>
            </a:solidFill>
            <a:effectLst/>
            <a:latin typeface="+mn-ea"/>
            <a:ea typeface="+mn-ea"/>
            <a:cs typeface="+mn-cs"/>
          </a:endParaRPr>
        </a:p>
        <a:p>
          <a:pPr algn="l"/>
          <a:r>
            <a:rPr kumimoji="1" lang="en-US" altLang="ja-JP" sz="1400" baseline="0">
              <a:solidFill>
                <a:schemeClr val="tx1"/>
              </a:solidFill>
              <a:effectLst/>
              <a:latin typeface="+mn-ea"/>
              <a:ea typeface="+mn-ea"/>
              <a:cs typeface="+mn-cs"/>
            </a:rPr>
            <a:t>1.8</a:t>
          </a:r>
          <a:r>
            <a:rPr kumimoji="1" lang="ja-JP" altLang="en-US" sz="1400">
              <a:solidFill>
                <a:schemeClr val="tx1"/>
              </a:solidFill>
              <a:effectLst/>
              <a:latin typeface="+mn-ea"/>
              <a:ea typeface="+mn-ea"/>
              <a:cs typeface="+mn-cs"/>
            </a:rPr>
            <a:t>百万円</a:t>
          </a:r>
          <a:endParaRPr lang="ja-JP" altLang="ja-JP" sz="1400">
            <a:effectLst/>
            <a:latin typeface="+mn-ea"/>
            <a:ea typeface="+mn-ea"/>
          </a:endParaRPr>
        </a:p>
      </xdr:txBody>
    </xdr:sp>
    <xdr:clientData/>
  </xdr:twoCellAnchor>
  <xdr:twoCellAnchor>
    <xdr:from>
      <xdr:col>11</xdr:col>
      <xdr:colOff>122519</xdr:colOff>
      <xdr:row>764</xdr:row>
      <xdr:rowOff>215154</xdr:rowOff>
    </xdr:from>
    <xdr:to>
      <xdr:col>18</xdr:col>
      <xdr:colOff>44823</xdr:colOff>
      <xdr:row>764</xdr:row>
      <xdr:rowOff>227106</xdr:rowOff>
    </xdr:to>
    <xdr:cxnSp macro="">
      <xdr:nvCxnSpPr>
        <xdr:cNvPr id="26" name="直線矢印コネクタ 25"/>
        <xdr:cNvCxnSpPr>
          <a:endCxn id="30" idx="1"/>
        </xdr:cNvCxnSpPr>
      </xdr:nvCxnSpPr>
      <xdr:spPr>
        <a:xfrm flipV="1">
          <a:off x="2176931" y="48310801"/>
          <a:ext cx="1229657" cy="11952"/>
        </a:xfrm>
        <a:prstGeom prst="straightConnector1">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19</xdr:col>
      <xdr:colOff>35859</xdr:colOff>
      <xdr:row>762</xdr:row>
      <xdr:rowOff>322729</xdr:rowOff>
    </xdr:from>
    <xdr:to>
      <xdr:col>29</xdr:col>
      <xdr:colOff>105136</xdr:colOff>
      <xdr:row>763</xdr:row>
      <xdr:rowOff>242846</xdr:rowOff>
    </xdr:to>
    <xdr:sp macro="" textlink="">
      <xdr:nvSpPr>
        <xdr:cNvPr id="29" name="テキスト ボックス 21"/>
        <xdr:cNvSpPr txBox="1"/>
      </xdr:nvSpPr>
      <xdr:spPr>
        <a:xfrm>
          <a:off x="3574926" y="47160329"/>
          <a:ext cx="1931943" cy="27571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mn-ea"/>
            </a:rPr>
            <a:t>【</a:t>
          </a:r>
          <a:r>
            <a:rPr lang="ja-JP" altLang="en-US" sz="1100">
              <a:latin typeface="+mn-ea"/>
            </a:rPr>
            <a:t>一般競争入札（総合評価）</a:t>
          </a:r>
          <a:r>
            <a:rPr lang="en-US" altLang="ja-JP" sz="1100">
              <a:latin typeface="+mn-ea"/>
            </a:rPr>
            <a:t>】</a:t>
          </a:r>
          <a:endParaRPr lang="ja-JP" altLang="en-US" sz="1100">
            <a:latin typeface="+mn-ea"/>
          </a:endParaRPr>
        </a:p>
      </xdr:txBody>
    </xdr:sp>
    <xdr:clientData/>
  </xdr:twoCellAnchor>
  <xdr:twoCellAnchor>
    <xdr:from>
      <xdr:col>18</xdr:col>
      <xdr:colOff>44823</xdr:colOff>
      <xdr:row>763</xdr:row>
      <xdr:rowOff>188259</xdr:rowOff>
    </xdr:from>
    <xdr:to>
      <xdr:col>36</xdr:col>
      <xdr:colOff>98612</xdr:colOff>
      <xdr:row>764</xdr:row>
      <xdr:rowOff>600636</xdr:rowOff>
    </xdr:to>
    <xdr:sp macro="" textlink="">
      <xdr:nvSpPr>
        <xdr:cNvPr id="30" name="テキスト ボックス 1"/>
        <xdr:cNvSpPr txBox="1"/>
      </xdr:nvSpPr>
      <xdr:spPr>
        <a:xfrm>
          <a:off x="3406588" y="47925318"/>
          <a:ext cx="3415553" cy="770965"/>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2000">
              <a:latin typeface="+mn-ea"/>
            </a:rPr>
            <a:t>D.</a:t>
          </a:r>
          <a:r>
            <a:rPr lang="ja-JP" altLang="en-US" sz="2000">
              <a:latin typeface="+mn-ea"/>
            </a:rPr>
            <a:t>みずほ情報総研株式会社</a:t>
          </a:r>
          <a:endParaRPr lang="en-US" altLang="ja-JP" sz="2000">
            <a:latin typeface="+mn-ea"/>
          </a:endParaRPr>
        </a:p>
        <a:p>
          <a:pPr algn="ctr"/>
          <a:r>
            <a:rPr lang="en-US" altLang="ja-JP" sz="2000">
              <a:latin typeface="+mn-ea"/>
            </a:rPr>
            <a:t>【14.3</a:t>
          </a:r>
          <a:r>
            <a:rPr lang="ja-JP" altLang="en-US" sz="2000">
              <a:latin typeface="+mn-ea"/>
            </a:rPr>
            <a:t>百万円</a:t>
          </a:r>
          <a:r>
            <a:rPr lang="en-US" altLang="ja-JP" sz="2000">
              <a:latin typeface="+mn-ea"/>
            </a:rPr>
            <a:t>】</a:t>
          </a:r>
          <a:endParaRPr lang="ja-JP" altLang="en-US" sz="2000">
            <a:latin typeface="+mn-ea"/>
          </a:endParaRPr>
        </a:p>
      </xdr:txBody>
    </xdr:sp>
    <xdr:clientData/>
  </xdr:twoCellAnchor>
  <xdr:twoCellAnchor>
    <xdr:from>
      <xdr:col>37</xdr:col>
      <xdr:colOff>8966</xdr:colOff>
      <xdr:row>763</xdr:row>
      <xdr:rowOff>251011</xdr:rowOff>
    </xdr:from>
    <xdr:to>
      <xdr:col>51</xdr:col>
      <xdr:colOff>67757</xdr:colOff>
      <xdr:row>764</xdr:row>
      <xdr:rowOff>521424</xdr:rowOff>
    </xdr:to>
    <xdr:grpSp>
      <xdr:nvGrpSpPr>
        <xdr:cNvPr id="32" name="グループ化 31"/>
        <xdr:cNvGrpSpPr/>
      </xdr:nvGrpSpPr>
      <xdr:grpSpPr>
        <a:xfrm>
          <a:off x="7449049" y="47463261"/>
          <a:ext cx="2979791" cy="619663"/>
          <a:chOff x="2069733" y="2915816"/>
          <a:chExt cx="3755640" cy="461665"/>
        </a:xfrm>
      </xdr:grpSpPr>
      <xdr:sp macro="" textlink="">
        <xdr:nvSpPr>
          <xdr:cNvPr id="33" name="大かっこ 32"/>
          <xdr:cNvSpPr/>
        </xdr:nvSpPr>
        <xdr:spPr>
          <a:xfrm>
            <a:off x="2069733" y="2915816"/>
            <a:ext cx="3665850" cy="461665"/>
          </a:xfrm>
          <a:prstGeom prst="bracketPair">
            <a:avLst/>
          </a:prstGeom>
        </xdr:spPr>
        <xdr:style>
          <a:lnRef idx="1">
            <a:schemeClr val="dk1"/>
          </a:lnRef>
          <a:fillRef idx="0">
            <a:schemeClr val="dk1"/>
          </a:fillRef>
          <a:effectRef idx="0">
            <a:schemeClr val="dk1"/>
          </a:effectRef>
          <a:fontRef idx="minor">
            <a:schemeClr val="tx1"/>
          </a:fontRef>
        </xdr:style>
        <xdr:txBody>
          <a:bodyPr rot="0" spcFirstLastPara="0" vert="horz" wrap="square" lIns="121920" tIns="60960" rIns="121920" bIns="6096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2400">
              <a:latin typeface="+mn-ea"/>
            </a:endParaRPr>
          </a:p>
        </xdr:txBody>
      </xdr:sp>
      <xdr:sp macro="" textlink="">
        <xdr:nvSpPr>
          <xdr:cNvPr id="34" name="テキスト ボックス 35"/>
          <xdr:cNvSpPr txBox="1"/>
        </xdr:nvSpPr>
        <xdr:spPr>
          <a:xfrm>
            <a:off x="2069733" y="2999454"/>
            <a:ext cx="3755640" cy="34916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mn-ea"/>
              </a:rPr>
              <a:t>化学工業における酸化エチレンの排出実態調査</a:t>
            </a:r>
            <a:endParaRPr lang="en-US" altLang="ja-JP" sz="1200">
              <a:latin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318</v>
      </c>
      <c r="AJ2" s="191" t="s">
        <v>622</v>
      </c>
      <c r="AK2" s="191"/>
      <c r="AL2" s="191"/>
      <c r="AM2" s="191"/>
      <c r="AN2" s="83" t="s">
        <v>318</v>
      </c>
      <c r="AO2" s="191">
        <v>20</v>
      </c>
      <c r="AP2" s="191"/>
      <c r="AQ2" s="191"/>
      <c r="AR2" s="84" t="s">
        <v>621</v>
      </c>
      <c r="AS2" s="192">
        <v>123</v>
      </c>
      <c r="AT2" s="192"/>
      <c r="AU2" s="192"/>
      <c r="AV2" s="83" t="str">
        <f>IF(AW2="","","-")</f>
        <v/>
      </c>
      <c r="AW2" s="379"/>
      <c r="AX2" s="379"/>
    </row>
    <row r="3" spans="1:50" ht="21" customHeight="1" thickBot="1" x14ac:dyDescent="0.2">
      <c r="A3" s="507" t="s">
        <v>614</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624</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703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627</v>
      </c>
      <c r="H5" s="543"/>
      <c r="I5" s="543"/>
      <c r="J5" s="543"/>
      <c r="K5" s="543"/>
      <c r="L5" s="543"/>
      <c r="M5" s="544" t="s">
        <v>65</v>
      </c>
      <c r="N5" s="545"/>
      <c r="O5" s="545"/>
      <c r="P5" s="545"/>
      <c r="Q5" s="545"/>
      <c r="R5" s="546"/>
      <c r="S5" s="547" t="s">
        <v>628</v>
      </c>
      <c r="T5" s="543"/>
      <c r="U5" s="543"/>
      <c r="V5" s="543"/>
      <c r="W5" s="543"/>
      <c r="X5" s="548"/>
      <c r="Y5" s="701" t="s">
        <v>3</v>
      </c>
      <c r="Z5" s="702"/>
      <c r="AA5" s="702"/>
      <c r="AB5" s="702"/>
      <c r="AC5" s="702"/>
      <c r="AD5" s="703"/>
      <c r="AE5" s="704" t="s">
        <v>629</v>
      </c>
      <c r="AF5" s="704"/>
      <c r="AG5" s="704"/>
      <c r="AH5" s="704"/>
      <c r="AI5" s="704"/>
      <c r="AJ5" s="704"/>
      <c r="AK5" s="704"/>
      <c r="AL5" s="704"/>
      <c r="AM5" s="704"/>
      <c r="AN5" s="704"/>
      <c r="AO5" s="704"/>
      <c r="AP5" s="705"/>
      <c r="AQ5" s="706" t="s">
        <v>626</v>
      </c>
      <c r="AR5" s="707"/>
      <c r="AS5" s="707"/>
      <c r="AT5" s="707"/>
      <c r="AU5" s="707"/>
      <c r="AV5" s="707"/>
      <c r="AW5" s="707"/>
      <c r="AX5" s="708"/>
    </row>
    <row r="6" spans="1:50" ht="39" customHeight="1" x14ac:dyDescent="0.15">
      <c r="A6" s="711" t="s">
        <v>4</v>
      </c>
      <c r="B6" s="712"/>
      <c r="C6" s="712"/>
      <c r="D6" s="712"/>
      <c r="E6" s="712"/>
      <c r="F6" s="712"/>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630</v>
      </c>
      <c r="H7" s="812"/>
      <c r="I7" s="812"/>
      <c r="J7" s="812"/>
      <c r="K7" s="812"/>
      <c r="L7" s="812"/>
      <c r="M7" s="812"/>
      <c r="N7" s="812"/>
      <c r="O7" s="812"/>
      <c r="P7" s="812"/>
      <c r="Q7" s="812"/>
      <c r="R7" s="812"/>
      <c r="S7" s="812"/>
      <c r="T7" s="812"/>
      <c r="U7" s="812"/>
      <c r="V7" s="812"/>
      <c r="W7" s="812"/>
      <c r="X7" s="813"/>
      <c r="Y7" s="377" t="s">
        <v>301</v>
      </c>
      <c r="Z7" s="281"/>
      <c r="AA7" s="281"/>
      <c r="AB7" s="281"/>
      <c r="AC7" s="281"/>
      <c r="AD7" s="378"/>
      <c r="AE7" s="364" t="s">
        <v>631</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8" t="s">
        <v>208</v>
      </c>
      <c r="B8" s="809"/>
      <c r="C8" s="809"/>
      <c r="D8" s="809"/>
      <c r="E8" s="809"/>
      <c r="F8" s="810"/>
      <c r="G8" s="203" t="str">
        <f>入力規則等!A27</f>
        <v>-</v>
      </c>
      <c r="H8" s="204"/>
      <c r="I8" s="204"/>
      <c r="J8" s="204"/>
      <c r="K8" s="204"/>
      <c r="L8" s="204"/>
      <c r="M8" s="204"/>
      <c r="N8" s="204"/>
      <c r="O8" s="204"/>
      <c r="P8" s="204"/>
      <c r="Q8" s="204"/>
      <c r="R8" s="204"/>
      <c r="S8" s="204"/>
      <c r="T8" s="204"/>
      <c r="U8" s="204"/>
      <c r="V8" s="204"/>
      <c r="W8" s="204"/>
      <c r="X8" s="205"/>
      <c r="Y8" s="553" t="s">
        <v>209</v>
      </c>
      <c r="Z8" s="554"/>
      <c r="AA8" s="554"/>
      <c r="AB8" s="554"/>
      <c r="AC8" s="554"/>
      <c r="AD8" s="555"/>
      <c r="AE8" s="724"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5"/>
    </row>
    <row r="9" spans="1:50" ht="58.5" customHeight="1" x14ac:dyDescent="0.15">
      <c r="A9" s="108" t="s">
        <v>23</v>
      </c>
      <c r="B9" s="109"/>
      <c r="C9" s="109"/>
      <c r="D9" s="109"/>
      <c r="E9" s="109"/>
      <c r="F9" s="109"/>
      <c r="G9" s="556" t="s">
        <v>632</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26" t="s">
        <v>29</v>
      </c>
      <c r="B10" s="727"/>
      <c r="C10" s="727"/>
      <c r="D10" s="727"/>
      <c r="E10" s="727"/>
      <c r="F10" s="727"/>
      <c r="G10" s="659" t="s">
        <v>633</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5"/>
      <c r="H12" s="666"/>
      <c r="I12" s="666"/>
      <c r="J12" s="666"/>
      <c r="K12" s="666"/>
      <c r="L12" s="666"/>
      <c r="M12" s="666"/>
      <c r="N12" s="666"/>
      <c r="O12" s="666"/>
      <c r="P12" s="288" t="s">
        <v>302</v>
      </c>
      <c r="Q12" s="283"/>
      <c r="R12" s="283"/>
      <c r="S12" s="283"/>
      <c r="T12" s="283"/>
      <c r="U12" s="283"/>
      <c r="V12" s="284"/>
      <c r="W12" s="288" t="s">
        <v>324</v>
      </c>
      <c r="X12" s="283"/>
      <c r="Y12" s="283"/>
      <c r="Z12" s="283"/>
      <c r="AA12" s="283"/>
      <c r="AB12" s="283"/>
      <c r="AC12" s="284"/>
      <c r="AD12" s="288" t="s">
        <v>611</v>
      </c>
      <c r="AE12" s="283"/>
      <c r="AF12" s="283"/>
      <c r="AG12" s="283"/>
      <c r="AH12" s="283"/>
      <c r="AI12" s="283"/>
      <c r="AJ12" s="284"/>
      <c r="AK12" s="288" t="s">
        <v>615</v>
      </c>
      <c r="AL12" s="283"/>
      <c r="AM12" s="283"/>
      <c r="AN12" s="283"/>
      <c r="AO12" s="283"/>
      <c r="AP12" s="283"/>
      <c r="AQ12" s="284"/>
      <c r="AR12" s="288" t="s">
        <v>616</v>
      </c>
      <c r="AS12" s="283"/>
      <c r="AT12" s="283"/>
      <c r="AU12" s="283"/>
      <c r="AV12" s="283"/>
      <c r="AW12" s="283"/>
      <c r="AX12" s="728"/>
    </row>
    <row r="13" spans="1:50" ht="21" customHeight="1" x14ac:dyDescent="0.15">
      <c r="A13" s="105"/>
      <c r="B13" s="106"/>
      <c r="C13" s="106"/>
      <c r="D13" s="106"/>
      <c r="E13" s="106"/>
      <c r="F13" s="107"/>
      <c r="G13" s="729" t="s">
        <v>6</v>
      </c>
      <c r="H13" s="730"/>
      <c r="I13" s="622" t="s">
        <v>7</v>
      </c>
      <c r="J13" s="623"/>
      <c r="K13" s="623"/>
      <c r="L13" s="623"/>
      <c r="M13" s="623"/>
      <c r="N13" s="623"/>
      <c r="O13" s="624"/>
      <c r="P13" s="148">
        <v>37</v>
      </c>
      <c r="Q13" s="149"/>
      <c r="R13" s="149"/>
      <c r="S13" s="149"/>
      <c r="T13" s="149"/>
      <c r="U13" s="149"/>
      <c r="V13" s="150"/>
      <c r="W13" s="148">
        <v>38</v>
      </c>
      <c r="X13" s="149"/>
      <c r="Y13" s="149"/>
      <c r="Z13" s="149"/>
      <c r="AA13" s="149"/>
      <c r="AB13" s="149"/>
      <c r="AC13" s="150"/>
      <c r="AD13" s="148">
        <v>36</v>
      </c>
      <c r="AE13" s="149"/>
      <c r="AF13" s="149"/>
      <c r="AG13" s="149"/>
      <c r="AH13" s="149"/>
      <c r="AI13" s="149"/>
      <c r="AJ13" s="150"/>
      <c r="AK13" s="148">
        <v>33</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1"/>
      <c r="H14" s="732"/>
      <c r="I14" s="559" t="s">
        <v>8</v>
      </c>
      <c r="J14" s="613"/>
      <c r="K14" s="613"/>
      <c r="L14" s="613"/>
      <c r="M14" s="613"/>
      <c r="N14" s="613"/>
      <c r="O14" s="614"/>
      <c r="P14" s="148" t="s">
        <v>634</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t="s">
        <v>705</v>
      </c>
      <c r="AL14" s="149"/>
      <c r="AM14" s="149"/>
      <c r="AN14" s="149"/>
      <c r="AO14" s="149"/>
      <c r="AP14" s="149"/>
      <c r="AQ14" s="150"/>
      <c r="AR14" s="649"/>
      <c r="AS14" s="649"/>
      <c r="AT14" s="649"/>
      <c r="AU14" s="649"/>
      <c r="AV14" s="649"/>
      <c r="AW14" s="649"/>
      <c r="AX14" s="650"/>
    </row>
    <row r="15" spans="1:50" ht="21" customHeight="1" x14ac:dyDescent="0.15">
      <c r="A15" s="105"/>
      <c r="B15" s="106"/>
      <c r="C15" s="106"/>
      <c r="D15" s="106"/>
      <c r="E15" s="106"/>
      <c r="F15" s="107"/>
      <c r="G15" s="731"/>
      <c r="H15" s="732"/>
      <c r="I15" s="559" t="s">
        <v>50</v>
      </c>
      <c r="J15" s="560"/>
      <c r="K15" s="560"/>
      <c r="L15" s="560"/>
      <c r="M15" s="560"/>
      <c r="N15" s="560"/>
      <c r="O15" s="561"/>
      <c r="P15" s="148" t="s">
        <v>634</v>
      </c>
      <c r="Q15" s="149"/>
      <c r="R15" s="149"/>
      <c r="S15" s="149"/>
      <c r="T15" s="149"/>
      <c r="U15" s="149"/>
      <c r="V15" s="150"/>
      <c r="W15" s="148" t="s">
        <v>634</v>
      </c>
      <c r="X15" s="149"/>
      <c r="Y15" s="149"/>
      <c r="Z15" s="149"/>
      <c r="AA15" s="149"/>
      <c r="AB15" s="149"/>
      <c r="AC15" s="150"/>
      <c r="AD15" s="148" t="s">
        <v>634</v>
      </c>
      <c r="AE15" s="149"/>
      <c r="AF15" s="149"/>
      <c r="AG15" s="149"/>
      <c r="AH15" s="149"/>
      <c r="AI15" s="149"/>
      <c r="AJ15" s="150"/>
      <c r="AK15" s="148" t="s">
        <v>705</v>
      </c>
      <c r="AL15" s="149"/>
      <c r="AM15" s="149"/>
      <c r="AN15" s="149"/>
      <c r="AO15" s="149"/>
      <c r="AP15" s="149"/>
      <c r="AQ15" s="150"/>
      <c r="AR15" s="148"/>
      <c r="AS15" s="149"/>
      <c r="AT15" s="149"/>
      <c r="AU15" s="149"/>
      <c r="AV15" s="149"/>
      <c r="AW15" s="149"/>
      <c r="AX15" s="612"/>
    </row>
    <row r="16" spans="1:50" ht="21" customHeight="1" x14ac:dyDescent="0.15">
      <c r="A16" s="105"/>
      <c r="B16" s="106"/>
      <c r="C16" s="106"/>
      <c r="D16" s="106"/>
      <c r="E16" s="106"/>
      <c r="F16" s="107"/>
      <c r="G16" s="731"/>
      <c r="H16" s="732"/>
      <c r="I16" s="559" t="s">
        <v>51</v>
      </c>
      <c r="J16" s="560"/>
      <c r="K16" s="560"/>
      <c r="L16" s="560"/>
      <c r="M16" s="560"/>
      <c r="N16" s="560"/>
      <c r="O16" s="561"/>
      <c r="P16" s="148" t="s">
        <v>634</v>
      </c>
      <c r="Q16" s="149"/>
      <c r="R16" s="149"/>
      <c r="S16" s="149"/>
      <c r="T16" s="149"/>
      <c r="U16" s="149"/>
      <c r="V16" s="150"/>
      <c r="W16" s="148" t="s">
        <v>634</v>
      </c>
      <c r="X16" s="149"/>
      <c r="Y16" s="149"/>
      <c r="Z16" s="149"/>
      <c r="AA16" s="149"/>
      <c r="AB16" s="149"/>
      <c r="AC16" s="150"/>
      <c r="AD16" s="148" t="s">
        <v>634</v>
      </c>
      <c r="AE16" s="149"/>
      <c r="AF16" s="149"/>
      <c r="AG16" s="149"/>
      <c r="AH16" s="149"/>
      <c r="AI16" s="149"/>
      <c r="AJ16" s="150"/>
      <c r="AK16" s="148" t="s">
        <v>705</v>
      </c>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731"/>
      <c r="H17" s="732"/>
      <c r="I17" s="559" t="s">
        <v>49</v>
      </c>
      <c r="J17" s="613"/>
      <c r="K17" s="613"/>
      <c r="L17" s="613"/>
      <c r="M17" s="613"/>
      <c r="N17" s="613"/>
      <c r="O17" s="614"/>
      <c r="P17" s="148" t="s">
        <v>634</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t="s">
        <v>706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3"/>
      <c r="H18" s="734"/>
      <c r="I18" s="721" t="s">
        <v>20</v>
      </c>
      <c r="J18" s="722"/>
      <c r="K18" s="722"/>
      <c r="L18" s="722"/>
      <c r="M18" s="722"/>
      <c r="N18" s="722"/>
      <c r="O18" s="723"/>
      <c r="P18" s="154">
        <f>SUM(P13:V17)</f>
        <v>37</v>
      </c>
      <c r="Q18" s="155"/>
      <c r="R18" s="155"/>
      <c r="S18" s="155"/>
      <c r="T18" s="155"/>
      <c r="U18" s="155"/>
      <c r="V18" s="156"/>
      <c r="W18" s="154">
        <f>SUM(W13:AC17)</f>
        <v>38</v>
      </c>
      <c r="X18" s="155"/>
      <c r="Y18" s="155"/>
      <c r="Z18" s="155"/>
      <c r="AA18" s="155"/>
      <c r="AB18" s="155"/>
      <c r="AC18" s="156"/>
      <c r="AD18" s="154">
        <f>SUM(AD13:AJ17)</f>
        <v>36</v>
      </c>
      <c r="AE18" s="155"/>
      <c r="AF18" s="155"/>
      <c r="AG18" s="155"/>
      <c r="AH18" s="155"/>
      <c r="AI18" s="155"/>
      <c r="AJ18" s="156"/>
      <c r="AK18" s="154">
        <f>SUM(AK13:AQ17)</f>
        <v>33</v>
      </c>
      <c r="AL18" s="155"/>
      <c r="AM18" s="155"/>
      <c r="AN18" s="155"/>
      <c r="AO18" s="155"/>
      <c r="AP18" s="155"/>
      <c r="AQ18" s="156"/>
      <c r="AR18" s="154">
        <f>SUM(AR13:AX17)</f>
        <v>0</v>
      </c>
      <c r="AS18" s="155"/>
      <c r="AT18" s="155"/>
      <c r="AU18" s="155"/>
      <c r="AV18" s="155"/>
      <c r="AW18" s="155"/>
      <c r="AX18" s="521"/>
    </row>
    <row r="19" spans="1:50" ht="24.75" customHeight="1" x14ac:dyDescent="0.15">
      <c r="A19" s="105"/>
      <c r="B19" s="106"/>
      <c r="C19" s="106"/>
      <c r="D19" s="106"/>
      <c r="E19" s="106"/>
      <c r="F19" s="107"/>
      <c r="G19" s="519" t="s">
        <v>9</v>
      </c>
      <c r="H19" s="520"/>
      <c r="I19" s="520"/>
      <c r="J19" s="520"/>
      <c r="K19" s="520"/>
      <c r="L19" s="520"/>
      <c r="M19" s="520"/>
      <c r="N19" s="520"/>
      <c r="O19" s="520"/>
      <c r="P19" s="148">
        <v>25</v>
      </c>
      <c r="Q19" s="149"/>
      <c r="R19" s="149"/>
      <c r="S19" s="149"/>
      <c r="T19" s="149"/>
      <c r="U19" s="149"/>
      <c r="V19" s="150"/>
      <c r="W19" s="148">
        <v>34</v>
      </c>
      <c r="X19" s="149"/>
      <c r="Y19" s="149"/>
      <c r="Z19" s="149"/>
      <c r="AA19" s="149"/>
      <c r="AB19" s="149"/>
      <c r="AC19" s="150"/>
      <c r="AD19" s="148">
        <v>41</v>
      </c>
      <c r="AE19" s="149"/>
      <c r="AF19" s="149"/>
      <c r="AG19" s="149"/>
      <c r="AH19" s="149"/>
      <c r="AI19" s="149"/>
      <c r="AJ19" s="150"/>
      <c r="AK19" s="470"/>
      <c r="AL19" s="470"/>
      <c r="AM19" s="470"/>
      <c r="AN19" s="470"/>
      <c r="AO19" s="470"/>
      <c r="AP19" s="470"/>
      <c r="AQ19" s="470"/>
      <c r="AR19" s="470"/>
      <c r="AS19" s="470"/>
      <c r="AT19" s="470"/>
      <c r="AU19" s="470"/>
      <c r="AV19" s="470"/>
      <c r="AW19" s="470"/>
      <c r="AX19" s="522"/>
    </row>
    <row r="20" spans="1:50" ht="24.75" customHeight="1" x14ac:dyDescent="0.15">
      <c r="A20" s="105"/>
      <c r="B20" s="106"/>
      <c r="C20" s="106"/>
      <c r="D20" s="106"/>
      <c r="E20" s="106"/>
      <c r="F20" s="107"/>
      <c r="G20" s="519" t="s">
        <v>10</v>
      </c>
      <c r="H20" s="520"/>
      <c r="I20" s="520"/>
      <c r="J20" s="520"/>
      <c r="K20" s="520"/>
      <c r="L20" s="520"/>
      <c r="M20" s="520"/>
      <c r="N20" s="520"/>
      <c r="O20" s="520"/>
      <c r="P20" s="523">
        <f>IF(P18=0, "-", SUM(P19)/P18)</f>
        <v>0.67567567567567566</v>
      </c>
      <c r="Q20" s="523"/>
      <c r="R20" s="523"/>
      <c r="S20" s="523"/>
      <c r="T20" s="523"/>
      <c r="U20" s="523"/>
      <c r="V20" s="523"/>
      <c r="W20" s="523">
        <f t="shared" ref="W20" si="0">IF(W18=0, "-", SUM(W19)/W18)</f>
        <v>0.89473684210526316</v>
      </c>
      <c r="X20" s="523"/>
      <c r="Y20" s="523"/>
      <c r="Z20" s="523"/>
      <c r="AA20" s="523"/>
      <c r="AB20" s="523"/>
      <c r="AC20" s="523"/>
      <c r="AD20" s="523">
        <f t="shared" ref="AD20" si="1">IF(AD18=0, "-", SUM(AD19)/AD18)</f>
        <v>1.1388888888888888</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8"/>
      <c r="B21" s="109"/>
      <c r="C21" s="109"/>
      <c r="D21" s="109"/>
      <c r="E21" s="109"/>
      <c r="F21" s="110"/>
      <c r="G21" s="906" t="s">
        <v>272</v>
      </c>
      <c r="H21" s="907"/>
      <c r="I21" s="907"/>
      <c r="J21" s="907"/>
      <c r="K21" s="907"/>
      <c r="L21" s="907"/>
      <c r="M21" s="907"/>
      <c r="N21" s="907"/>
      <c r="O21" s="907"/>
      <c r="P21" s="523">
        <f>IF(P19=0, "-", SUM(P19)/SUM(P13,P14))</f>
        <v>0.67567567567567566</v>
      </c>
      <c r="Q21" s="523"/>
      <c r="R21" s="523"/>
      <c r="S21" s="523"/>
      <c r="T21" s="523"/>
      <c r="U21" s="523"/>
      <c r="V21" s="523"/>
      <c r="W21" s="523">
        <f t="shared" ref="W21" si="2">IF(W19=0, "-", SUM(W19)/SUM(W13,W14))</f>
        <v>0.89473684210526316</v>
      </c>
      <c r="X21" s="523"/>
      <c r="Y21" s="523"/>
      <c r="Z21" s="523"/>
      <c r="AA21" s="523"/>
      <c r="AB21" s="523"/>
      <c r="AC21" s="523"/>
      <c r="AD21" s="523">
        <f t="shared" ref="AD21" si="3">IF(AD19=0, "-", SUM(AD19)/SUM(AD13,AD14))</f>
        <v>1.1388888888888888</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3" t="s">
        <v>619</v>
      </c>
      <c r="B22" s="124"/>
      <c r="C22" s="124"/>
      <c r="D22" s="124"/>
      <c r="E22" s="124"/>
      <c r="F22" s="125"/>
      <c r="G22" s="114" t="s">
        <v>252</v>
      </c>
      <c r="H22" s="115"/>
      <c r="I22" s="115"/>
      <c r="J22" s="115"/>
      <c r="K22" s="115"/>
      <c r="L22" s="115"/>
      <c r="M22" s="115"/>
      <c r="N22" s="115"/>
      <c r="O22" s="116"/>
      <c r="P22" s="132" t="s">
        <v>617</v>
      </c>
      <c r="Q22" s="115"/>
      <c r="R22" s="115"/>
      <c r="S22" s="115"/>
      <c r="T22" s="115"/>
      <c r="U22" s="115"/>
      <c r="V22" s="116"/>
      <c r="W22" s="132" t="s">
        <v>618</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635</v>
      </c>
      <c r="H23" s="118"/>
      <c r="I23" s="118"/>
      <c r="J23" s="118"/>
      <c r="K23" s="118"/>
      <c r="L23" s="118"/>
      <c r="M23" s="118"/>
      <c r="N23" s="118"/>
      <c r="O23" s="119"/>
      <c r="P23" s="145">
        <v>33</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33</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3" t="s">
        <v>268</v>
      </c>
      <c r="B30" s="494"/>
      <c r="C30" s="494"/>
      <c r="D30" s="494"/>
      <c r="E30" s="494"/>
      <c r="F30" s="495"/>
      <c r="G30" s="634" t="s">
        <v>145</v>
      </c>
      <c r="H30" s="372"/>
      <c r="I30" s="372"/>
      <c r="J30" s="372"/>
      <c r="K30" s="372"/>
      <c r="L30" s="372"/>
      <c r="M30" s="372"/>
      <c r="N30" s="372"/>
      <c r="O30" s="563"/>
      <c r="P30" s="562" t="s">
        <v>58</v>
      </c>
      <c r="Q30" s="372"/>
      <c r="R30" s="372"/>
      <c r="S30" s="372"/>
      <c r="T30" s="372"/>
      <c r="U30" s="372"/>
      <c r="V30" s="372"/>
      <c r="W30" s="372"/>
      <c r="X30" s="563"/>
      <c r="Y30" s="449"/>
      <c r="Z30" s="450"/>
      <c r="AA30" s="451"/>
      <c r="AB30" s="367" t="s">
        <v>11</v>
      </c>
      <c r="AC30" s="368"/>
      <c r="AD30" s="369"/>
      <c r="AE30" s="367" t="s">
        <v>302</v>
      </c>
      <c r="AF30" s="368"/>
      <c r="AG30" s="368"/>
      <c r="AH30" s="369"/>
      <c r="AI30" s="370" t="s">
        <v>324</v>
      </c>
      <c r="AJ30" s="370"/>
      <c r="AK30" s="370"/>
      <c r="AL30" s="367"/>
      <c r="AM30" s="370" t="s">
        <v>421</v>
      </c>
      <c r="AN30" s="370"/>
      <c r="AO30" s="370"/>
      <c r="AP30" s="367"/>
      <c r="AQ30" s="625" t="s">
        <v>184</v>
      </c>
      <c r="AR30" s="626"/>
      <c r="AS30" s="626"/>
      <c r="AT30" s="627"/>
      <c r="AU30" s="372" t="s">
        <v>133</v>
      </c>
      <c r="AV30" s="372"/>
      <c r="AW30" s="372"/>
      <c r="AX30" s="373"/>
    </row>
    <row r="31" spans="1:50" ht="18.75" customHeight="1" x14ac:dyDescent="0.15">
      <c r="A31" s="496"/>
      <c r="B31" s="497"/>
      <c r="C31" s="497"/>
      <c r="D31" s="497"/>
      <c r="E31" s="497"/>
      <c r="F31" s="498"/>
      <c r="G31" s="551"/>
      <c r="H31" s="360"/>
      <c r="I31" s="360"/>
      <c r="J31" s="360"/>
      <c r="K31" s="360"/>
      <c r="L31" s="360"/>
      <c r="M31" s="360"/>
      <c r="N31" s="360"/>
      <c r="O31" s="552"/>
      <c r="P31" s="564"/>
      <c r="Q31" s="360"/>
      <c r="R31" s="360"/>
      <c r="S31" s="360"/>
      <c r="T31" s="360"/>
      <c r="U31" s="360"/>
      <c r="V31" s="360"/>
      <c r="W31" s="360"/>
      <c r="X31" s="552"/>
      <c r="Y31" s="452"/>
      <c r="Z31" s="453"/>
      <c r="AA31" s="454"/>
      <c r="AB31" s="317"/>
      <c r="AC31" s="318"/>
      <c r="AD31" s="319"/>
      <c r="AE31" s="317"/>
      <c r="AF31" s="318"/>
      <c r="AG31" s="318"/>
      <c r="AH31" s="319"/>
      <c r="AI31" s="371"/>
      <c r="AJ31" s="371"/>
      <c r="AK31" s="371"/>
      <c r="AL31" s="317"/>
      <c r="AM31" s="371"/>
      <c r="AN31" s="371"/>
      <c r="AO31" s="371"/>
      <c r="AP31" s="317"/>
      <c r="AQ31" s="216">
        <v>3</v>
      </c>
      <c r="AR31" s="163"/>
      <c r="AS31" s="164" t="s">
        <v>185</v>
      </c>
      <c r="AT31" s="187"/>
      <c r="AU31" s="256" t="s">
        <v>634</v>
      </c>
      <c r="AV31" s="256"/>
      <c r="AW31" s="360" t="s">
        <v>175</v>
      </c>
      <c r="AX31" s="361"/>
    </row>
    <row r="32" spans="1:50" ht="23.25" customHeight="1" x14ac:dyDescent="0.15">
      <c r="A32" s="499"/>
      <c r="B32" s="497"/>
      <c r="C32" s="497"/>
      <c r="D32" s="497"/>
      <c r="E32" s="497"/>
      <c r="F32" s="498"/>
      <c r="G32" s="524" t="s">
        <v>716</v>
      </c>
      <c r="H32" s="525"/>
      <c r="I32" s="525"/>
      <c r="J32" s="525"/>
      <c r="K32" s="525"/>
      <c r="L32" s="525"/>
      <c r="M32" s="525"/>
      <c r="N32" s="525"/>
      <c r="O32" s="526"/>
      <c r="P32" s="176" t="s">
        <v>715</v>
      </c>
      <c r="Q32" s="176"/>
      <c r="R32" s="176"/>
      <c r="S32" s="176"/>
      <c r="T32" s="176"/>
      <c r="U32" s="176"/>
      <c r="V32" s="176"/>
      <c r="W32" s="176"/>
      <c r="X32" s="218"/>
      <c r="Y32" s="324" t="s">
        <v>12</v>
      </c>
      <c r="Z32" s="533"/>
      <c r="AA32" s="534"/>
      <c r="AB32" s="535" t="s">
        <v>636</v>
      </c>
      <c r="AC32" s="535"/>
      <c r="AD32" s="535"/>
      <c r="AE32" s="348">
        <v>1</v>
      </c>
      <c r="AF32" s="349"/>
      <c r="AG32" s="349"/>
      <c r="AH32" s="349"/>
      <c r="AI32" s="348">
        <v>1</v>
      </c>
      <c r="AJ32" s="349"/>
      <c r="AK32" s="349"/>
      <c r="AL32" s="349"/>
      <c r="AM32" s="348">
        <v>1</v>
      </c>
      <c r="AN32" s="349"/>
      <c r="AO32" s="349"/>
      <c r="AP32" s="349"/>
      <c r="AQ32" s="151" t="s">
        <v>634</v>
      </c>
      <c r="AR32" s="152"/>
      <c r="AS32" s="152"/>
      <c r="AT32" s="153"/>
      <c r="AU32" s="349" t="s">
        <v>634</v>
      </c>
      <c r="AV32" s="349"/>
      <c r="AW32" s="349"/>
      <c r="AX32" s="350"/>
    </row>
    <row r="33" spans="1:51" ht="23.25" customHeight="1" x14ac:dyDescent="0.15">
      <c r="A33" s="500"/>
      <c r="B33" s="501"/>
      <c r="C33" s="501"/>
      <c r="D33" s="501"/>
      <c r="E33" s="501"/>
      <c r="F33" s="502"/>
      <c r="G33" s="527"/>
      <c r="H33" s="528"/>
      <c r="I33" s="528"/>
      <c r="J33" s="528"/>
      <c r="K33" s="528"/>
      <c r="L33" s="528"/>
      <c r="M33" s="528"/>
      <c r="N33" s="528"/>
      <c r="O33" s="529"/>
      <c r="P33" s="220"/>
      <c r="Q33" s="220"/>
      <c r="R33" s="220"/>
      <c r="S33" s="220"/>
      <c r="T33" s="220"/>
      <c r="U33" s="220"/>
      <c r="V33" s="220"/>
      <c r="W33" s="220"/>
      <c r="X33" s="221"/>
      <c r="Y33" s="288" t="s">
        <v>53</v>
      </c>
      <c r="Z33" s="283"/>
      <c r="AA33" s="284"/>
      <c r="AB33" s="506" t="s">
        <v>636</v>
      </c>
      <c r="AC33" s="506"/>
      <c r="AD33" s="506"/>
      <c r="AE33" s="348">
        <v>1</v>
      </c>
      <c r="AF33" s="349"/>
      <c r="AG33" s="349"/>
      <c r="AH33" s="349"/>
      <c r="AI33" s="348">
        <v>1</v>
      </c>
      <c r="AJ33" s="349"/>
      <c r="AK33" s="349"/>
      <c r="AL33" s="349"/>
      <c r="AM33" s="348">
        <v>1</v>
      </c>
      <c r="AN33" s="349"/>
      <c r="AO33" s="349"/>
      <c r="AP33" s="349"/>
      <c r="AQ33" s="151">
        <v>1</v>
      </c>
      <c r="AR33" s="152"/>
      <c r="AS33" s="152"/>
      <c r="AT33" s="153"/>
      <c r="AU33" s="349" t="s">
        <v>634</v>
      </c>
      <c r="AV33" s="349"/>
      <c r="AW33" s="349"/>
      <c r="AX33" s="350"/>
    </row>
    <row r="34" spans="1:51" ht="23.25" customHeight="1" x14ac:dyDescent="0.15">
      <c r="A34" s="499"/>
      <c r="B34" s="497"/>
      <c r="C34" s="497"/>
      <c r="D34" s="497"/>
      <c r="E34" s="497"/>
      <c r="F34" s="498"/>
      <c r="G34" s="530"/>
      <c r="H34" s="531"/>
      <c r="I34" s="531"/>
      <c r="J34" s="531"/>
      <c r="K34" s="531"/>
      <c r="L34" s="531"/>
      <c r="M34" s="531"/>
      <c r="N34" s="531"/>
      <c r="O34" s="532"/>
      <c r="P34" s="179"/>
      <c r="Q34" s="179"/>
      <c r="R34" s="179"/>
      <c r="S34" s="179"/>
      <c r="T34" s="179"/>
      <c r="U34" s="179"/>
      <c r="V34" s="179"/>
      <c r="W34" s="179"/>
      <c r="X34" s="223"/>
      <c r="Y34" s="288" t="s">
        <v>13</v>
      </c>
      <c r="Z34" s="283"/>
      <c r="AA34" s="284"/>
      <c r="AB34" s="481" t="s">
        <v>176</v>
      </c>
      <c r="AC34" s="481"/>
      <c r="AD34" s="481"/>
      <c r="AE34" s="348">
        <v>100</v>
      </c>
      <c r="AF34" s="349"/>
      <c r="AG34" s="349"/>
      <c r="AH34" s="349"/>
      <c r="AI34" s="348">
        <v>100</v>
      </c>
      <c r="AJ34" s="349"/>
      <c r="AK34" s="349"/>
      <c r="AL34" s="349"/>
      <c r="AM34" s="348">
        <v>100</v>
      </c>
      <c r="AN34" s="349"/>
      <c r="AO34" s="349"/>
      <c r="AP34" s="349"/>
      <c r="AQ34" s="151" t="s">
        <v>634</v>
      </c>
      <c r="AR34" s="152"/>
      <c r="AS34" s="152"/>
      <c r="AT34" s="153"/>
      <c r="AU34" s="349" t="s">
        <v>634</v>
      </c>
      <c r="AV34" s="349"/>
      <c r="AW34" s="349"/>
      <c r="AX34" s="350"/>
    </row>
    <row r="35" spans="1:51" ht="23.25" customHeight="1" x14ac:dyDescent="0.15">
      <c r="A35" s="879" t="s">
        <v>293</v>
      </c>
      <c r="B35" s="880"/>
      <c r="C35" s="880"/>
      <c r="D35" s="880"/>
      <c r="E35" s="880"/>
      <c r="F35" s="881"/>
      <c r="G35" s="885" t="s">
        <v>657</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hidden="1" customHeight="1" x14ac:dyDescent="0.15">
      <c r="A37" s="628" t="s">
        <v>268</v>
      </c>
      <c r="B37" s="629"/>
      <c r="C37" s="629"/>
      <c r="D37" s="629"/>
      <c r="E37" s="629"/>
      <c r="F37" s="630"/>
      <c r="G37" s="549" t="s">
        <v>145</v>
      </c>
      <c r="H37" s="362"/>
      <c r="I37" s="362"/>
      <c r="J37" s="362"/>
      <c r="K37" s="362"/>
      <c r="L37" s="362"/>
      <c r="M37" s="362"/>
      <c r="N37" s="362"/>
      <c r="O37" s="550"/>
      <c r="P37" s="615" t="s">
        <v>58</v>
      </c>
      <c r="Q37" s="362"/>
      <c r="R37" s="362"/>
      <c r="S37" s="362"/>
      <c r="T37" s="362"/>
      <c r="U37" s="362"/>
      <c r="V37" s="362"/>
      <c r="W37" s="362"/>
      <c r="X37" s="550"/>
      <c r="Y37" s="616"/>
      <c r="Z37" s="617"/>
      <c r="AA37" s="618"/>
      <c r="AB37" s="619" t="s">
        <v>11</v>
      </c>
      <c r="AC37" s="620"/>
      <c r="AD37" s="621"/>
      <c r="AE37" s="320" t="s">
        <v>302</v>
      </c>
      <c r="AF37" s="320"/>
      <c r="AG37" s="320"/>
      <c r="AH37" s="320"/>
      <c r="AI37" s="320" t="s">
        <v>324</v>
      </c>
      <c r="AJ37" s="320"/>
      <c r="AK37" s="320"/>
      <c r="AL37" s="320"/>
      <c r="AM37" s="320" t="s">
        <v>421</v>
      </c>
      <c r="AN37" s="320"/>
      <c r="AO37" s="320"/>
      <c r="AP37" s="320"/>
      <c r="AQ37" s="252" t="s">
        <v>184</v>
      </c>
      <c r="AR37" s="253"/>
      <c r="AS37" s="253"/>
      <c r="AT37" s="254"/>
      <c r="AU37" s="362" t="s">
        <v>133</v>
      </c>
      <c r="AV37" s="362"/>
      <c r="AW37" s="362"/>
      <c r="AX37" s="363"/>
      <c r="AY37">
        <f>COUNTA($G$39)</f>
        <v>0</v>
      </c>
    </row>
    <row r="38" spans="1:51" ht="18.75" hidden="1" customHeight="1" x14ac:dyDescent="0.15">
      <c r="A38" s="496"/>
      <c r="B38" s="497"/>
      <c r="C38" s="497"/>
      <c r="D38" s="497"/>
      <c r="E38" s="497"/>
      <c r="F38" s="498"/>
      <c r="G38" s="551"/>
      <c r="H38" s="360"/>
      <c r="I38" s="360"/>
      <c r="J38" s="360"/>
      <c r="K38" s="360"/>
      <c r="L38" s="360"/>
      <c r="M38" s="360"/>
      <c r="N38" s="360"/>
      <c r="O38" s="552"/>
      <c r="P38" s="564"/>
      <c r="Q38" s="360"/>
      <c r="R38" s="360"/>
      <c r="S38" s="360"/>
      <c r="T38" s="360"/>
      <c r="U38" s="360"/>
      <c r="V38" s="360"/>
      <c r="W38" s="360"/>
      <c r="X38" s="552"/>
      <c r="Y38" s="452"/>
      <c r="Z38" s="453"/>
      <c r="AA38" s="454"/>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9"/>
      <c r="B39" s="497"/>
      <c r="C39" s="497"/>
      <c r="D39" s="497"/>
      <c r="E39" s="497"/>
      <c r="F39" s="498"/>
      <c r="G39" s="524"/>
      <c r="H39" s="525"/>
      <c r="I39" s="525"/>
      <c r="J39" s="525"/>
      <c r="K39" s="525"/>
      <c r="L39" s="525"/>
      <c r="M39" s="525"/>
      <c r="N39" s="525"/>
      <c r="O39" s="526"/>
      <c r="P39" s="176"/>
      <c r="Q39" s="176"/>
      <c r="R39" s="176"/>
      <c r="S39" s="176"/>
      <c r="T39" s="176"/>
      <c r="U39" s="176"/>
      <c r="V39" s="176"/>
      <c r="W39" s="176"/>
      <c r="X39" s="218"/>
      <c r="Y39" s="324" t="s">
        <v>12</v>
      </c>
      <c r="Z39" s="533"/>
      <c r="AA39" s="534"/>
      <c r="AB39" s="535"/>
      <c r="AC39" s="535"/>
      <c r="AD39" s="535"/>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0"/>
      <c r="B40" s="501"/>
      <c r="C40" s="501"/>
      <c r="D40" s="501"/>
      <c r="E40" s="501"/>
      <c r="F40" s="502"/>
      <c r="G40" s="527"/>
      <c r="H40" s="528"/>
      <c r="I40" s="528"/>
      <c r="J40" s="528"/>
      <c r="K40" s="528"/>
      <c r="L40" s="528"/>
      <c r="M40" s="528"/>
      <c r="N40" s="528"/>
      <c r="O40" s="529"/>
      <c r="P40" s="220"/>
      <c r="Q40" s="220"/>
      <c r="R40" s="220"/>
      <c r="S40" s="220"/>
      <c r="T40" s="220"/>
      <c r="U40" s="220"/>
      <c r="V40" s="220"/>
      <c r="W40" s="220"/>
      <c r="X40" s="221"/>
      <c r="Y40" s="288" t="s">
        <v>53</v>
      </c>
      <c r="Z40" s="283"/>
      <c r="AA40" s="284"/>
      <c r="AB40" s="506"/>
      <c r="AC40" s="506"/>
      <c r="AD40" s="506"/>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1"/>
      <c r="B41" s="632"/>
      <c r="C41" s="632"/>
      <c r="D41" s="632"/>
      <c r="E41" s="632"/>
      <c r="F41" s="633"/>
      <c r="G41" s="530"/>
      <c r="H41" s="531"/>
      <c r="I41" s="531"/>
      <c r="J41" s="531"/>
      <c r="K41" s="531"/>
      <c r="L41" s="531"/>
      <c r="M41" s="531"/>
      <c r="N41" s="531"/>
      <c r="O41" s="532"/>
      <c r="P41" s="179"/>
      <c r="Q41" s="179"/>
      <c r="R41" s="179"/>
      <c r="S41" s="179"/>
      <c r="T41" s="179"/>
      <c r="U41" s="179"/>
      <c r="V41" s="179"/>
      <c r="W41" s="179"/>
      <c r="X41" s="223"/>
      <c r="Y41" s="288" t="s">
        <v>13</v>
      </c>
      <c r="Z41" s="283"/>
      <c r="AA41" s="284"/>
      <c r="AB41" s="481" t="s">
        <v>176</v>
      </c>
      <c r="AC41" s="481"/>
      <c r="AD41" s="481"/>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9" t="s">
        <v>293</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0</v>
      </c>
    </row>
    <row r="43" spans="1:51"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0</v>
      </c>
    </row>
    <row r="44" spans="1:51" ht="18.75" hidden="1" customHeight="1" x14ac:dyDescent="0.15">
      <c r="A44" s="628" t="s">
        <v>268</v>
      </c>
      <c r="B44" s="629"/>
      <c r="C44" s="629"/>
      <c r="D44" s="629"/>
      <c r="E44" s="629"/>
      <c r="F44" s="630"/>
      <c r="G44" s="549" t="s">
        <v>145</v>
      </c>
      <c r="H44" s="362"/>
      <c r="I44" s="362"/>
      <c r="J44" s="362"/>
      <c r="K44" s="362"/>
      <c r="L44" s="362"/>
      <c r="M44" s="362"/>
      <c r="N44" s="362"/>
      <c r="O44" s="550"/>
      <c r="P44" s="615" t="s">
        <v>58</v>
      </c>
      <c r="Q44" s="362"/>
      <c r="R44" s="362"/>
      <c r="S44" s="362"/>
      <c r="T44" s="362"/>
      <c r="U44" s="362"/>
      <c r="V44" s="362"/>
      <c r="W44" s="362"/>
      <c r="X44" s="550"/>
      <c r="Y44" s="616"/>
      <c r="Z44" s="617"/>
      <c r="AA44" s="618"/>
      <c r="AB44" s="619" t="s">
        <v>11</v>
      </c>
      <c r="AC44" s="620"/>
      <c r="AD44" s="621"/>
      <c r="AE44" s="320" t="s">
        <v>302</v>
      </c>
      <c r="AF44" s="320"/>
      <c r="AG44" s="320"/>
      <c r="AH44" s="320"/>
      <c r="AI44" s="320" t="s">
        <v>324</v>
      </c>
      <c r="AJ44" s="320"/>
      <c r="AK44" s="320"/>
      <c r="AL44" s="320"/>
      <c r="AM44" s="320" t="s">
        <v>421</v>
      </c>
      <c r="AN44" s="320"/>
      <c r="AO44" s="320"/>
      <c r="AP44" s="320"/>
      <c r="AQ44" s="252" t="s">
        <v>184</v>
      </c>
      <c r="AR44" s="253"/>
      <c r="AS44" s="253"/>
      <c r="AT44" s="254"/>
      <c r="AU44" s="362" t="s">
        <v>133</v>
      </c>
      <c r="AV44" s="362"/>
      <c r="AW44" s="362"/>
      <c r="AX44" s="363"/>
      <c r="AY44">
        <f>COUNTA($G$46)</f>
        <v>0</v>
      </c>
    </row>
    <row r="45" spans="1:51" ht="18.75" hidden="1" customHeight="1" x14ac:dyDescent="0.15">
      <c r="A45" s="496"/>
      <c r="B45" s="497"/>
      <c r="C45" s="497"/>
      <c r="D45" s="497"/>
      <c r="E45" s="497"/>
      <c r="F45" s="498"/>
      <c r="G45" s="551"/>
      <c r="H45" s="360"/>
      <c r="I45" s="360"/>
      <c r="J45" s="360"/>
      <c r="K45" s="360"/>
      <c r="L45" s="360"/>
      <c r="M45" s="360"/>
      <c r="N45" s="360"/>
      <c r="O45" s="552"/>
      <c r="P45" s="564"/>
      <c r="Q45" s="360"/>
      <c r="R45" s="360"/>
      <c r="S45" s="360"/>
      <c r="T45" s="360"/>
      <c r="U45" s="360"/>
      <c r="V45" s="360"/>
      <c r="W45" s="360"/>
      <c r="X45" s="552"/>
      <c r="Y45" s="452"/>
      <c r="Z45" s="453"/>
      <c r="AA45" s="454"/>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6"/>
      <c r="Q46" s="176"/>
      <c r="R46" s="176"/>
      <c r="S46" s="176"/>
      <c r="T46" s="176"/>
      <c r="U46" s="176"/>
      <c r="V46" s="176"/>
      <c r="W46" s="176"/>
      <c r="X46" s="218"/>
      <c r="Y46" s="324" t="s">
        <v>12</v>
      </c>
      <c r="Z46" s="533"/>
      <c r="AA46" s="534"/>
      <c r="AB46" s="535"/>
      <c r="AC46" s="535"/>
      <c r="AD46" s="535"/>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0"/>
      <c r="Q47" s="220"/>
      <c r="R47" s="220"/>
      <c r="S47" s="220"/>
      <c r="T47" s="220"/>
      <c r="U47" s="220"/>
      <c r="V47" s="220"/>
      <c r="W47" s="220"/>
      <c r="X47" s="221"/>
      <c r="Y47" s="288" t="s">
        <v>53</v>
      </c>
      <c r="Z47" s="283"/>
      <c r="AA47" s="284"/>
      <c r="AB47" s="506"/>
      <c r="AC47" s="506"/>
      <c r="AD47" s="506"/>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1"/>
      <c r="B48" s="632"/>
      <c r="C48" s="632"/>
      <c r="D48" s="632"/>
      <c r="E48" s="632"/>
      <c r="F48" s="633"/>
      <c r="G48" s="530"/>
      <c r="H48" s="531"/>
      <c r="I48" s="531"/>
      <c r="J48" s="531"/>
      <c r="K48" s="531"/>
      <c r="L48" s="531"/>
      <c r="M48" s="531"/>
      <c r="N48" s="531"/>
      <c r="O48" s="532"/>
      <c r="P48" s="179"/>
      <c r="Q48" s="179"/>
      <c r="R48" s="179"/>
      <c r="S48" s="179"/>
      <c r="T48" s="179"/>
      <c r="U48" s="179"/>
      <c r="V48" s="179"/>
      <c r="W48" s="179"/>
      <c r="X48" s="223"/>
      <c r="Y48" s="288" t="s">
        <v>13</v>
      </c>
      <c r="Z48" s="283"/>
      <c r="AA48" s="284"/>
      <c r="AB48" s="481" t="s">
        <v>176</v>
      </c>
      <c r="AC48" s="481"/>
      <c r="AD48" s="481"/>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9" t="s">
        <v>293</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x14ac:dyDescent="0.15">
      <c r="A51" s="496" t="s">
        <v>268</v>
      </c>
      <c r="B51" s="497"/>
      <c r="C51" s="497"/>
      <c r="D51" s="497"/>
      <c r="E51" s="497"/>
      <c r="F51" s="498"/>
      <c r="G51" s="549" t="s">
        <v>145</v>
      </c>
      <c r="H51" s="362"/>
      <c r="I51" s="362"/>
      <c r="J51" s="362"/>
      <c r="K51" s="362"/>
      <c r="L51" s="362"/>
      <c r="M51" s="362"/>
      <c r="N51" s="362"/>
      <c r="O51" s="550"/>
      <c r="P51" s="615" t="s">
        <v>58</v>
      </c>
      <c r="Q51" s="362"/>
      <c r="R51" s="362"/>
      <c r="S51" s="362"/>
      <c r="T51" s="362"/>
      <c r="U51" s="362"/>
      <c r="V51" s="362"/>
      <c r="W51" s="362"/>
      <c r="X51" s="550"/>
      <c r="Y51" s="616"/>
      <c r="Z51" s="617"/>
      <c r="AA51" s="618"/>
      <c r="AB51" s="619" t="s">
        <v>11</v>
      </c>
      <c r="AC51" s="620"/>
      <c r="AD51" s="621"/>
      <c r="AE51" s="320" t="s">
        <v>302</v>
      </c>
      <c r="AF51" s="320"/>
      <c r="AG51" s="320"/>
      <c r="AH51" s="320"/>
      <c r="AI51" s="320" t="s">
        <v>324</v>
      </c>
      <c r="AJ51" s="320"/>
      <c r="AK51" s="320"/>
      <c r="AL51" s="320"/>
      <c r="AM51" s="320" t="s">
        <v>421</v>
      </c>
      <c r="AN51" s="320"/>
      <c r="AO51" s="320"/>
      <c r="AP51" s="320"/>
      <c r="AQ51" s="252" t="s">
        <v>184</v>
      </c>
      <c r="AR51" s="253"/>
      <c r="AS51" s="253"/>
      <c r="AT51" s="254"/>
      <c r="AU51" s="358" t="s">
        <v>133</v>
      </c>
      <c r="AV51" s="358"/>
      <c r="AW51" s="358"/>
      <c r="AX51" s="359"/>
      <c r="AY51">
        <f>COUNTA($G$53)</f>
        <v>0</v>
      </c>
    </row>
    <row r="52" spans="1:51" ht="18.75" hidden="1" customHeight="1" x14ac:dyDescent="0.15">
      <c r="A52" s="496"/>
      <c r="B52" s="497"/>
      <c r="C52" s="497"/>
      <c r="D52" s="497"/>
      <c r="E52" s="497"/>
      <c r="F52" s="498"/>
      <c r="G52" s="551"/>
      <c r="H52" s="360"/>
      <c r="I52" s="360"/>
      <c r="J52" s="360"/>
      <c r="K52" s="360"/>
      <c r="L52" s="360"/>
      <c r="M52" s="360"/>
      <c r="N52" s="360"/>
      <c r="O52" s="552"/>
      <c r="P52" s="564"/>
      <c r="Q52" s="360"/>
      <c r="R52" s="360"/>
      <c r="S52" s="360"/>
      <c r="T52" s="360"/>
      <c r="U52" s="360"/>
      <c r="V52" s="360"/>
      <c r="W52" s="360"/>
      <c r="X52" s="552"/>
      <c r="Y52" s="452"/>
      <c r="Z52" s="453"/>
      <c r="AA52" s="454"/>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6"/>
      <c r="Q53" s="176"/>
      <c r="R53" s="176"/>
      <c r="S53" s="176"/>
      <c r="T53" s="176"/>
      <c r="U53" s="176"/>
      <c r="V53" s="176"/>
      <c r="W53" s="176"/>
      <c r="X53" s="218"/>
      <c r="Y53" s="324" t="s">
        <v>12</v>
      </c>
      <c r="Z53" s="533"/>
      <c r="AA53" s="534"/>
      <c r="AB53" s="535"/>
      <c r="AC53" s="535"/>
      <c r="AD53" s="535"/>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0"/>
      <c r="Q54" s="220"/>
      <c r="R54" s="220"/>
      <c r="S54" s="220"/>
      <c r="T54" s="220"/>
      <c r="U54" s="220"/>
      <c r="V54" s="220"/>
      <c r="W54" s="220"/>
      <c r="X54" s="221"/>
      <c r="Y54" s="288" t="s">
        <v>53</v>
      </c>
      <c r="Z54" s="283"/>
      <c r="AA54" s="284"/>
      <c r="AB54" s="506"/>
      <c r="AC54" s="506"/>
      <c r="AD54" s="506"/>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1"/>
      <c r="B55" s="632"/>
      <c r="C55" s="632"/>
      <c r="D55" s="632"/>
      <c r="E55" s="632"/>
      <c r="F55" s="633"/>
      <c r="G55" s="530"/>
      <c r="H55" s="531"/>
      <c r="I55" s="531"/>
      <c r="J55" s="531"/>
      <c r="K55" s="531"/>
      <c r="L55" s="531"/>
      <c r="M55" s="531"/>
      <c r="N55" s="531"/>
      <c r="O55" s="532"/>
      <c r="P55" s="179"/>
      <c r="Q55" s="179"/>
      <c r="R55" s="179"/>
      <c r="S55" s="179"/>
      <c r="T55" s="179"/>
      <c r="U55" s="179"/>
      <c r="V55" s="179"/>
      <c r="W55" s="179"/>
      <c r="X55" s="223"/>
      <c r="Y55" s="288" t="s">
        <v>13</v>
      </c>
      <c r="Z55" s="283"/>
      <c r="AA55" s="284"/>
      <c r="AB55" s="445" t="s">
        <v>14</v>
      </c>
      <c r="AC55" s="445"/>
      <c r="AD55" s="445"/>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9" t="s">
        <v>293</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6" t="s">
        <v>268</v>
      </c>
      <c r="B58" s="497"/>
      <c r="C58" s="497"/>
      <c r="D58" s="497"/>
      <c r="E58" s="497"/>
      <c r="F58" s="498"/>
      <c r="G58" s="549" t="s">
        <v>145</v>
      </c>
      <c r="H58" s="362"/>
      <c r="I58" s="362"/>
      <c r="J58" s="362"/>
      <c r="K58" s="362"/>
      <c r="L58" s="362"/>
      <c r="M58" s="362"/>
      <c r="N58" s="362"/>
      <c r="O58" s="550"/>
      <c r="P58" s="615" t="s">
        <v>58</v>
      </c>
      <c r="Q58" s="362"/>
      <c r="R58" s="362"/>
      <c r="S58" s="362"/>
      <c r="T58" s="362"/>
      <c r="U58" s="362"/>
      <c r="V58" s="362"/>
      <c r="W58" s="362"/>
      <c r="X58" s="550"/>
      <c r="Y58" s="616"/>
      <c r="Z58" s="617"/>
      <c r="AA58" s="618"/>
      <c r="AB58" s="619" t="s">
        <v>11</v>
      </c>
      <c r="AC58" s="620"/>
      <c r="AD58" s="621"/>
      <c r="AE58" s="320" t="s">
        <v>302</v>
      </c>
      <c r="AF58" s="320"/>
      <c r="AG58" s="320"/>
      <c r="AH58" s="320"/>
      <c r="AI58" s="320" t="s">
        <v>324</v>
      </c>
      <c r="AJ58" s="320"/>
      <c r="AK58" s="320"/>
      <c r="AL58" s="320"/>
      <c r="AM58" s="320" t="s">
        <v>421</v>
      </c>
      <c r="AN58" s="320"/>
      <c r="AO58" s="320"/>
      <c r="AP58" s="320"/>
      <c r="AQ58" s="252" t="s">
        <v>184</v>
      </c>
      <c r="AR58" s="253"/>
      <c r="AS58" s="253"/>
      <c r="AT58" s="254"/>
      <c r="AU58" s="358" t="s">
        <v>133</v>
      </c>
      <c r="AV58" s="358"/>
      <c r="AW58" s="358"/>
      <c r="AX58" s="359"/>
      <c r="AY58">
        <f>COUNTA($G$60)</f>
        <v>0</v>
      </c>
    </row>
    <row r="59" spans="1:51" ht="18.75" hidden="1" customHeight="1" x14ac:dyDescent="0.15">
      <c r="A59" s="496"/>
      <c r="B59" s="497"/>
      <c r="C59" s="497"/>
      <c r="D59" s="497"/>
      <c r="E59" s="497"/>
      <c r="F59" s="498"/>
      <c r="G59" s="551"/>
      <c r="H59" s="360"/>
      <c r="I59" s="360"/>
      <c r="J59" s="360"/>
      <c r="K59" s="360"/>
      <c r="L59" s="360"/>
      <c r="M59" s="360"/>
      <c r="N59" s="360"/>
      <c r="O59" s="552"/>
      <c r="P59" s="564"/>
      <c r="Q59" s="360"/>
      <c r="R59" s="360"/>
      <c r="S59" s="360"/>
      <c r="T59" s="360"/>
      <c r="U59" s="360"/>
      <c r="V59" s="360"/>
      <c r="W59" s="360"/>
      <c r="X59" s="552"/>
      <c r="Y59" s="452"/>
      <c r="Z59" s="453"/>
      <c r="AA59" s="454"/>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6"/>
      <c r="Q60" s="176"/>
      <c r="R60" s="176"/>
      <c r="S60" s="176"/>
      <c r="T60" s="176"/>
      <c r="U60" s="176"/>
      <c r="V60" s="176"/>
      <c r="W60" s="176"/>
      <c r="X60" s="218"/>
      <c r="Y60" s="324" t="s">
        <v>12</v>
      </c>
      <c r="Z60" s="533"/>
      <c r="AA60" s="534"/>
      <c r="AB60" s="535"/>
      <c r="AC60" s="535"/>
      <c r="AD60" s="535"/>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0"/>
      <c r="Q61" s="220"/>
      <c r="R61" s="220"/>
      <c r="S61" s="220"/>
      <c r="T61" s="220"/>
      <c r="U61" s="220"/>
      <c r="V61" s="220"/>
      <c r="W61" s="220"/>
      <c r="X61" s="221"/>
      <c r="Y61" s="288" t="s">
        <v>53</v>
      </c>
      <c r="Z61" s="283"/>
      <c r="AA61" s="284"/>
      <c r="AB61" s="506"/>
      <c r="AC61" s="506"/>
      <c r="AD61" s="506"/>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79"/>
      <c r="Q62" s="179"/>
      <c r="R62" s="179"/>
      <c r="S62" s="179"/>
      <c r="T62" s="179"/>
      <c r="U62" s="179"/>
      <c r="V62" s="179"/>
      <c r="W62" s="179"/>
      <c r="X62" s="223"/>
      <c r="Y62" s="288" t="s">
        <v>13</v>
      </c>
      <c r="Z62" s="283"/>
      <c r="AA62" s="284"/>
      <c r="AB62" s="481" t="s">
        <v>14</v>
      </c>
      <c r="AC62" s="481"/>
      <c r="AD62" s="481"/>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9" t="s">
        <v>293</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x14ac:dyDescent="0.15">
      <c r="A65" s="840" t="s">
        <v>269</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264</v>
      </c>
      <c r="X65" s="852"/>
      <c r="Y65" s="855"/>
      <c r="Z65" s="855"/>
      <c r="AA65" s="856"/>
      <c r="AB65" s="849" t="s">
        <v>11</v>
      </c>
      <c r="AC65" s="845"/>
      <c r="AD65" s="846"/>
      <c r="AE65" s="320" t="s">
        <v>302</v>
      </c>
      <c r="AF65" s="320"/>
      <c r="AG65" s="320"/>
      <c r="AH65" s="320"/>
      <c r="AI65" s="320" t="s">
        <v>324</v>
      </c>
      <c r="AJ65" s="320"/>
      <c r="AK65" s="320"/>
      <c r="AL65" s="320"/>
      <c r="AM65" s="320" t="s">
        <v>421</v>
      </c>
      <c r="AN65" s="320"/>
      <c r="AO65" s="320"/>
      <c r="AP65" s="320"/>
      <c r="AQ65" s="200" t="s">
        <v>184</v>
      </c>
      <c r="AR65" s="184"/>
      <c r="AS65" s="184"/>
      <c r="AT65" s="185"/>
      <c r="AU65" s="958" t="s">
        <v>133</v>
      </c>
      <c r="AV65" s="958"/>
      <c r="AW65" s="958"/>
      <c r="AX65" s="959"/>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0"/>
      <c r="AF66" s="320"/>
      <c r="AG66" s="320"/>
      <c r="AH66" s="320"/>
      <c r="AI66" s="320"/>
      <c r="AJ66" s="320"/>
      <c r="AK66" s="320"/>
      <c r="AL66" s="320"/>
      <c r="AM66" s="320"/>
      <c r="AN66" s="320"/>
      <c r="AO66" s="320"/>
      <c r="AP66" s="320"/>
      <c r="AQ66" s="216"/>
      <c r="AR66" s="163"/>
      <c r="AS66" s="164" t="s">
        <v>185</v>
      </c>
      <c r="AT66" s="187"/>
      <c r="AU66" s="256"/>
      <c r="AV66" s="256"/>
      <c r="AW66" s="847" t="s">
        <v>267</v>
      </c>
      <c r="AX66" s="960"/>
      <c r="AY66">
        <f>$AY$65</f>
        <v>0</v>
      </c>
    </row>
    <row r="67" spans="1:51" ht="23.25" hidden="1" customHeight="1" x14ac:dyDescent="0.15">
      <c r="A67" s="833"/>
      <c r="B67" s="834"/>
      <c r="C67" s="834"/>
      <c r="D67" s="834"/>
      <c r="E67" s="834"/>
      <c r="F67" s="835"/>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283</v>
      </c>
      <c r="AC67" s="933"/>
      <c r="AD67" s="933"/>
      <c r="AE67" s="348"/>
      <c r="AF67" s="349"/>
      <c r="AG67" s="349"/>
      <c r="AH67" s="349"/>
      <c r="AI67" s="348"/>
      <c r="AJ67" s="349"/>
      <c r="AK67" s="349"/>
      <c r="AL67" s="349"/>
      <c r="AM67" s="348"/>
      <c r="AN67" s="349"/>
      <c r="AO67" s="349"/>
      <c r="AP67" s="349"/>
      <c r="AQ67" s="348"/>
      <c r="AR67" s="349"/>
      <c r="AS67" s="349"/>
      <c r="AT67" s="798"/>
      <c r="AU67" s="349"/>
      <c r="AV67" s="349"/>
      <c r="AW67" s="349"/>
      <c r="AX67" s="350"/>
      <c r="AY67">
        <f t="shared" ref="AY67:AY72" si="8">$AY$65</f>
        <v>0</v>
      </c>
    </row>
    <row r="68" spans="1:51" ht="23.25" hidden="1" customHeight="1" x14ac:dyDescent="0.15">
      <c r="A68" s="833"/>
      <c r="B68" s="834"/>
      <c r="C68" s="834"/>
      <c r="D68" s="834"/>
      <c r="E68" s="834"/>
      <c r="F68" s="835"/>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283</v>
      </c>
      <c r="AC68" s="956"/>
      <c r="AD68" s="956"/>
      <c r="AE68" s="348"/>
      <c r="AF68" s="349"/>
      <c r="AG68" s="349"/>
      <c r="AH68" s="349"/>
      <c r="AI68" s="348"/>
      <c r="AJ68" s="349"/>
      <c r="AK68" s="349"/>
      <c r="AL68" s="349"/>
      <c r="AM68" s="348"/>
      <c r="AN68" s="349"/>
      <c r="AO68" s="349"/>
      <c r="AP68" s="349"/>
      <c r="AQ68" s="348"/>
      <c r="AR68" s="349"/>
      <c r="AS68" s="349"/>
      <c r="AT68" s="798"/>
      <c r="AU68" s="349"/>
      <c r="AV68" s="349"/>
      <c r="AW68" s="349"/>
      <c r="AX68" s="350"/>
      <c r="AY68">
        <f t="shared" si="8"/>
        <v>0</v>
      </c>
    </row>
    <row r="69" spans="1:51" ht="23.25" hidden="1" customHeight="1" x14ac:dyDescent="0.15">
      <c r="A69" s="833"/>
      <c r="B69" s="834"/>
      <c r="C69" s="834"/>
      <c r="D69" s="834"/>
      <c r="E69" s="834"/>
      <c r="F69" s="835"/>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284</v>
      </c>
      <c r="AC69" s="957"/>
      <c r="AD69" s="957"/>
      <c r="AE69" s="356"/>
      <c r="AF69" s="357"/>
      <c r="AG69" s="357"/>
      <c r="AH69" s="357"/>
      <c r="AI69" s="356"/>
      <c r="AJ69" s="357"/>
      <c r="AK69" s="357"/>
      <c r="AL69" s="357"/>
      <c r="AM69" s="356"/>
      <c r="AN69" s="357"/>
      <c r="AO69" s="357"/>
      <c r="AP69" s="357"/>
      <c r="AQ69" s="348"/>
      <c r="AR69" s="349"/>
      <c r="AS69" s="349"/>
      <c r="AT69" s="798"/>
      <c r="AU69" s="349"/>
      <c r="AV69" s="349"/>
      <c r="AW69" s="349"/>
      <c r="AX69" s="350"/>
      <c r="AY69">
        <f t="shared" si="8"/>
        <v>0</v>
      </c>
    </row>
    <row r="70" spans="1:51" ht="23.25" hidden="1" customHeight="1" x14ac:dyDescent="0.15">
      <c r="A70" s="833" t="s">
        <v>273</v>
      </c>
      <c r="B70" s="834"/>
      <c r="C70" s="834"/>
      <c r="D70" s="834"/>
      <c r="E70" s="834"/>
      <c r="F70" s="835"/>
      <c r="G70" s="921" t="s">
        <v>187</v>
      </c>
      <c r="H70" s="922"/>
      <c r="I70" s="922"/>
      <c r="J70" s="922"/>
      <c r="K70" s="922"/>
      <c r="L70" s="922"/>
      <c r="M70" s="922"/>
      <c r="N70" s="922"/>
      <c r="O70" s="922"/>
      <c r="P70" s="922"/>
      <c r="Q70" s="922"/>
      <c r="R70" s="922"/>
      <c r="S70" s="922"/>
      <c r="T70" s="922"/>
      <c r="U70" s="922"/>
      <c r="V70" s="922"/>
      <c r="W70" s="925" t="s">
        <v>282</v>
      </c>
      <c r="X70" s="926"/>
      <c r="Y70" s="931" t="s">
        <v>12</v>
      </c>
      <c r="Z70" s="931"/>
      <c r="AA70" s="932"/>
      <c r="AB70" s="933" t="s">
        <v>283</v>
      </c>
      <c r="AC70" s="933"/>
      <c r="AD70" s="933"/>
      <c r="AE70" s="348"/>
      <c r="AF70" s="349"/>
      <c r="AG70" s="349"/>
      <c r="AH70" s="349"/>
      <c r="AI70" s="348"/>
      <c r="AJ70" s="349"/>
      <c r="AK70" s="349"/>
      <c r="AL70" s="349"/>
      <c r="AM70" s="348"/>
      <c r="AN70" s="349"/>
      <c r="AO70" s="349"/>
      <c r="AP70" s="349"/>
      <c r="AQ70" s="348"/>
      <c r="AR70" s="349"/>
      <c r="AS70" s="349"/>
      <c r="AT70" s="798"/>
      <c r="AU70" s="349"/>
      <c r="AV70" s="349"/>
      <c r="AW70" s="349"/>
      <c r="AX70" s="350"/>
      <c r="AY70">
        <f t="shared" si="8"/>
        <v>0</v>
      </c>
    </row>
    <row r="71" spans="1:51" ht="23.25" hidden="1" customHeight="1" x14ac:dyDescent="0.15">
      <c r="A71" s="833"/>
      <c r="B71" s="834"/>
      <c r="C71" s="834"/>
      <c r="D71" s="834"/>
      <c r="E71" s="834"/>
      <c r="F71" s="835"/>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283</v>
      </c>
      <c r="AC71" s="956"/>
      <c r="AD71" s="956"/>
      <c r="AE71" s="348"/>
      <c r="AF71" s="349"/>
      <c r="AG71" s="349"/>
      <c r="AH71" s="349"/>
      <c r="AI71" s="348"/>
      <c r="AJ71" s="349"/>
      <c r="AK71" s="349"/>
      <c r="AL71" s="349"/>
      <c r="AM71" s="348"/>
      <c r="AN71" s="349"/>
      <c r="AO71" s="349"/>
      <c r="AP71" s="349"/>
      <c r="AQ71" s="348"/>
      <c r="AR71" s="349"/>
      <c r="AS71" s="349"/>
      <c r="AT71" s="798"/>
      <c r="AU71" s="349"/>
      <c r="AV71" s="349"/>
      <c r="AW71" s="349"/>
      <c r="AX71" s="350"/>
      <c r="AY71">
        <f t="shared" si="8"/>
        <v>0</v>
      </c>
    </row>
    <row r="72" spans="1:51" ht="23.25" hidden="1" customHeight="1" x14ac:dyDescent="0.15">
      <c r="A72" s="836"/>
      <c r="B72" s="837"/>
      <c r="C72" s="837"/>
      <c r="D72" s="837"/>
      <c r="E72" s="837"/>
      <c r="F72" s="838"/>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284</v>
      </c>
      <c r="AC72" s="957"/>
      <c r="AD72" s="957"/>
      <c r="AE72" s="356"/>
      <c r="AF72" s="357"/>
      <c r="AG72" s="357"/>
      <c r="AH72" s="357"/>
      <c r="AI72" s="356"/>
      <c r="AJ72" s="357"/>
      <c r="AK72" s="357"/>
      <c r="AL72" s="357"/>
      <c r="AM72" s="356"/>
      <c r="AN72" s="357"/>
      <c r="AO72" s="357"/>
      <c r="AP72" s="920"/>
      <c r="AQ72" s="348"/>
      <c r="AR72" s="349"/>
      <c r="AS72" s="349"/>
      <c r="AT72" s="798"/>
      <c r="AU72" s="349"/>
      <c r="AV72" s="349"/>
      <c r="AW72" s="349"/>
      <c r="AX72" s="350"/>
      <c r="AY72">
        <f t="shared" si="8"/>
        <v>0</v>
      </c>
    </row>
    <row r="73" spans="1:51" ht="18.75" hidden="1" customHeight="1" x14ac:dyDescent="0.15">
      <c r="A73" s="819" t="s">
        <v>269</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0" t="s">
        <v>302</v>
      </c>
      <c r="AF73" s="320"/>
      <c r="AG73" s="320"/>
      <c r="AH73" s="320"/>
      <c r="AI73" s="320" t="s">
        <v>324</v>
      </c>
      <c r="AJ73" s="320"/>
      <c r="AK73" s="320"/>
      <c r="AL73" s="320"/>
      <c r="AM73" s="320" t="s">
        <v>421</v>
      </c>
      <c r="AN73" s="320"/>
      <c r="AO73" s="320"/>
      <c r="AP73" s="320"/>
      <c r="AQ73" s="200" t="s">
        <v>184</v>
      </c>
      <c r="AR73" s="184"/>
      <c r="AS73" s="184"/>
      <c r="AT73" s="185"/>
      <c r="AU73" s="258" t="s">
        <v>133</v>
      </c>
      <c r="AV73" s="161"/>
      <c r="AW73" s="161"/>
      <c r="AX73" s="162"/>
      <c r="AY73">
        <f>COUNTA($H$75)</f>
        <v>0</v>
      </c>
    </row>
    <row r="74" spans="1:51" ht="18.75" hidden="1" customHeight="1" x14ac:dyDescent="0.15">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2"/>
      <c r="B75" s="823"/>
      <c r="C75" s="823"/>
      <c r="D75" s="823"/>
      <c r="E75" s="823"/>
      <c r="F75" s="824"/>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2"/>
      <c r="B76" s="823"/>
      <c r="C76" s="823"/>
      <c r="D76" s="823"/>
      <c r="E76" s="823"/>
      <c r="F76" s="824"/>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2"/>
      <c r="B77" s="823"/>
      <c r="C77" s="823"/>
      <c r="D77" s="823"/>
      <c r="E77" s="823"/>
      <c r="F77" s="824"/>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4" t="s">
        <v>637</v>
      </c>
      <c r="B78" s="895"/>
      <c r="C78" s="895"/>
      <c r="D78" s="895"/>
      <c r="E78" s="892" t="s">
        <v>247</v>
      </c>
      <c r="F78" s="893"/>
      <c r="G78" s="45" t="s">
        <v>187</v>
      </c>
      <c r="H78" s="776"/>
      <c r="I78" s="230"/>
      <c r="J78" s="230"/>
      <c r="K78" s="230"/>
      <c r="L78" s="230"/>
      <c r="M78" s="230"/>
      <c r="N78" s="230"/>
      <c r="O78" s="777"/>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hidden="1" customHeight="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263</v>
      </c>
      <c r="AP79" s="112"/>
      <c r="AQ79" s="112"/>
      <c r="AR79" s="62" t="s">
        <v>261</v>
      </c>
      <c r="AS79" s="111"/>
      <c r="AT79" s="112"/>
      <c r="AU79" s="112"/>
      <c r="AV79" s="112"/>
      <c r="AW79" s="112"/>
      <c r="AX79" s="113"/>
      <c r="AY79">
        <f>COUNTIF($AR$79,"☑")</f>
        <v>0</v>
      </c>
    </row>
    <row r="80" spans="1:51" ht="18.75" hidden="1" customHeight="1" x14ac:dyDescent="0.15">
      <c r="A80" s="503" t="s">
        <v>146</v>
      </c>
      <c r="B80" s="828" t="s">
        <v>260</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612</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4"/>
      <c r="B81" s="831"/>
      <c r="C81" s="536"/>
      <c r="D81" s="536"/>
      <c r="E81" s="536"/>
      <c r="F81" s="537"/>
      <c r="G81" s="360"/>
      <c r="H81" s="360"/>
      <c r="I81" s="360"/>
      <c r="J81" s="360"/>
      <c r="K81" s="360"/>
      <c r="L81" s="360"/>
      <c r="M81" s="360"/>
      <c r="N81" s="360"/>
      <c r="O81" s="360"/>
      <c r="P81" s="360"/>
      <c r="Q81" s="360"/>
      <c r="R81" s="360"/>
      <c r="S81" s="360"/>
      <c r="T81" s="360"/>
      <c r="U81" s="360"/>
      <c r="V81" s="360"/>
      <c r="W81" s="360"/>
      <c r="X81" s="360"/>
      <c r="Y81" s="360"/>
      <c r="Z81" s="360"/>
      <c r="AA81" s="552"/>
      <c r="AB81" s="564"/>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4"/>
      <c r="B82" s="831"/>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22.5" hidden="1" customHeight="1" x14ac:dyDescent="0.15">
      <c r="A83" s="504"/>
      <c r="B83" s="831"/>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9.5" hidden="1" customHeight="1" x14ac:dyDescent="0.15">
      <c r="A84" s="504"/>
      <c r="B84" s="832"/>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x14ac:dyDescent="0.15">
      <c r="A85" s="504"/>
      <c r="B85" s="536" t="s">
        <v>144</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2" t="s">
        <v>11</v>
      </c>
      <c r="AC85" s="443"/>
      <c r="AD85" s="444"/>
      <c r="AE85" s="320" t="s">
        <v>302</v>
      </c>
      <c r="AF85" s="320"/>
      <c r="AG85" s="320"/>
      <c r="AH85" s="320"/>
      <c r="AI85" s="320" t="s">
        <v>324</v>
      </c>
      <c r="AJ85" s="320"/>
      <c r="AK85" s="320"/>
      <c r="AL85" s="320"/>
      <c r="AM85" s="320" t="s">
        <v>421</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4"/>
      <c r="B86" s="536"/>
      <c r="C86" s="536"/>
      <c r="D86" s="536"/>
      <c r="E86" s="536"/>
      <c r="F86" s="537"/>
      <c r="G86" s="551"/>
      <c r="H86" s="360"/>
      <c r="I86" s="360"/>
      <c r="J86" s="360"/>
      <c r="K86" s="360"/>
      <c r="L86" s="360"/>
      <c r="M86" s="360"/>
      <c r="N86" s="360"/>
      <c r="O86" s="552"/>
      <c r="P86" s="564"/>
      <c r="Q86" s="360"/>
      <c r="R86" s="360"/>
      <c r="S86" s="360"/>
      <c r="T86" s="360"/>
      <c r="U86" s="360"/>
      <c r="V86" s="360"/>
      <c r="W86" s="360"/>
      <c r="X86" s="552"/>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4"/>
      <c r="B87" s="536"/>
      <c r="C87" s="536"/>
      <c r="D87" s="536"/>
      <c r="E87" s="536"/>
      <c r="F87" s="537"/>
      <c r="G87" s="217"/>
      <c r="H87" s="176"/>
      <c r="I87" s="176"/>
      <c r="J87" s="176"/>
      <c r="K87" s="176"/>
      <c r="L87" s="176"/>
      <c r="M87" s="176"/>
      <c r="N87" s="176"/>
      <c r="O87" s="218"/>
      <c r="P87" s="176"/>
      <c r="Q87" s="783"/>
      <c r="R87" s="783"/>
      <c r="S87" s="783"/>
      <c r="T87" s="783"/>
      <c r="U87" s="783"/>
      <c r="V87" s="783"/>
      <c r="W87" s="783"/>
      <c r="X87" s="784"/>
      <c r="Y87" s="739" t="s">
        <v>61</v>
      </c>
      <c r="Z87" s="740"/>
      <c r="AA87" s="741"/>
      <c r="AB87" s="535"/>
      <c r="AC87" s="535"/>
      <c r="AD87" s="535"/>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4"/>
      <c r="B88" s="536"/>
      <c r="C88" s="536"/>
      <c r="D88" s="536"/>
      <c r="E88" s="536"/>
      <c r="F88" s="537"/>
      <c r="G88" s="219"/>
      <c r="H88" s="220"/>
      <c r="I88" s="220"/>
      <c r="J88" s="220"/>
      <c r="K88" s="220"/>
      <c r="L88" s="220"/>
      <c r="M88" s="220"/>
      <c r="N88" s="220"/>
      <c r="O88" s="221"/>
      <c r="P88" s="785"/>
      <c r="Q88" s="785"/>
      <c r="R88" s="785"/>
      <c r="S88" s="785"/>
      <c r="T88" s="785"/>
      <c r="U88" s="785"/>
      <c r="V88" s="785"/>
      <c r="W88" s="785"/>
      <c r="X88" s="786"/>
      <c r="Y88" s="716" t="s">
        <v>53</v>
      </c>
      <c r="Z88" s="717"/>
      <c r="AA88" s="718"/>
      <c r="AB88" s="506"/>
      <c r="AC88" s="506"/>
      <c r="AD88" s="506"/>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4"/>
      <c r="B89" s="538"/>
      <c r="C89" s="538"/>
      <c r="D89" s="538"/>
      <c r="E89" s="538"/>
      <c r="F89" s="539"/>
      <c r="G89" s="222"/>
      <c r="H89" s="179"/>
      <c r="I89" s="179"/>
      <c r="J89" s="179"/>
      <c r="K89" s="179"/>
      <c r="L89" s="179"/>
      <c r="M89" s="179"/>
      <c r="N89" s="179"/>
      <c r="O89" s="223"/>
      <c r="P89" s="289"/>
      <c r="Q89" s="289"/>
      <c r="R89" s="289"/>
      <c r="S89" s="289"/>
      <c r="T89" s="289"/>
      <c r="U89" s="289"/>
      <c r="V89" s="289"/>
      <c r="W89" s="289"/>
      <c r="X89" s="787"/>
      <c r="Y89" s="716" t="s">
        <v>13</v>
      </c>
      <c r="Z89" s="717"/>
      <c r="AA89" s="718"/>
      <c r="AB89" s="445" t="s">
        <v>14</v>
      </c>
      <c r="AC89" s="445"/>
      <c r="AD89" s="445"/>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4"/>
      <c r="B90" s="536" t="s">
        <v>144</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2" t="s">
        <v>11</v>
      </c>
      <c r="AC90" s="443"/>
      <c r="AD90" s="444"/>
      <c r="AE90" s="320" t="s">
        <v>302</v>
      </c>
      <c r="AF90" s="320"/>
      <c r="AG90" s="320"/>
      <c r="AH90" s="320"/>
      <c r="AI90" s="320" t="s">
        <v>324</v>
      </c>
      <c r="AJ90" s="320"/>
      <c r="AK90" s="320"/>
      <c r="AL90" s="320"/>
      <c r="AM90" s="320" t="s">
        <v>421</v>
      </c>
      <c r="AN90" s="320"/>
      <c r="AO90" s="320"/>
      <c r="AP90" s="320"/>
      <c r="AQ90" s="200" t="s">
        <v>184</v>
      </c>
      <c r="AR90" s="184"/>
      <c r="AS90" s="184"/>
      <c r="AT90" s="185"/>
      <c r="AU90" s="354" t="s">
        <v>133</v>
      </c>
      <c r="AV90" s="354"/>
      <c r="AW90" s="354"/>
      <c r="AX90" s="355"/>
      <c r="AY90">
        <f>COUNTA($G$92)</f>
        <v>0</v>
      </c>
    </row>
    <row r="91" spans="1:60" ht="18.75" hidden="1" customHeight="1" x14ac:dyDescent="0.15">
      <c r="A91" s="504"/>
      <c r="B91" s="536"/>
      <c r="C91" s="536"/>
      <c r="D91" s="536"/>
      <c r="E91" s="536"/>
      <c r="F91" s="537"/>
      <c r="G91" s="551"/>
      <c r="H91" s="360"/>
      <c r="I91" s="360"/>
      <c r="J91" s="360"/>
      <c r="K91" s="360"/>
      <c r="L91" s="360"/>
      <c r="M91" s="360"/>
      <c r="N91" s="360"/>
      <c r="O91" s="552"/>
      <c r="P91" s="564"/>
      <c r="Q91" s="360"/>
      <c r="R91" s="360"/>
      <c r="S91" s="360"/>
      <c r="T91" s="360"/>
      <c r="U91" s="360"/>
      <c r="V91" s="360"/>
      <c r="W91" s="360"/>
      <c r="X91" s="552"/>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4"/>
      <c r="B92" s="536"/>
      <c r="C92" s="536"/>
      <c r="D92" s="536"/>
      <c r="E92" s="536"/>
      <c r="F92" s="537"/>
      <c r="G92" s="217"/>
      <c r="H92" s="176"/>
      <c r="I92" s="176"/>
      <c r="J92" s="176"/>
      <c r="K92" s="176"/>
      <c r="L92" s="176"/>
      <c r="M92" s="176"/>
      <c r="N92" s="176"/>
      <c r="O92" s="218"/>
      <c r="P92" s="176"/>
      <c r="Q92" s="783"/>
      <c r="R92" s="783"/>
      <c r="S92" s="783"/>
      <c r="T92" s="783"/>
      <c r="U92" s="783"/>
      <c r="V92" s="783"/>
      <c r="W92" s="783"/>
      <c r="X92" s="784"/>
      <c r="Y92" s="739" t="s">
        <v>61</v>
      </c>
      <c r="Z92" s="740"/>
      <c r="AA92" s="741"/>
      <c r="AB92" s="535"/>
      <c r="AC92" s="535"/>
      <c r="AD92" s="535"/>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19"/>
      <c r="H93" s="220"/>
      <c r="I93" s="220"/>
      <c r="J93" s="220"/>
      <c r="K93" s="220"/>
      <c r="L93" s="220"/>
      <c r="M93" s="220"/>
      <c r="N93" s="220"/>
      <c r="O93" s="221"/>
      <c r="P93" s="785"/>
      <c r="Q93" s="785"/>
      <c r="R93" s="785"/>
      <c r="S93" s="785"/>
      <c r="T93" s="785"/>
      <c r="U93" s="785"/>
      <c r="V93" s="785"/>
      <c r="W93" s="785"/>
      <c r="X93" s="786"/>
      <c r="Y93" s="716" t="s">
        <v>53</v>
      </c>
      <c r="Z93" s="717"/>
      <c r="AA93" s="718"/>
      <c r="AB93" s="506"/>
      <c r="AC93" s="506"/>
      <c r="AD93" s="506"/>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4"/>
      <c r="B94" s="538"/>
      <c r="C94" s="538"/>
      <c r="D94" s="538"/>
      <c r="E94" s="538"/>
      <c r="F94" s="539"/>
      <c r="G94" s="222"/>
      <c r="H94" s="179"/>
      <c r="I94" s="179"/>
      <c r="J94" s="179"/>
      <c r="K94" s="179"/>
      <c r="L94" s="179"/>
      <c r="M94" s="179"/>
      <c r="N94" s="179"/>
      <c r="O94" s="223"/>
      <c r="P94" s="289"/>
      <c r="Q94" s="289"/>
      <c r="R94" s="289"/>
      <c r="S94" s="289"/>
      <c r="T94" s="289"/>
      <c r="U94" s="289"/>
      <c r="V94" s="289"/>
      <c r="W94" s="289"/>
      <c r="X94" s="787"/>
      <c r="Y94" s="716" t="s">
        <v>13</v>
      </c>
      <c r="Z94" s="717"/>
      <c r="AA94" s="718"/>
      <c r="AB94" s="445" t="s">
        <v>14</v>
      </c>
      <c r="AC94" s="445"/>
      <c r="AD94" s="445"/>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4"/>
      <c r="B95" s="536" t="s">
        <v>144</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2" t="s">
        <v>11</v>
      </c>
      <c r="AC95" s="443"/>
      <c r="AD95" s="444"/>
      <c r="AE95" s="320" t="s">
        <v>302</v>
      </c>
      <c r="AF95" s="320"/>
      <c r="AG95" s="320"/>
      <c r="AH95" s="320"/>
      <c r="AI95" s="320" t="s">
        <v>324</v>
      </c>
      <c r="AJ95" s="320"/>
      <c r="AK95" s="320"/>
      <c r="AL95" s="320"/>
      <c r="AM95" s="320" t="s">
        <v>421</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0"/>
      <c r="I96" s="360"/>
      <c r="J96" s="360"/>
      <c r="K96" s="360"/>
      <c r="L96" s="360"/>
      <c r="M96" s="360"/>
      <c r="N96" s="360"/>
      <c r="O96" s="552"/>
      <c r="P96" s="564"/>
      <c r="Q96" s="360"/>
      <c r="R96" s="360"/>
      <c r="S96" s="360"/>
      <c r="T96" s="360"/>
      <c r="U96" s="360"/>
      <c r="V96" s="360"/>
      <c r="W96" s="360"/>
      <c r="X96" s="552"/>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4"/>
      <c r="B97" s="536"/>
      <c r="C97" s="536"/>
      <c r="D97" s="536"/>
      <c r="E97" s="536"/>
      <c r="F97" s="537"/>
      <c r="G97" s="217"/>
      <c r="H97" s="176"/>
      <c r="I97" s="176"/>
      <c r="J97" s="176"/>
      <c r="K97" s="176"/>
      <c r="L97" s="176"/>
      <c r="M97" s="176"/>
      <c r="N97" s="176"/>
      <c r="O97" s="218"/>
      <c r="P97" s="176"/>
      <c r="Q97" s="783"/>
      <c r="R97" s="783"/>
      <c r="S97" s="783"/>
      <c r="T97" s="783"/>
      <c r="U97" s="783"/>
      <c r="V97" s="783"/>
      <c r="W97" s="783"/>
      <c r="X97" s="784"/>
      <c r="Y97" s="739" t="s">
        <v>61</v>
      </c>
      <c r="Z97" s="740"/>
      <c r="AA97" s="741"/>
      <c r="AB97" s="388"/>
      <c r="AC97" s="389"/>
      <c r="AD97" s="390"/>
      <c r="AE97" s="348"/>
      <c r="AF97" s="349"/>
      <c r="AG97" s="349"/>
      <c r="AH97" s="798"/>
      <c r="AI97" s="348"/>
      <c r="AJ97" s="349"/>
      <c r="AK97" s="349"/>
      <c r="AL97" s="798"/>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4"/>
      <c r="B98" s="536"/>
      <c r="C98" s="536"/>
      <c r="D98" s="536"/>
      <c r="E98" s="536"/>
      <c r="F98" s="537"/>
      <c r="G98" s="219"/>
      <c r="H98" s="220"/>
      <c r="I98" s="220"/>
      <c r="J98" s="220"/>
      <c r="K98" s="220"/>
      <c r="L98" s="220"/>
      <c r="M98" s="220"/>
      <c r="N98" s="220"/>
      <c r="O98" s="221"/>
      <c r="P98" s="785"/>
      <c r="Q98" s="785"/>
      <c r="R98" s="785"/>
      <c r="S98" s="785"/>
      <c r="T98" s="785"/>
      <c r="U98" s="785"/>
      <c r="V98" s="785"/>
      <c r="W98" s="785"/>
      <c r="X98" s="786"/>
      <c r="Y98" s="716" t="s">
        <v>53</v>
      </c>
      <c r="Z98" s="717"/>
      <c r="AA98" s="718"/>
      <c r="AB98" s="285"/>
      <c r="AC98" s="286"/>
      <c r="AD98" s="287"/>
      <c r="AE98" s="348"/>
      <c r="AF98" s="349"/>
      <c r="AG98" s="349"/>
      <c r="AH98" s="798"/>
      <c r="AI98" s="348"/>
      <c r="AJ98" s="349"/>
      <c r="AK98" s="349"/>
      <c r="AL98" s="798"/>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5"/>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4" t="s">
        <v>13</v>
      </c>
      <c r="Z99" s="465"/>
      <c r="AA99" s="466"/>
      <c r="AB99" s="446" t="s">
        <v>14</v>
      </c>
      <c r="AC99" s="447"/>
      <c r="AD99" s="448"/>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270</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9"/>
      <c r="Z100" s="450"/>
      <c r="AA100" s="451"/>
      <c r="AB100" s="839" t="s">
        <v>11</v>
      </c>
      <c r="AC100" s="839"/>
      <c r="AD100" s="839"/>
      <c r="AE100" s="805" t="s">
        <v>302</v>
      </c>
      <c r="AF100" s="806"/>
      <c r="AG100" s="806"/>
      <c r="AH100" s="807"/>
      <c r="AI100" s="805" t="s">
        <v>324</v>
      </c>
      <c r="AJ100" s="806"/>
      <c r="AK100" s="806"/>
      <c r="AL100" s="807"/>
      <c r="AM100" s="805" t="s">
        <v>421</v>
      </c>
      <c r="AN100" s="806"/>
      <c r="AO100" s="806"/>
      <c r="AP100" s="807"/>
      <c r="AQ100" s="908" t="s">
        <v>329</v>
      </c>
      <c r="AR100" s="909"/>
      <c r="AS100" s="909"/>
      <c r="AT100" s="910"/>
      <c r="AU100" s="908" t="s">
        <v>453</v>
      </c>
      <c r="AV100" s="909"/>
      <c r="AW100" s="909"/>
      <c r="AX100" s="911"/>
    </row>
    <row r="101" spans="1:60" ht="23.25" customHeight="1" x14ac:dyDescent="0.15">
      <c r="A101" s="475"/>
      <c r="B101" s="476"/>
      <c r="C101" s="476"/>
      <c r="D101" s="476"/>
      <c r="E101" s="476"/>
      <c r="F101" s="477"/>
      <c r="G101" s="176" t="s">
        <v>638</v>
      </c>
      <c r="H101" s="176"/>
      <c r="I101" s="176"/>
      <c r="J101" s="176"/>
      <c r="K101" s="176"/>
      <c r="L101" s="176"/>
      <c r="M101" s="176"/>
      <c r="N101" s="176"/>
      <c r="O101" s="176"/>
      <c r="P101" s="176"/>
      <c r="Q101" s="176"/>
      <c r="R101" s="176"/>
      <c r="S101" s="176"/>
      <c r="T101" s="176"/>
      <c r="U101" s="176"/>
      <c r="V101" s="176"/>
      <c r="W101" s="176"/>
      <c r="X101" s="218"/>
      <c r="Y101" s="797" t="s">
        <v>54</v>
      </c>
      <c r="Z101" s="702"/>
      <c r="AA101" s="703"/>
      <c r="AB101" s="535" t="s">
        <v>636</v>
      </c>
      <c r="AC101" s="535"/>
      <c r="AD101" s="535"/>
      <c r="AE101" s="343">
        <v>5</v>
      </c>
      <c r="AF101" s="343"/>
      <c r="AG101" s="343"/>
      <c r="AH101" s="343"/>
      <c r="AI101" s="343">
        <v>5</v>
      </c>
      <c r="AJ101" s="343"/>
      <c r="AK101" s="343"/>
      <c r="AL101" s="343"/>
      <c r="AM101" s="343">
        <v>6</v>
      </c>
      <c r="AN101" s="343"/>
      <c r="AO101" s="343"/>
      <c r="AP101" s="343"/>
      <c r="AQ101" s="343" t="s">
        <v>658</v>
      </c>
      <c r="AR101" s="343"/>
      <c r="AS101" s="343"/>
      <c r="AT101" s="343"/>
      <c r="AU101" s="348" t="s">
        <v>659</v>
      </c>
      <c r="AV101" s="349"/>
      <c r="AW101" s="349"/>
      <c r="AX101" s="350"/>
    </row>
    <row r="102" spans="1:60" ht="23.25" customHeight="1" x14ac:dyDescent="0.15">
      <c r="A102" s="478"/>
      <c r="B102" s="479"/>
      <c r="C102" s="479"/>
      <c r="D102" s="479"/>
      <c r="E102" s="479"/>
      <c r="F102" s="480"/>
      <c r="G102" s="179"/>
      <c r="H102" s="179"/>
      <c r="I102" s="179"/>
      <c r="J102" s="179"/>
      <c r="K102" s="179"/>
      <c r="L102" s="179"/>
      <c r="M102" s="179"/>
      <c r="N102" s="179"/>
      <c r="O102" s="179"/>
      <c r="P102" s="179"/>
      <c r="Q102" s="179"/>
      <c r="R102" s="179"/>
      <c r="S102" s="179"/>
      <c r="T102" s="179"/>
      <c r="U102" s="179"/>
      <c r="V102" s="179"/>
      <c r="W102" s="179"/>
      <c r="X102" s="223"/>
      <c r="Y102" s="458" t="s">
        <v>55</v>
      </c>
      <c r="Z102" s="325"/>
      <c r="AA102" s="326"/>
      <c r="AB102" s="535" t="s">
        <v>636</v>
      </c>
      <c r="AC102" s="535"/>
      <c r="AD102" s="535"/>
      <c r="AE102" s="343">
        <v>5</v>
      </c>
      <c r="AF102" s="343"/>
      <c r="AG102" s="343"/>
      <c r="AH102" s="343"/>
      <c r="AI102" s="343">
        <v>5</v>
      </c>
      <c r="AJ102" s="343"/>
      <c r="AK102" s="343"/>
      <c r="AL102" s="343"/>
      <c r="AM102" s="343">
        <v>6</v>
      </c>
      <c r="AN102" s="343"/>
      <c r="AO102" s="343"/>
      <c r="AP102" s="343"/>
      <c r="AQ102" s="343">
        <v>7</v>
      </c>
      <c r="AR102" s="343"/>
      <c r="AS102" s="343"/>
      <c r="AT102" s="343"/>
      <c r="AU102" s="356" t="s">
        <v>658</v>
      </c>
      <c r="AV102" s="357"/>
      <c r="AW102" s="357"/>
      <c r="AX102" s="912"/>
    </row>
    <row r="103" spans="1:60" ht="31.5" hidden="1" customHeight="1" x14ac:dyDescent="0.15">
      <c r="A103" s="472" t="s">
        <v>270</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88" t="s">
        <v>11</v>
      </c>
      <c r="AC103" s="283"/>
      <c r="AD103" s="284"/>
      <c r="AE103" s="320" t="s">
        <v>302</v>
      </c>
      <c r="AF103" s="320"/>
      <c r="AG103" s="320"/>
      <c r="AH103" s="320"/>
      <c r="AI103" s="320" t="s">
        <v>324</v>
      </c>
      <c r="AJ103" s="320"/>
      <c r="AK103" s="320"/>
      <c r="AL103" s="320"/>
      <c r="AM103" s="320" t="s">
        <v>421</v>
      </c>
      <c r="AN103" s="320"/>
      <c r="AO103" s="320"/>
      <c r="AP103" s="320"/>
      <c r="AQ103" s="345" t="s">
        <v>329</v>
      </c>
      <c r="AR103" s="346"/>
      <c r="AS103" s="346"/>
      <c r="AT103" s="346"/>
      <c r="AU103" s="345" t="s">
        <v>453</v>
      </c>
      <c r="AV103" s="346"/>
      <c r="AW103" s="346"/>
      <c r="AX103" s="347"/>
      <c r="AY103">
        <f>COUNTA($G$104)</f>
        <v>0</v>
      </c>
    </row>
    <row r="104" spans="1:60" ht="23.25" hidden="1" customHeight="1" x14ac:dyDescent="0.15">
      <c r="A104" s="475"/>
      <c r="B104" s="476"/>
      <c r="C104" s="476"/>
      <c r="D104" s="476"/>
      <c r="E104" s="476"/>
      <c r="F104" s="477"/>
      <c r="G104" s="176"/>
      <c r="H104" s="176"/>
      <c r="I104" s="176"/>
      <c r="J104" s="176"/>
      <c r="K104" s="176"/>
      <c r="L104" s="176"/>
      <c r="M104" s="176"/>
      <c r="N104" s="176"/>
      <c r="O104" s="176"/>
      <c r="P104" s="176"/>
      <c r="Q104" s="176"/>
      <c r="R104" s="176"/>
      <c r="S104" s="176"/>
      <c r="T104" s="176"/>
      <c r="U104" s="176"/>
      <c r="V104" s="176"/>
      <c r="W104" s="176"/>
      <c r="X104" s="218"/>
      <c r="Y104" s="461" t="s">
        <v>54</v>
      </c>
      <c r="Z104" s="462"/>
      <c r="AA104" s="463"/>
      <c r="AB104" s="455"/>
      <c r="AC104" s="456"/>
      <c r="AD104" s="457"/>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8"/>
      <c r="B105" s="479"/>
      <c r="C105" s="479"/>
      <c r="D105" s="479"/>
      <c r="E105" s="479"/>
      <c r="F105" s="480"/>
      <c r="G105" s="179"/>
      <c r="H105" s="179"/>
      <c r="I105" s="179"/>
      <c r="J105" s="179"/>
      <c r="K105" s="179"/>
      <c r="L105" s="179"/>
      <c r="M105" s="179"/>
      <c r="N105" s="179"/>
      <c r="O105" s="179"/>
      <c r="P105" s="179"/>
      <c r="Q105" s="179"/>
      <c r="R105" s="179"/>
      <c r="S105" s="179"/>
      <c r="T105" s="179"/>
      <c r="U105" s="179"/>
      <c r="V105" s="179"/>
      <c r="W105" s="179"/>
      <c r="X105" s="223"/>
      <c r="Y105" s="458" t="s">
        <v>55</v>
      </c>
      <c r="Z105" s="459"/>
      <c r="AA105" s="460"/>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2" t="s">
        <v>270</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88" t="s">
        <v>11</v>
      </c>
      <c r="AC106" s="283"/>
      <c r="AD106" s="284"/>
      <c r="AE106" s="320" t="s">
        <v>302</v>
      </c>
      <c r="AF106" s="320"/>
      <c r="AG106" s="320"/>
      <c r="AH106" s="320"/>
      <c r="AI106" s="320" t="s">
        <v>324</v>
      </c>
      <c r="AJ106" s="320"/>
      <c r="AK106" s="320"/>
      <c r="AL106" s="320"/>
      <c r="AM106" s="320" t="s">
        <v>421</v>
      </c>
      <c r="AN106" s="320"/>
      <c r="AO106" s="320"/>
      <c r="AP106" s="320"/>
      <c r="AQ106" s="345" t="s">
        <v>329</v>
      </c>
      <c r="AR106" s="346"/>
      <c r="AS106" s="346"/>
      <c r="AT106" s="346"/>
      <c r="AU106" s="345" t="s">
        <v>453</v>
      </c>
      <c r="AV106" s="346"/>
      <c r="AW106" s="346"/>
      <c r="AX106" s="347"/>
      <c r="AY106">
        <f>COUNTA($G$107)</f>
        <v>0</v>
      </c>
    </row>
    <row r="107" spans="1:60" ht="23.25" hidden="1" customHeight="1" x14ac:dyDescent="0.15">
      <c r="A107" s="475"/>
      <c r="B107" s="476"/>
      <c r="C107" s="476"/>
      <c r="D107" s="476"/>
      <c r="E107" s="476"/>
      <c r="F107" s="477"/>
      <c r="G107" s="176"/>
      <c r="H107" s="176"/>
      <c r="I107" s="176"/>
      <c r="J107" s="176"/>
      <c r="K107" s="176"/>
      <c r="L107" s="176"/>
      <c r="M107" s="176"/>
      <c r="N107" s="176"/>
      <c r="O107" s="176"/>
      <c r="P107" s="176"/>
      <c r="Q107" s="176"/>
      <c r="R107" s="176"/>
      <c r="S107" s="176"/>
      <c r="T107" s="176"/>
      <c r="U107" s="176"/>
      <c r="V107" s="176"/>
      <c r="W107" s="176"/>
      <c r="X107" s="218"/>
      <c r="Y107" s="461" t="s">
        <v>54</v>
      </c>
      <c r="Z107" s="462"/>
      <c r="AA107" s="463"/>
      <c r="AB107" s="455"/>
      <c r="AC107" s="456"/>
      <c r="AD107" s="457"/>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8"/>
      <c r="B108" s="479"/>
      <c r="C108" s="479"/>
      <c r="D108" s="479"/>
      <c r="E108" s="479"/>
      <c r="F108" s="480"/>
      <c r="G108" s="179"/>
      <c r="H108" s="179"/>
      <c r="I108" s="179"/>
      <c r="J108" s="179"/>
      <c r="K108" s="179"/>
      <c r="L108" s="179"/>
      <c r="M108" s="179"/>
      <c r="N108" s="179"/>
      <c r="O108" s="179"/>
      <c r="P108" s="179"/>
      <c r="Q108" s="179"/>
      <c r="R108" s="179"/>
      <c r="S108" s="179"/>
      <c r="T108" s="179"/>
      <c r="U108" s="179"/>
      <c r="V108" s="179"/>
      <c r="W108" s="179"/>
      <c r="X108" s="223"/>
      <c r="Y108" s="458" t="s">
        <v>55</v>
      </c>
      <c r="Z108" s="459"/>
      <c r="AA108" s="460"/>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2" t="s">
        <v>270</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88" t="s">
        <v>11</v>
      </c>
      <c r="AC109" s="283"/>
      <c r="AD109" s="284"/>
      <c r="AE109" s="320" t="s">
        <v>302</v>
      </c>
      <c r="AF109" s="320"/>
      <c r="AG109" s="320"/>
      <c r="AH109" s="320"/>
      <c r="AI109" s="320" t="s">
        <v>324</v>
      </c>
      <c r="AJ109" s="320"/>
      <c r="AK109" s="320"/>
      <c r="AL109" s="320"/>
      <c r="AM109" s="320" t="s">
        <v>421</v>
      </c>
      <c r="AN109" s="320"/>
      <c r="AO109" s="320"/>
      <c r="AP109" s="320"/>
      <c r="AQ109" s="345" t="s">
        <v>329</v>
      </c>
      <c r="AR109" s="346"/>
      <c r="AS109" s="346"/>
      <c r="AT109" s="346"/>
      <c r="AU109" s="345" t="s">
        <v>453</v>
      </c>
      <c r="AV109" s="346"/>
      <c r="AW109" s="346"/>
      <c r="AX109" s="347"/>
      <c r="AY109">
        <f>COUNTA($G$110)</f>
        <v>0</v>
      </c>
    </row>
    <row r="110" spans="1:60" ht="23.25" hidden="1" customHeight="1" x14ac:dyDescent="0.15">
      <c r="A110" s="475"/>
      <c r="B110" s="476"/>
      <c r="C110" s="476"/>
      <c r="D110" s="476"/>
      <c r="E110" s="476"/>
      <c r="F110" s="477"/>
      <c r="G110" s="176"/>
      <c r="H110" s="176"/>
      <c r="I110" s="176"/>
      <c r="J110" s="176"/>
      <c r="K110" s="176"/>
      <c r="L110" s="176"/>
      <c r="M110" s="176"/>
      <c r="N110" s="176"/>
      <c r="O110" s="176"/>
      <c r="P110" s="176"/>
      <c r="Q110" s="176"/>
      <c r="R110" s="176"/>
      <c r="S110" s="176"/>
      <c r="T110" s="176"/>
      <c r="U110" s="176"/>
      <c r="V110" s="176"/>
      <c r="W110" s="176"/>
      <c r="X110" s="218"/>
      <c r="Y110" s="461" t="s">
        <v>54</v>
      </c>
      <c r="Z110" s="462"/>
      <c r="AA110" s="463"/>
      <c r="AB110" s="455"/>
      <c r="AC110" s="456"/>
      <c r="AD110" s="457"/>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8"/>
      <c r="B111" s="479"/>
      <c r="C111" s="479"/>
      <c r="D111" s="479"/>
      <c r="E111" s="479"/>
      <c r="F111" s="480"/>
      <c r="G111" s="179"/>
      <c r="H111" s="179"/>
      <c r="I111" s="179"/>
      <c r="J111" s="179"/>
      <c r="K111" s="179"/>
      <c r="L111" s="179"/>
      <c r="M111" s="179"/>
      <c r="N111" s="179"/>
      <c r="O111" s="179"/>
      <c r="P111" s="179"/>
      <c r="Q111" s="179"/>
      <c r="R111" s="179"/>
      <c r="S111" s="179"/>
      <c r="T111" s="179"/>
      <c r="U111" s="179"/>
      <c r="V111" s="179"/>
      <c r="W111" s="179"/>
      <c r="X111" s="223"/>
      <c r="Y111" s="458" t="s">
        <v>55</v>
      </c>
      <c r="Z111" s="459"/>
      <c r="AA111" s="460"/>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2" t="s">
        <v>270</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88" t="s">
        <v>11</v>
      </c>
      <c r="AC112" s="283"/>
      <c r="AD112" s="284"/>
      <c r="AE112" s="320" t="s">
        <v>302</v>
      </c>
      <c r="AF112" s="320"/>
      <c r="AG112" s="320"/>
      <c r="AH112" s="320"/>
      <c r="AI112" s="320" t="s">
        <v>324</v>
      </c>
      <c r="AJ112" s="320"/>
      <c r="AK112" s="320"/>
      <c r="AL112" s="320"/>
      <c r="AM112" s="320" t="s">
        <v>421</v>
      </c>
      <c r="AN112" s="320"/>
      <c r="AO112" s="320"/>
      <c r="AP112" s="320"/>
      <c r="AQ112" s="345" t="s">
        <v>329</v>
      </c>
      <c r="AR112" s="346"/>
      <c r="AS112" s="346"/>
      <c r="AT112" s="346"/>
      <c r="AU112" s="345" t="s">
        <v>453</v>
      </c>
      <c r="AV112" s="346"/>
      <c r="AW112" s="346"/>
      <c r="AX112" s="347"/>
      <c r="AY112">
        <f>COUNTA($G$113)</f>
        <v>0</v>
      </c>
    </row>
    <row r="113" spans="1:51" ht="23.25" hidden="1" customHeight="1" x14ac:dyDescent="0.15">
      <c r="A113" s="475"/>
      <c r="B113" s="476"/>
      <c r="C113" s="476"/>
      <c r="D113" s="476"/>
      <c r="E113" s="476"/>
      <c r="F113" s="477"/>
      <c r="G113" s="176"/>
      <c r="H113" s="176"/>
      <c r="I113" s="176"/>
      <c r="J113" s="176"/>
      <c r="K113" s="176"/>
      <c r="L113" s="176"/>
      <c r="M113" s="176"/>
      <c r="N113" s="176"/>
      <c r="O113" s="176"/>
      <c r="P113" s="176"/>
      <c r="Q113" s="176"/>
      <c r="R113" s="176"/>
      <c r="S113" s="176"/>
      <c r="T113" s="176"/>
      <c r="U113" s="176"/>
      <c r="V113" s="176"/>
      <c r="W113" s="176"/>
      <c r="X113" s="218"/>
      <c r="Y113" s="461" t="s">
        <v>54</v>
      </c>
      <c r="Z113" s="462"/>
      <c r="AA113" s="463"/>
      <c r="AB113" s="455"/>
      <c r="AC113" s="456"/>
      <c r="AD113" s="457"/>
      <c r="AE113" s="343"/>
      <c r="AF113" s="343"/>
      <c r="AG113" s="343"/>
      <c r="AH113" s="343"/>
      <c r="AI113" s="343"/>
      <c r="AJ113" s="343"/>
      <c r="AK113" s="343"/>
      <c r="AL113" s="343"/>
      <c r="AM113" s="343"/>
      <c r="AN113" s="343"/>
      <c r="AO113" s="343"/>
      <c r="AP113" s="343"/>
      <c r="AQ113" s="348"/>
      <c r="AR113" s="349"/>
      <c r="AS113" s="349"/>
      <c r="AT113" s="798"/>
      <c r="AU113" s="343"/>
      <c r="AV113" s="343"/>
      <c r="AW113" s="343"/>
      <c r="AX113" s="344"/>
      <c r="AY113">
        <f>$AY$112</f>
        <v>0</v>
      </c>
    </row>
    <row r="114" spans="1:51" ht="23.25" hidden="1" customHeight="1" x14ac:dyDescent="0.15">
      <c r="A114" s="478"/>
      <c r="B114" s="479"/>
      <c r="C114" s="479"/>
      <c r="D114" s="479"/>
      <c r="E114" s="479"/>
      <c r="F114" s="480"/>
      <c r="G114" s="179"/>
      <c r="H114" s="179"/>
      <c r="I114" s="179"/>
      <c r="J114" s="179"/>
      <c r="K114" s="179"/>
      <c r="L114" s="179"/>
      <c r="M114" s="179"/>
      <c r="N114" s="179"/>
      <c r="O114" s="179"/>
      <c r="P114" s="179"/>
      <c r="Q114" s="179"/>
      <c r="R114" s="179"/>
      <c r="S114" s="179"/>
      <c r="T114" s="179"/>
      <c r="U114" s="179"/>
      <c r="V114" s="179"/>
      <c r="W114" s="179"/>
      <c r="X114" s="223"/>
      <c r="Y114" s="458" t="s">
        <v>55</v>
      </c>
      <c r="Z114" s="459"/>
      <c r="AA114" s="460"/>
      <c r="AB114" s="388"/>
      <c r="AC114" s="389"/>
      <c r="AD114" s="390"/>
      <c r="AE114" s="351"/>
      <c r="AF114" s="351"/>
      <c r="AG114" s="351"/>
      <c r="AH114" s="351"/>
      <c r="AI114" s="351"/>
      <c r="AJ114" s="351"/>
      <c r="AK114" s="351"/>
      <c r="AL114" s="351"/>
      <c r="AM114" s="351"/>
      <c r="AN114" s="351"/>
      <c r="AO114" s="351"/>
      <c r="AP114" s="351"/>
      <c r="AQ114" s="348"/>
      <c r="AR114" s="349"/>
      <c r="AS114" s="349"/>
      <c r="AT114" s="798"/>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7"/>
      <c r="Z115" s="468"/>
      <c r="AA115" s="469"/>
      <c r="AB115" s="288" t="s">
        <v>11</v>
      </c>
      <c r="AC115" s="283"/>
      <c r="AD115" s="284"/>
      <c r="AE115" s="320" t="s">
        <v>302</v>
      </c>
      <c r="AF115" s="320"/>
      <c r="AG115" s="320"/>
      <c r="AH115" s="320"/>
      <c r="AI115" s="320" t="s">
        <v>324</v>
      </c>
      <c r="AJ115" s="320"/>
      <c r="AK115" s="320"/>
      <c r="AL115" s="320"/>
      <c r="AM115" s="320" t="s">
        <v>421</v>
      </c>
      <c r="AN115" s="320"/>
      <c r="AO115" s="320"/>
      <c r="AP115" s="320"/>
      <c r="AQ115" s="321" t="s">
        <v>454</v>
      </c>
      <c r="AR115" s="322"/>
      <c r="AS115" s="322"/>
      <c r="AT115" s="322"/>
      <c r="AU115" s="322"/>
      <c r="AV115" s="322"/>
      <c r="AW115" s="322"/>
      <c r="AX115" s="323"/>
    </row>
    <row r="116" spans="1:51" ht="23.25" customHeight="1" x14ac:dyDescent="0.15">
      <c r="A116" s="277"/>
      <c r="B116" s="278"/>
      <c r="C116" s="278"/>
      <c r="D116" s="278"/>
      <c r="E116" s="278"/>
      <c r="F116" s="279"/>
      <c r="G116" s="336" t="s">
        <v>639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640</v>
      </c>
      <c r="AC116" s="286"/>
      <c r="AD116" s="287"/>
      <c r="AE116" s="343">
        <v>5</v>
      </c>
      <c r="AF116" s="343"/>
      <c r="AG116" s="343"/>
      <c r="AH116" s="343"/>
      <c r="AI116" s="343">
        <v>7</v>
      </c>
      <c r="AJ116" s="343"/>
      <c r="AK116" s="343"/>
      <c r="AL116" s="343"/>
      <c r="AM116" s="343">
        <v>6</v>
      </c>
      <c r="AN116" s="343"/>
      <c r="AO116" s="343"/>
      <c r="AP116" s="343"/>
      <c r="AQ116" s="348"/>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641</v>
      </c>
      <c r="AC117" s="328"/>
      <c r="AD117" s="329"/>
      <c r="AE117" s="291" t="s">
        <v>642</v>
      </c>
      <c r="AF117" s="291"/>
      <c r="AG117" s="291"/>
      <c r="AH117" s="291"/>
      <c r="AI117" s="291" t="s">
        <v>643</v>
      </c>
      <c r="AJ117" s="291"/>
      <c r="AK117" s="291"/>
      <c r="AL117" s="291"/>
      <c r="AM117" s="291" t="s">
        <v>661</v>
      </c>
      <c r="AN117" s="291"/>
      <c r="AO117" s="291"/>
      <c r="AP117" s="291"/>
      <c r="AQ117" s="291" t="s">
        <v>660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7"/>
      <c r="Z118" s="468"/>
      <c r="AA118" s="469"/>
      <c r="AB118" s="288" t="s">
        <v>11</v>
      </c>
      <c r="AC118" s="283"/>
      <c r="AD118" s="284"/>
      <c r="AE118" s="320" t="s">
        <v>302</v>
      </c>
      <c r="AF118" s="320"/>
      <c r="AG118" s="320"/>
      <c r="AH118" s="320"/>
      <c r="AI118" s="320" t="s">
        <v>324</v>
      </c>
      <c r="AJ118" s="320"/>
      <c r="AK118" s="320"/>
      <c r="AL118" s="320"/>
      <c r="AM118" s="320" t="s">
        <v>421</v>
      </c>
      <c r="AN118" s="320"/>
      <c r="AO118" s="320"/>
      <c r="AP118" s="320"/>
      <c r="AQ118" s="321" t="s">
        <v>454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644</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645</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7"/>
      <c r="Z121" s="468"/>
      <c r="AA121" s="469"/>
      <c r="AB121" s="288" t="s">
        <v>11</v>
      </c>
      <c r="AC121" s="283"/>
      <c r="AD121" s="284"/>
      <c r="AE121" s="320" t="s">
        <v>302</v>
      </c>
      <c r="AF121" s="320"/>
      <c r="AG121" s="320"/>
      <c r="AH121" s="320"/>
      <c r="AI121" s="320" t="s">
        <v>324</v>
      </c>
      <c r="AJ121" s="320"/>
      <c r="AK121" s="320"/>
      <c r="AL121" s="320"/>
      <c r="AM121" s="320" t="s">
        <v>421</v>
      </c>
      <c r="AN121" s="320"/>
      <c r="AO121" s="320"/>
      <c r="AP121" s="320"/>
      <c r="AQ121" s="321" t="s">
        <v>454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646</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645</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7"/>
      <c r="Z124" s="468"/>
      <c r="AA124" s="469"/>
      <c r="AB124" s="288" t="s">
        <v>11</v>
      </c>
      <c r="AC124" s="283"/>
      <c r="AD124" s="284"/>
      <c r="AE124" s="320" t="s">
        <v>302</v>
      </c>
      <c r="AF124" s="320"/>
      <c r="AG124" s="320"/>
      <c r="AH124" s="320"/>
      <c r="AI124" s="320" t="s">
        <v>324</v>
      </c>
      <c r="AJ124" s="320"/>
      <c r="AK124" s="320"/>
      <c r="AL124" s="320"/>
      <c r="AM124" s="320" t="s">
        <v>421</v>
      </c>
      <c r="AN124" s="320"/>
      <c r="AO124" s="320"/>
      <c r="AP124" s="320"/>
      <c r="AQ124" s="321" t="s">
        <v>454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647</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645</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0"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302</v>
      </c>
      <c r="AF127" s="320"/>
      <c r="AG127" s="320"/>
      <c r="AH127" s="320"/>
      <c r="AI127" s="320" t="s">
        <v>324</v>
      </c>
      <c r="AJ127" s="320"/>
      <c r="AK127" s="320"/>
      <c r="AL127" s="320"/>
      <c r="AM127" s="320" t="s">
        <v>421</v>
      </c>
      <c r="AN127" s="320"/>
      <c r="AO127" s="320"/>
      <c r="AP127" s="320"/>
      <c r="AQ127" s="321" t="s">
        <v>454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647</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645</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5" t="s">
        <v>317</v>
      </c>
      <c r="B130" s="973"/>
      <c r="C130" s="972" t="s">
        <v>188</v>
      </c>
      <c r="D130" s="973"/>
      <c r="E130" s="293" t="s">
        <v>217</v>
      </c>
      <c r="F130" s="294"/>
      <c r="G130" s="295" t="s">
        <v>648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6"/>
      <c r="B131" s="238"/>
      <c r="C131" s="237"/>
      <c r="D131" s="238"/>
      <c r="E131" s="224" t="s">
        <v>216</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302</v>
      </c>
      <c r="AF132" s="184"/>
      <c r="AG132" s="184"/>
      <c r="AH132" s="185"/>
      <c r="AI132" s="200" t="s">
        <v>324</v>
      </c>
      <c r="AJ132" s="184"/>
      <c r="AK132" s="184"/>
      <c r="AL132" s="185"/>
      <c r="AM132" s="200" t="s">
        <v>611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v>2</v>
      </c>
      <c r="AR133" s="256"/>
      <c r="AS133" s="164" t="s">
        <v>185</v>
      </c>
      <c r="AT133" s="187"/>
      <c r="AU133" s="163" t="s">
        <v>634</v>
      </c>
      <c r="AV133" s="163"/>
      <c r="AW133" s="164" t="s">
        <v>175</v>
      </c>
      <c r="AX133" s="165"/>
      <c r="AY133">
        <f>$AY$132</f>
        <v>1</v>
      </c>
    </row>
    <row r="134" spans="1:51" ht="39.75" customHeight="1" x14ac:dyDescent="0.15">
      <c r="A134" s="976"/>
      <c r="B134" s="238"/>
      <c r="C134" s="237"/>
      <c r="D134" s="238"/>
      <c r="E134" s="237"/>
      <c r="F134" s="299"/>
      <c r="G134" s="217" t="s">
        <v>650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651</v>
      </c>
      <c r="AC134" s="209"/>
      <c r="AD134" s="209"/>
      <c r="AE134" s="251">
        <v>100</v>
      </c>
      <c r="AF134" s="152"/>
      <c r="AG134" s="152"/>
      <c r="AH134" s="152"/>
      <c r="AI134" s="251">
        <v>100</v>
      </c>
      <c r="AJ134" s="152"/>
      <c r="AK134" s="152"/>
      <c r="AL134" s="152"/>
      <c r="AM134" s="251">
        <v>100</v>
      </c>
      <c r="AN134" s="152"/>
      <c r="AO134" s="152"/>
      <c r="AP134" s="152"/>
      <c r="AQ134" s="251" t="s">
        <v>634</v>
      </c>
      <c r="AR134" s="152"/>
      <c r="AS134" s="152"/>
      <c r="AT134" s="152"/>
      <c r="AU134" s="251" t="s">
        <v>634</v>
      </c>
      <c r="AV134" s="152"/>
      <c r="AW134" s="152"/>
      <c r="AX134" s="193"/>
      <c r="AY134">
        <f t="shared" ref="AY134:AY135" si="13">$AY$132</f>
        <v>1</v>
      </c>
    </row>
    <row r="135" spans="1:51" ht="39.75" customHeight="1" x14ac:dyDescent="0.15">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651</v>
      </c>
      <c r="AC135" s="160"/>
      <c r="AD135" s="160"/>
      <c r="AE135" s="251">
        <v>100</v>
      </c>
      <c r="AF135" s="152"/>
      <c r="AG135" s="152"/>
      <c r="AH135" s="152"/>
      <c r="AI135" s="251">
        <v>100</v>
      </c>
      <c r="AJ135" s="152"/>
      <c r="AK135" s="152"/>
      <c r="AL135" s="152"/>
      <c r="AM135" s="251">
        <v>100</v>
      </c>
      <c r="AN135" s="152"/>
      <c r="AO135" s="152"/>
      <c r="AP135" s="152"/>
      <c r="AQ135" s="251">
        <v>100</v>
      </c>
      <c r="AR135" s="152"/>
      <c r="AS135" s="152"/>
      <c r="AT135" s="152"/>
      <c r="AU135" s="251" t="s">
        <v>634</v>
      </c>
      <c r="AV135" s="152"/>
      <c r="AW135" s="152"/>
      <c r="AX135" s="193"/>
      <c r="AY135">
        <f t="shared" si="13"/>
        <v>1</v>
      </c>
    </row>
    <row r="136" spans="1:51" ht="18.75" hidden="1" customHeight="1" x14ac:dyDescent="0.15">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302</v>
      </c>
      <c r="AF136" s="184"/>
      <c r="AG136" s="184"/>
      <c r="AH136" s="185"/>
      <c r="AI136" s="200" t="s">
        <v>324</v>
      </c>
      <c r="AJ136" s="184"/>
      <c r="AK136" s="184"/>
      <c r="AL136" s="185"/>
      <c r="AM136" s="200" t="s">
        <v>611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302</v>
      </c>
      <c r="AF140" s="184"/>
      <c r="AG140" s="184"/>
      <c r="AH140" s="185"/>
      <c r="AI140" s="200" t="s">
        <v>324</v>
      </c>
      <c r="AJ140" s="184"/>
      <c r="AK140" s="184"/>
      <c r="AL140" s="185"/>
      <c r="AM140" s="200" t="s">
        <v>611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302</v>
      </c>
      <c r="AF144" s="184"/>
      <c r="AG144" s="184"/>
      <c r="AH144" s="185"/>
      <c r="AI144" s="200" t="s">
        <v>324</v>
      </c>
      <c r="AJ144" s="184"/>
      <c r="AK144" s="184"/>
      <c r="AL144" s="185"/>
      <c r="AM144" s="200" t="s">
        <v>611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302</v>
      </c>
      <c r="AF148" s="184"/>
      <c r="AG148" s="184"/>
      <c r="AH148" s="185"/>
      <c r="AI148" s="200" t="s">
        <v>324</v>
      </c>
      <c r="AJ148" s="184"/>
      <c r="AK148" s="184"/>
      <c r="AL148" s="185"/>
      <c r="AM148" s="200" t="s">
        <v>611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6"/>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1"/>
      <c r="AY152">
        <f>COUNTA($G$154)</f>
        <v>0</v>
      </c>
    </row>
    <row r="153" spans="1:51" ht="22.5" hidden="1" customHeight="1" x14ac:dyDescent="0.15">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6"/>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6"/>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6"/>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6"/>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6"/>
      <c r="B188" s="238"/>
      <c r="C188" s="237"/>
      <c r="D188" s="238"/>
      <c r="E188" s="175" t="s">
        <v>662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302</v>
      </c>
      <c r="AF192" s="184"/>
      <c r="AG192" s="184"/>
      <c r="AH192" s="185"/>
      <c r="AI192" s="200" t="s">
        <v>324</v>
      </c>
      <c r="AJ192" s="184"/>
      <c r="AK192" s="184"/>
      <c r="AL192" s="185"/>
      <c r="AM192" s="200" t="s">
        <v>611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302</v>
      </c>
      <c r="AF196" s="184"/>
      <c r="AG196" s="184"/>
      <c r="AH196" s="185"/>
      <c r="AI196" s="200" t="s">
        <v>324</v>
      </c>
      <c r="AJ196" s="184"/>
      <c r="AK196" s="184"/>
      <c r="AL196" s="185"/>
      <c r="AM196" s="200" t="s">
        <v>611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302</v>
      </c>
      <c r="AF200" s="184"/>
      <c r="AG200" s="184"/>
      <c r="AH200" s="185"/>
      <c r="AI200" s="200" t="s">
        <v>324</v>
      </c>
      <c r="AJ200" s="184"/>
      <c r="AK200" s="184"/>
      <c r="AL200" s="185"/>
      <c r="AM200" s="200" t="s">
        <v>611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302</v>
      </c>
      <c r="AF204" s="184"/>
      <c r="AG204" s="184"/>
      <c r="AH204" s="185"/>
      <c r="AI204" s="200" t="s">
        <v>324</v>
      </c>
      <c r="AJ204" s="184"/>
      <c r="AK204" s="184"/>
      <c r="AL204" s="185"/>
      <c r="AM204" s="200" t="s">
        <v>611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302</v>
      </c>
      <c r="AF208" s="184"/>
      <c r="AG208" s="184"/>
      <c r="AH208" s="185"/>
      <c r="AI208" s="200" t="s">
        <v>324</v>
      </c>
      <c r="AJ208" s="184"/>
      <c r="AK208" s="184"/>
      <c r="AL208" s="185"/>
      <c r="AM208" s="200" t="s">
        <v>611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6"/>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1"/>
      <c r="AY212">
        <f>COUNTA($G$214)</f>
        <v>0</v>
      </c>
    </row>
    <row r="213" spans="1:51" ht="22.5" hidden="1" customHeight="1" x14ac:dyDescent="0.15">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6"/>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6"/>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6"/>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6"/>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302</v>
      </c>
      <c r="AF252" s="184"/>
      <c r="AG252" s="184"/>
      <c r="AH252" s="185"/>
      <c r="AI252" s="200" t="s">
        <v>324</v>
      </c>
      <c r="AJ252" s="184"/>
      <c r="AK252" s="184"/>
      <c r="AL252" s="185"/>
      <c r="AM252" s="200" t="s">
        <v>611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302</v>
      </c>
      <c r="AF256" s="184"/>
      <c r="AG256" s="184"/>
      <c r="AH256" s="185"/>
      <c r="AI256" s="200" t="s">
        <v>324</v>
      </c>
      <c r="AJ256" s="184"/>
      <c r="AK256" s="184"/>
      <c r="AL256" s="185"/>
      <c r="AM256" s="200" t="s">
        <v>611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302</v>
      </c>
      <c r="AF260" s="184"/>
      <c r="AG260" s="184"/>
      <c r="AH260" s="185"/>
      <c r="AI260" s="200" t="s">
        <v>324</v>
      </c>
      <c r="AJ260" s="184"/>
      <c r="AK260" s="184"/>
      <c r="AL260" s="185"/>
      <c r="AM260" s="200" t="s">
        <v>611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302</v>
      </c>
      <c r="AF264" s="184"/>
      <c r="AG264" s="184"/>
      <c r="AH264" s="185"/>
      <c r="AI264" s="200" t="s">
        <v>324</v>
      </c>
      <c r="AJ264" s="184"/>
      <c r="AK264" s="184"/>
      <c r="AL264" s="185"/>
      <c r="AM264" s="200" t="s">
        <v>611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302</v>
      </c>
      <c r="AF268" s="184"/>
      <c r="AG268" s="184"/>
      <c r="AH268" s="185"/>
      <c r="AI268" s="200" t="s">
        <v>324</v>
      </c>
      <c r="AJ268" s="184"/>
      <c r="AK268" s="184"/>
      <c r="AL268" s="185"/>
      <c r="AM268" s="200" t="s">
        <v>611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6"/>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1"/>
      <c r="AY272">
        <f>COUNTA($G$274)</f>
        <v>0</v>
      </c>
    </row>
    <row r="273" spans="1:51" ht="22.5" hidden="1" customHeight="1" x14ac:dyDescent="0.15">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6"/>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6"/>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6"/>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6"/>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302</v>
      </c>
      <c r="AF312" s="184"/>
      <c r="AG312" s="184"/>
      <c r="AH312" s="185"/>
      <c r="AI312" s="200" t="s">
        <v>324</v>
      </c>
      <c r="AJ312" s="184"/>
      <c r="AK312" s="184"/>
      <c r="AL312" s="185"/>
      <c r="AM312" s="200" t="s">
        <v>611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302</v>
      </c>
      <c r="AF316" s="184"/>
      <c r="AG316" s="184"/>
      <c r="AH316" s="185"/>
      <c r="AI316" s="200" t="s">
        <v>324</v>
      </c>
      <c r="AJ316" s="184"/>
      <c r="AK316" s="184"/>
      <c r="AL316" s="185"/>
      <c r="AM316" s="200" t="s">
        <v>611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302</v>
      </c>
      <c r="AF320" s="184"/>
      <c r="AG320" s="184"/>
      <c r="AH320" s="185"/>
      <c r="AI320" s="200" t="s">
        <v>324</v>
      </c>
      <c r="AJ320" s="184"/>
      <c r="AK320" s="184"/>
      <c r="AL320" s="185"/>
      <c r="AM320" s="200" t="s">
        <v>611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302</v>
      </c>
      <c r="AF324" s="184"/>
      <c r="AG324" s="184"/>
      <c r="AH324" s="185"/>
      <c r="AI324" s="200" t="s">
        <v>324</v>
      </c>
      <c r="AJ324" s="184"/>
      <c r="AK324" s="184"/>
      <c r="AL324" s="185"/>
      <c r="AM324" s="200" t="s">
        <v>611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302</v>
      </c>
      <c r="AF328" s="184"/>
      <c r="AG328" s="184"/>
      <c r="AH328" s="185"/>
      <c r="AI328" s="200" t="s">
        <v>324</v>
      </c>
      <c r="AJ328" s="184"/>
      <c r="AK328" s="184"/>
      <c r="AL328" s="185"/>
      <c r="AM328" s="200" t="s">
        <v>611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6"/>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1"/>
      <c r="AY332">
        <f>COUNTA($G$334)</f>
        <v>0</v>
      </c>
    </row>
    <row r="333" spans="1:51" ht="22.5" hidden="1" customHeight="1" x14ac:dyDescent="0.15">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6"/>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6"/>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6"/>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6"/>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302</v>
      </c>
      <c r="AF372" s="184"/>
      <c r="AG372" s="184"/>
      <c r="AH372" s="185"/>
      <c r="AI372" s="200" t="s">
        <v>324</v>
      </c>
      <c r="AJ372" s="184"/>
      <c r="AK372" s="184"/>
      <c r="AL372" s="185"/>
      <c r="AM372" s="200" t="s">
        <v>611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302</v>
      </c>
      <c r="AF376" s="184"/>
      <c r="AG376" s="184"/>
      <c r="AH376" s="185"/>
      <c r="AI376" s="200" t="s">
        <v>324</v>
      </c>
      <c r="AJ376" s="184"/>
      <c r="AK376" s="184"/>
      <c r="AL376" s="185"/>
      <c r="AM376" s="200" t="s">
        <v>611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302</v>
      </c>
      <c r="AF380" s="184"/>
      <c r="AG380" s="184"/>
      <c r="AH380" s="185"/>
      <c r="AI380" s="200" t="s">
        <v>324</v>
      </c>
      <c r="AJ380" s="184"/>
      <c r="AK380" s="184"/>
      <c r="AL380" s="185"/>
      <c r="AM380" s="200" t="s">
        <v>611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302</v>
      </c>
      <c r="AF384" s="184"/>
      <c r="AG384" s="184"/>
      <c r="AH384" s="185"/>
      <c r="AI384" s="200" t="s">
        <v>324</v>
      </c>
      <c r="AJ384" s="184"/>
      <c r="AK384" s="184"/>
      <c r="AL384" s="185"/>
      <c r="AM384" s="200" t="s">
        <v>611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302</v>
      </c>
      <c r="AF388" s="184"/>
      <c r="AG388" s="184"/>
      <c r="AH388" s="185"/>
      <c r="AI388" s="200" t="s">
        <v>324</v>
      </c>
      <c r="AJ388" s="184"/>
      <c r="AK388" s="184"/>
      <c r="AL388" s="185"/>
      <c r="AM388" s="200" t="s">
        <v>611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6"/>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1"/>
      <c r="AY392">
        <f>COUNTA($G$394)</f>
        <v>0</v>
      </c>
    </row>
    <row r="393" spans="1:51" ht="22.5" hidden="1" customHeight="1" x14ac:dyDescent="0.15">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6"/>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6"/>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6"/>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6"/>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6"/>
      <c r="B430" s="238"/>
      <c r="C430" s="235" t="s">
        <v>583</v>
      </c>
      <c r="D430" s="236"/>
      <c r="E430" s="224" t="s">
        <v>311</v>
      </c>
      <c r="F430" s="432"/>
      <c r="G430" s="226" t="s">
        <v>204</v>
      </c>
      <c r="H430" s="173"/>
      <c r="I430" s="173"/>
      <c r="J430" s="227" t="s">
        <v>634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455</v>
      </c>
      <c r="AJ431" s="199"/>
      <c r="AK431" s="199"/>
      <c r="AL431" s="200"/>
      <c r="AM431" s="199" t="s">
        <v>456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634</v>
      </c>
      <c r="AF432" s="163"/>
      <c r="AG432" s="164" t="s">
        <v>185</v>
      </c>
      <c r="AH432" s="187"/>
      <c r="AI432" s="201"/>
      <c r="AJ432" s="201"/>
      <c r="AK432" s="201"/>
      <c r="AL432" s="202"/>
      <c r="AM432" s="201"/>
      <c r="AN432" s="201"/>
      <c r="AO432" s="201"/>
      <c r="AP432" s="202"/>
      <c r="AQ432" s="216" t="s">
        <v>634</v>
      </c>
      <c r="AR432" s="163"/>
      <c r="AS432" s="164" t="s">
        <v>185</v>
      </c>
      <c r="AT432" s="187"/>
      <c r="AU432" s="163" t="s">
        <v>634</v>
      </c>
      <c r="AV432" s="163"/>
      <c r="AW432" s="164" t="s">
        <v>175</v>
      </c>
      <c r="AX432" s="165"/>
      <c r="AY432">
        <f>$AY$431</f>
        <v>1</v>
      </c>
    </row>
    <row r="433" spans="1:51" ht="23.25" customHeight="1" x14ac:dyDescent="0.15">
      <c r="A433" s="976"/>
      <c r="B433" s="238"/>
      <c r="C433" s="237"/>
      <c r="D433" s="238"/>
      <c r="E433" s="181"/>
      <c r="F433" s="182"/>
      <c r="G433" s="217" t="s">
        <v>634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634</v>
      </c>
      <c r="AC433" s="160"/>
      <c r="AD433" s="160"/>
      <c r="AE433" s="151" t="s">
        <v>634</v>
      </c>
      <c r="AF433" s="152"/>
      <c r="AG433" s="152"/>
      <c r="AH433" s="152"/>
      <c r="AI433" s="151" t="s">
        <v>634</v>
      </c>
      <c r="AJ433" s="152"/>
      <c r="AK433" s="152"/>
      <c r="AL433" s="152"/>
      <c r="AM433" s="151"/>
      <c r="AN433" s="152"/>
      <c r="AO433" s="152"/>
      <c r="AP433" s="153"/>
      <c r="AQ433" s="151" t="s">
        <v>634</v>
      </c>
      <c r="AR433" s="152"/>
      <c r="AS433" s="152"/>
      <c r="AT433" s="153"/>
      <c r="AU433" s="152" t="s">
        <v>634</v>
      </c>
      <c r="AV433" s="152"/>
      <c r="AW433" s="152"/>
      <c r="AX433" s="193"/>
      <c r="AY433">
        <f t="shared" ref="AY433:AY435" si="63">$AY$431</f>
        <v>1</v>
      </c>
    </row>
    <row r="434" spans="1:51" ht="23.25" customHeight="1" x14ac:dyDescent="0.15">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634</v>
      </c>
      <c r="AC434" s="209"/>
      <c r="AD434" s="209"/>
      <c r="AE434" s="151" t="s">
        <v>634</v>
      </c>
      <c r="AF434" s="152"/>
      <c r="AG434" s="152"/>
      <c r="AH434" s="153"/>
      <c r="AI434" s="151" t="s">
        <v>634</v>
      </c>
      <c r="AJ434" s="152"/>
      <c r="AK434" s="152"/>
      <c r="AL434" s="152"/>
      <c r="AM434" s="151"/>
      <c r="AN434" s="152"/>
      <c r="AO434" s="152"/>
      <c r="AP434" s="153"/>
      <c r="AQ434" s="151" t="s">
        <v>634</v>
      </c>
      <c r="AR434" s="152"/>
      <c r="AS434" s="152"/>
      <c r="AT434" s="153"/>
      <c r="AU434" s="152" t="s">
        <v>634</v>
      </c>
      <c r="AV434" s="152"/>
      <c r="AW434" s="152"/>
      <c r="AX434" s="193"/>
      <c r="AY434">
        <f t="shared" si="63"/>
        <v>1</v>
      </c>
    </row>
    <row r="435" spans="1:51" ht="23.25" customHeight="1" x14ac:dyDescent="0.15">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634</v>
      </c>
      <c r="AF435" s="152"/>
      <c r="AG435" s="152"/>
      <c r="AH435" s="153"/>
      <c r="AI435" s="151" t="s">
        <v>634</v>
      </c>
      <c r="AJ435" s="152"/>
      <c r="AK435" s="152"/>
      <c r="AL435" s="152"/>
      <c r="AM435" s="151"/>
      <c r="AN435" s="152"/>
      <c r="AO435" s="152"/>
      <c r="AP435" s="153"/>
      <c r="AQ435" s="151" t="s">
        <v>634</v>
      </c>
      <c r="AR435" s="152"/>
      <c r="AS435" s="152"/>
      <c r="AT435" s="153"/>
      <c r="AU435" s="152" t="s">
        <v>634</v>
      </c>
      <c r="AV435" s="152"/>
      <c r="AW435" s="152"/>
      <c r="AX435" s="193"/>
      <c r="AY435">
        <f t="shared" si="63"/>
        <v>1</v>
      </c>
    </row>
    <row r="436" spans="1:51" ht="18.75" hidden="1" customHeight="1" x14ac:dyDescent="0.15">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455</v>
      </c>
      <c r="AJ436" s="199"/>
      <c r="AK436" s="199"/>
      <c r="AL436" s="200"/>
      <c r="AM436" s="199" t="s">
        <v>456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455</v>
      </c>
      <c r="AJ441" s="199"/>
      <c r="AK441" s="199"/>
      <c r="AL441" s="200"/>
      <c r="AM441" s="199" t="s">
        <v>456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455</v>
      </c>
      <c r="AJ446" s="199"/>
      <c r="AK446" s="199"/>
      <c r="AL446" s="200"/>
      <c r="AM446" s="199" t="s">
        <v>456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455</v>
      </c>
      <c r="AJ451" s="199"/>
      <c r="AK451" s="199"/>
      <c r="AL451" s="200"/>
      <c r="AM451" s="199" t="s">
        <v>456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455</v>
      </c>
      <c r="AJ456" s="199"/>
      <c r="AK456" s="199"/>
      <c r="AL456" s="200"/>
      <c r="AM456" s="199" t="s">
        <v>456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634</v>
      </c>
      <c r="AF457" s="163"/>
      <c r="AG457" s="164" t="s">
        <v>185</v>
      </c>
      <c r="AH457" s="187"/>
      <c r="AI457" s="201"/>
      <c r="AJ457" s="201"/>
      <c r="AK457" s="201"/>
      <c r="AL457" s="202"/>
      <c r="AM457" s="201"/>
      <c r="AN457" s="201"/>
      <c r="AO457" s="201"/>
      <c r="AP457" s="202"/>
      <c r="AQ457" s="216" t="s">
        <v>634</v>
      </c>
      <c r="AR457" s="163"/>
      <c r="AS457" s="164" t="s">
        <v>185</v>
      </c>
      <c r="AT457" s="187"/>
      <c r="AU457" s="163" t="s">
        <v>634</v>
      </c>
      <c r="AV457" s="163"/>
      <c r="AW457" s="164" t="s">
        <v>175</v>
      </c>
      <c r="AX457" s="165"/>
      <c r="AY457">
        <f>$AY$456</f>
        <v>1</v>
      </c>
    </row>
    <row r="458" spans="1:51" ht="23.25" customHeight="1" x14ac:dyDescent="0.15">
      <c r="A458" s="976"/>
      <c r="B458" s="238"/>
      <c r="C458" s="237"/>
      <c r="D458" s="238"/>
      <c r="E458" s="181"/>
      <c r="F458" s="182"/>
      <c r="G458" s="217" t="s">
        <v>634</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634</v>
      </c>
      <c r="AC458" s="160"/>
      <c r="AD458" s="160"/>
      <c r="AE458" s="151" t="s">
        <v>634</v>
      </c>
      <c r="AF458" s="152"/>
      <c r="AG458" s="152"/>
      <c r="AH458" s="152"/>
      <c r="AI458" s="151" t="s">
        <v>634</v>
      </c>
      <c r="AJ458" s="152"/>
      <c r="AK458" s="152"/>
      <c r="AL458" s="152"/>
      <c r="AM458" s="151"/>
      <c r="AN458" s="152"/>
      <c r="AO458" s="152"/>
      <c r="AP458" s="153"/>
      <c r="AQ458" s="151" t="s">
        <v>634</v>
      </c>
      <c r="AR458" s="152"/>
      <c r="AS458" s="152"/>
      <c r="AT458" s="153"/>
      <c r="AU458" s="152" t="s">
        <v>634</v>
      </c>
      <c r="AV458" s="152"/>
      <c r="AW458" s="152"/>
      <c r="AX458" s="193"/>
      <c r="AY458">
        <f t="shared" ref="AY458:AY460" si="68">$AY$456</f>
        <v>1</v>
      </c>
    </row>
    <row r="459" spans="1:51" ht="23.25" customHeight="1" x14ac:dyDescent="0.15">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634</v>
      </c>
      <c r="AC459" s="209"/>
      <c r="AD459" s="209"/>
      <c r="AE459" s="151" t="s">
        <v>634</v>
      </c>
      <c r="AF459" s="152"/>
      <c r="AG459" s="152"/>
      <c r="AH459" s="153"/>
      <c r="AI459" s="151" t="s">
        <v>634</v>
      </c>
      <c r="AJ459" s="152"/>
      <c r="AK459" s="152"/>
      <c r="AL459" s="152"/>
      <c r="AM459" s="151"/>
      <c r="AN459" s="152"/>
      <c r="AO459" s="152"/>
      <c r="AP459" s="153"/>
      <c r="AQ459" s="151" t="s">
        <v>634</v>
      </c>
      <c r="AR459" s="152"/>
      <c r="AS459" s="152"/>
      <c r="AT459" s="153"/>
      <c r="AU459" s="152" t="s">
        <v>634</v>
      </c>
      <c r="AV459" s="152"/>
      <c r="AW459" s="152"/>
      <c r="AX459" s="193"/>
      <c r="AY459">
        <f t="shared" si="68"/>
        <v>1</v>
      </c>
    </row>
    <row r="460" spans="1:51" ht="23.25" customHeight="1" x14ac:dyDescent="0.15">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634</v>
      </c>
      <c r="AF460" s="152"/>
      <c r="AG460" s="152"/>
      <c r="AH460" s="153"/>
      <c r="AI460" s="151" t="s">
        <v>634</v>
      </c>
      <c r="AJ460" s="152"/>
      <c r="AK460" s="152"/>
      <c r="AL460" s="152"/>
      <c r="AM460" s="151"/>
      <c r="AN460" s="152"/>
      <c r="AO460" s="152"/>
      <c r="AP460" s="153"/>
      <c r="AQ460" s="151" t="s">
        <v>634</v>
      </c>
      <c r="AR460" s="152"/>
      <c r="AS460" s="152"/>
      <c r="AT460" s="153"/>
      <c r="AU460" s="152" t="s">
        <v>634</v>
      </c>
      <c r="AV460" s="152"/>
      <c r="AW460" s="152"/>
      <c r="AX460" s="193"/>
      <c r="AY460">
        <f t="shared" si="68"/>
        <v>1</v>
      </c>
    </row>
    <row r="461" spans="1:51" ht="18.75" hidden="1" customHeight="1" x14ac:dyDescent="0.15">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455</v>
      </c>
      <c r="AJ461" s="199"/>
      <c r="AK461" s="199"/>
      <c r="AL461" s="200"/>
      <c r="AM461" s="199" t="s">
        <v>456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455</v>
      </c>
      <c r="AJ466" s="199"/>
      <c r="AK466" s="199"/>
      <c r="AL466" s="200"/>
      <c r="AM466" s="199" t="s">
        <v>456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455</v>
      </c>
      <c r="AJ471" s="199"/>
      <c r="AK471" s="199"/>
      <c r="AL471" s="200"/>
      <c r="AM471" s="199" t="s">
        <v>456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455</v>
      </c>
      <c r="AJ476" s="199"/>
      <c r="AK476" s="199"/>
      <c r="AL476" s="200"/>
      <c r="AM476" s="199" t="s">
        <v>456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6"/>
      <c r="B481" s="238"/>
      <c r="C481" s="237"/>
      <c r="D481" s="238"/>
      <c r="E481" s="172" t="s">
        <v>319</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8.1" customHeight="1" x14ac:dyDescent="0.15">
      <c r="A482" s="976"/>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6"/>
      <c r="B484" s="238"/>
      <c r="C484" s="237"/>
      <c r="D484" s="238"/>
      <c r="E484" s="224" t="s">
        <v>314</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455</v>
      </c>
      <c r="AJ485" s="199"/>
      <c r="AK485" s="199"/>
      <c r="AL485" s="200"/>
      <c r="AM485" s="199" t="s">
        <v>456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455</v>
      </c>
      <c r="AJ490" s="199"/>
      <c r="AK490" s="199"/>
      <c r="AL490" s="200"/>
      <c r="AM490" s="199" t="s">
        <v>456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455</v>
      </c>
      <c r="AJ495" s="199"/>
      <c r="AK495" s="199"/>
      <c r="AL495" s="200"/>
      <c r="AM495" s="199" t="s">
        <v>456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455</v>
      </c>
      <c r="AJ500" s="199"/>
      <c r="AK500" s="199"/>
      <c r="AL500" s="200"/>
      <c r="AM500" s="199" t="s">
        <v>456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455</v>
      </c>
      <c r="AJ505" s="199"/>
      <c r="AK505" s="199"/>
      <c r="AL505" s="200"/>
      <c r="AM505" s="199" t="s">
        <v>456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455</v>
      </c>
      <c r="AJ510" s="199"/>
      <c r="AK510" s="199"/>
      <c r="AL510" s="200"/>
      <c r="AM510" s="199" t="s">
        <v>456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455</v>
      </c>
      <c r="AJ515" s="199"/>
      <c r="AK515" s="199"/>
      <c r="AL515" s="200"/>
      <c r="AM515" s="199" t="s">
        <v>456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455</v>
      </c>
      <c r="AJ520" s="199"/>
      <c r="AK520" s="199"/>
      <c r="AL520" s="200"/>
      <c r="AM520" s="199" t="s">
        <v>456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455</v>
      </c>
      <c r="AJ525" s="199"/>
      <c r="AK525" s="199"/>
      <c r="AL525" s="200"/>
      <c r="AM525" s="199" t="s">
        <v>456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455</v>
      </c>
      <c r="AJ530" s="199"/>
      <c r="AK530" s="199"/>
      <c r="AL530" s="200"/>
      <c r="AM530" s="199" t="s">
        <v>456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6"/>
      <c r="B535" s="238"/>
      <c r="C535" s="237"/>
      <c r="D535" s="238"/>
      <c r="E535" s="172" t="s">
        <v>320</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6"/>
      <c r="B538" s="238"/>
      <c r="C538" s="237"/>
      <c r="D538" s="238"/>
      <c r="E538" s="224" t="s">
        <v>315</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455</v>
      </c>
      <c r="AJ539" s="199"/>
      <c r="AK539" s="199"/>
      <c r="AL539" s="200"/>
      <c r="AM539" s="199" t="s">
        <v>456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455</v>
      </c>
      <c r="AJ544" s="199"/>
      <c r="AK544" s="199"/>
      <c r="AL544" s="200"/>
      <c r="AM544" s="199" t="s">
        <v>456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455</v>
      </c>
      <c r="AJ549" s="199"/>
      <c r="AK549" s="199"/>
      <c r="AL549" s="200"/>
      <c r="AM549" s="199" t="s">
        <v>456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455</v>
      </c>
      <c r="AJ554" s="199"/>
      <c r="AK554" s="199"/>
      <c r="AL554" s="200"/>
      <c r="AM554" s="199" t="s">
        <v>456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455</v>
      </c>
      <c r="AJ559" s="199"/>
      <c r="AK559" s="199"/>
      <c r="AL559" s="200"/>
      <c r="AM559" s="199" t="s">
        <v>456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455</v>
      </c>
      <c r="AJ564" s="199"/>
      <c r="AK564" s="199"/>
      <c r="AL564" s="200"/>
      <c r="AM564" s="199" t="s">
        <v>456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455</v>
      </c>
      <c r="AJ569" s="199"/>
      <c r="AK569" s="199"/>
      <c r="AL569" s="200"/>
      <c r="AM569" s="199" t="s">
        <v>456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455</v>
      </c>
      <c r="AJ574" s="199"/>
      <c r="AK574" s="199"/>
      <c r="AL574" s="200"/>
      <c r="AM574" s="199" t="s">
        <v>456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455</v>
      </c>
      <c r="AJ579" s="199"/>
      <c r="AK579" s="199"/>
      <c r="AL579" s="200"/>
      <c r="AM579" s="199" t="s">
        <v>456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455</v>
      </c>
      <c r="AJ584" s="199"/>
      <c r="AK584" s="199"/>
      <c r="AL584" s="200"/>
      <c r="AM584" s="199" t="s">
        <v>456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6"/>
      <c r="B589" s="238"/>
      <c r="C589" s="237"/>
      <c r="D589" s="238"/>
      <c r="E589" s="172" t="s">
        <v>320</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6"/>
      <c r="B592" s="238"/>
      <c r="C592" s="237"/>
      <c r="D592" s="238"/>
      <c r="E592" s="224" t="s">
        <v>314</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455</v>
      </c>
      <c r="AJ593" s="199"/>
      <c r="AK593" s="199"/>
      <c r="AL593" s="200"/>
      <c r="AM593" s="199" t="s">
        <v>456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455</v>
      </c>
      <c r="AJ598" s="199"/>
      <c r="AK598" s="199"/>
      <c r="AL598" s="200"/>
      <c r="AM598" s="199" t="s">
        <v>456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455</v>
      </c>
      <c r="AJ603" s="199"/>
      <c r="AK603" s="199"/>
      <c r="AL603" s="200"/>
      <c r="AM603" s="199" t="s">
        <v>456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455</v>
      </c>
      <c r="AJ608" s="199"/>
      <c r="AK608" s="199"/>
      <c r="AL608" s="200"/>
      <c r="AM608" s="199" t="s">
        <v>456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455</v>
      </c>
      <c r="AJ613" s="199"/>
      <c r="AK613" s="199"/>
      <c r="AL613" s="200"/>
      <c r="AM613" s="199" t="s">
        <v>456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455</v>
      </c>
      <c r="AJ618" s="199"/>
      <c r="AK618" s="199"/>
      <c r="AL618" s="200"/>
      <c r="AM618" s="199" t="s">
        <v>456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455</v>
      </c>
      <c r="AJ623" s="199"/>
      <c r="AK623" s="199"/>
      <c r="AL623" s="200"/>
      <c r="AM623" s="199" t="s">
        <v>456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455</v>
      </c>
      <c r="AJ628" s="199"/>
      <c r="AK628" s="199"/>
      <c r="AL628" s="200"/>
      <c r="AM628" s="199" t="s">
        <v>456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455</v>
      </c>
      <c r="AJ633" s="199"/>
      <c r="AK633" s="199"/>
      <c r="AL633" s="200"/>
      <c r="AM633" s="199" t="s">
        <v>456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455</v>
      </c>
      <c r="AJ638" s="199"/>
      <c r="AK638" s="199"/>
      <c r="AL638" s="200"/>
      <c r="AM638" s="199" t="s">
        <v>456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6"/>
      <c r="B643" s="238"/>
      <c r="C643" s="237"/>
      <c r="D643" s="238"/>
      <c r="E643" s="172" t="s">
        <v>320</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6"/>
      <c r="B646" s="238"/>
      <c r="C646" s="237"/>
      <c r="D646" s="238"/>
      <c r="E646" s="224" t="s">
        <v>315</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455</v>
      </c>
      <c r="AJ647" s="199"/>
      <c r="AK647" s="199"/>
      <c r="AL647" s="200"/>
      <c r="AM647" s="199" t="s">
        <v>456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455</v>
      </c>
      <c r="AJ652" s="199"/>
      <c r="AK652" s="199"/>
      <c r="AL652" s="200"/>
      <c r="AM652" s="199" t="s">
        <v>456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455</v>
      </c>
      <c r="AJ657" s="199"/>
      <c r="AK657" s="199"/>
      <c r="AL657" s="200"/>
      <c r="AM657" s="199" t="s">
        <v>456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455</v>
      </c>
      <c r="AJ662" s="199"/>
      <c r="AK662" s="199"/>
      <c r="AL662" s="200"/>
      <c r="AM662" s="199" t="s">
        <v>456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455</v>
      </c>
      <c r="AJ667" s="199"/>
      <c r="AK667" s="199"/>
      <c r="AL667" s="200"/>
      <c r="AM667" s="199" t="s">
        <v>456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455</v>
      </c>
      <c r="AJ672" s="199"/>
      <c r="AK672" s="199"/>
      <c r="AL672" s="200"/>
      <c r="AM672" s="199" t="s">
        <v>456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455</v>
      </c>
      <c r="AJ677" s="199"/>
      <c r="AK677" s="199"/>
      <c r="AL677" s="200"/>
      <c r="AM677" s="199" t="s">
        <v>456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455</v>
      </c>
      <c r="AJ682" s="199"/>
      <c r="AK682" s="199"/>
      <c r="AL682" s="200"/>
      <c r="AM682" s="199" t="s">
        <v>456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455</v>
      </c>
      <c r="AJ687" s="199"/>
      <c r="AK687" s="199"/>
      <c r="AL687" s="200"/>
      <c r="AM687" s="199" t="s">
        <v>456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455</v>
      </c>
      <c r="AJ692" s="199"/>
      <c r="AK692" s="199"/>
      <c r="AL692" s="200"/>
      <c r="AM692" s="199" t="s">
        <v>456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6"/>
      <c r="B697" s="238"/>
      <c r="C697" s="237"/>
      <c r="D697" s="238"/>
      <c r="E697" s="172" t="s">
        <v>320</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5"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6"/>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42.75"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7" t="s">
        <v>656</v>
      </c>
      <c r="AE702" s="878"/>
      <c r="AF702" s="878"/>
      <c r="AG702" s="867" t="s">
        <v>663</v>
      </c>
      <c r="AH702" s="868"/>
      <c r="AI702" s="868"/>
      <c r="AJ702" s="868"/>
      <c r="AK702" s="868"/>
      <c r="AL702" s="868"/>
      <c r="AM702" s="868"/>
      <c r="AN702" s="868"/>
      <c r="AO702" s="868"/>
      <c r="AP702" s="868"/>
      <c r="AQ702" s="868"/>
      <c r="AR702" s="868"/>
      <c r="AS702" s="868"/>
      <c r="AT702" s="868"/>
      <c r="AU702" s="868"/>
      <c r="AV702" s="868"/>
      <c r="AW702" s="868"/>
      <c r="AX702" s="869"/>
    </row>
    <row r="703" spans="1:51" ht="42.75"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69" t="s">
        <v>656</v>
      </c>
      <c r="AE703" s="170"/>
      <c r="AF703" s="170"/>
      <c r="AG703" s="651" t="s">
        <v>664</v>
      </c>
      <c r="AH703" s="652"/>
      <c r="AI703" s="652"/>
      <c r="AJ703" s="652"/>
      <c r="AK703" s="652"/>
      <c r="AL703" s="652"/>
      <c r="AM703" s="652"/>
      <c r="AN703" s="652"/>
      <c r="AO703" s="652"/>
      <c r="AP703" s="652"/>
      <c r="AQ703" s="652"/>
      <c r="AR703" s="652"/>
      <c r="AS703" s="652"/>
      <c r="AT703" s="652"/>
      <c r="AU703" s="652"/>
      <c r="AV703" s="652"/>
      <c r="AW703" s="652"/>
      <c r="AX703" s="653"/>
    </row>
    <row r="704" spans="1:51" ht="42.75"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656</v>
      </c>
      <c r="AE704" s="570"/>
      <c r="AF704" s="570"/>
      <c r="AG704" s="409" t="s">
        <v>665</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656</v>
      </c>
      <c r="AE705" s="720"/>
      <c r="AF705" s="720"/>
      <c r="AG705" s="175" t="s">
        <v>676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2"/>
      <c r="B706" s="754"/>
      <c r="C706" s="598"/>
      <c r="D706" s="599"/>
      <c r="E706" s="670" t="s">
        <v>294</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69" t="s">
        <v>666</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2"/>
      <c r="B707" s="754"/>
      <c r="C707" s="600"/>
      <c r="D707" s="601"/>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667</v>
      </c>
      <c r="AE707" s="568"/>
      <c r="AF707" s="568"/>
      <c r="AG707" s="409"/>
      <c r="AH707" s="220"/>
      <c r="AI707" s="220"/>
      <c r="AJ707" s="220"/>
      <c r="AK707" s="220"/>
      <c r="AL707" s="220"/>
      <c r="AM707" s="220"/>
      <c r="AN707" s="220"/>
      <c r="AO707" s="220"/>
      <c r="AP707" s="220"/>
      <c r="AQ707" s="220"/>
      <c r="AR707" s="220"/>
      <c r="AS707" s="220"/>
      <c r="AT707" s="220"/>
      <c r="AU707" s="220"/>
      <c r="AV707" s="220"/>
      <c r="AW707" s="220"/>
      <c r="AX707" s="410"/>
    </row>
    <row r="708" spans="1:50" ht="21"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4" t="s">
        <v>668</v>
      </c>
      <c r="AE708" s="655"/>
      <c r="AF708" s="655"/>
      <c r="AG708" s="510" t="s">
        <v>318</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69" t="s">
        <v>656</v>
      </c>
      <c r="AE709" s="170"/>
      <c r="AF709" s="170"/>
      <c r="AG709" s="651" t="s">
        <v>669</v>
      </c>
      <c r="AH709" s="652"/>
      <c r="AI709" s="652"/>
      <c r="AJ709" s="652"/>
      <c r="AK709" s="652"/>
      <c r="AL709" s="652"/>
      <c r="AM709" s="652"/>
      <c r="AN709" s="652"/>
      <c r="AO709" s="652"/>
      <c r="AP709" s="652"/>
      <c r="AQ709" s="652"/>
      <c r="AR709" s="652"/>
      <c r="AS709" s="652"/>
      <c r="AT709" s="652"/>
      <c r="AU709" s="652"/>
      <c r="AV709" s="652"/>
      <c r="AW709" s="652"/>
      <c r="AX709" s="653"/>
    </row>
    <row r="710" spans="1:50" ht="21"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69" t="s">
        <v>668</v>
      </c>
      <c r="AE710" s="170"/>
      <c r="AF710" s="170"/>
      <c r="AG710" s="651" t="s">
        <v>318</v>
      </c>
      <c r="AH710" s="652"/>
      <c r="AI710" s="652"/>
      <c r="AJ710" s="652"/>
      <c r="AK710" s="652"/>
      <c r="AL710" s="652"/>
      <c r="AM710" s="652"/>
      <c r="AN710" s="652"/>
      <c r="AO710" s="652"/>
      <c r="AP710" s="652"/>
      <c r="AQ710" s="652"/>
      <c r="AR710" s="652"/>
      <c r="AS710" s="652"/>
      <c r="AT710" s="652"/>
      <c r="AU710" s="652"/>
      <c r="AV710" s="652"/>
      <c r="AW710" s="652"/>
      <c r="AX710" s="653"/>
    </row>
    <row r="711" spans="1:50" ht="69.75"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69" t="s">
        <v>656</v>
      </c>
      <c r="AE711" s="170"/>
      <c r="AF711" s="170"/>
      <c r="AG711" s="651" t="s">
        <v>670</v>
      </c>
      <c r="AH711" s="652"/>
      <c r="AI711" s="652"/>
      <c r="AJ711" s="652"/>
      <c r="AK711" s="652"/>
      <c r="AL711" s="652"/>
      <c r="AM711" s="652"/>
      <c r="AN711" s="652"/>
      <c r="AO711" s="652"/>
      <c r="AP711" s="652"/>
      <c r="AQ711" s="652"/>
      <c r="AR711" s="652"/>
      <c r="AS711" s="652"/>
      <c r="AT711" s="652"/>
      <c r="AU711" s="652"/>
      <c r="AV711" s="652"/>
      <c r="AW711" s="652"/>
      <c r="AX711" s="653"/>
    </row>
    <row r="712" spans="1:50" ht="22.35" customHeight="1" x14ac:dyDescent="0.15">
      <c r="A712" s="642"/>
      <c r="B712" s="643"/>
      <c r="C712" s="572" t="s">
        <v>265</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668</v>
      </c>
      <c r="AE712" s="570"/>
      <c r="AF712" s="570"/>
      <c r="AG712" s="578" t="s">
        <v>318</v>
      </c>
      <c r="AH712" s="579"/>
      <c r="AI712" s="579"/>
      <c r="AJ712" s="579"/>
      <c r="AK712" s="579"/>
      <c r="AL712" s="579"/>
      <c r="AM712" s="579"/>
      <c r="AN712" s="579"/>
      <c r="AO712" s="579"/>
      <c r="AP712" s="579"/>
      <c r="AQ712" s="579"/>
      <c r="AR712" s="579"/>
      <c r="AS712" s="579"/>
      <c r="AT712" s="579"/>
      <c r="AU712" s="579"/>
      <c r="AV712" s="579"/>
      <c r="AW712" s="579"/>
      <c r="AX712" s="580"/>
    </row>
    <row r="713" spans="1:50" ht="22.35" customHeight="1" x14ac:dyDescent="0.15">
      <c r="A713" s="642"/>
      <c r="B713" s="643"/>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668</v>
      </c>
      <c r="AE713" s="170"/>
      <c r="AF713" s="171"/>
      <c r="AG713" s="651" t="s">
        <v>318</v>
      </c>
      <c r="AH713" s="652"/>
      <c r="AI713" s="652"/>
      <c r="AJ713" s="652"/>
      <c r="AK713" s="652"/>
      <c r="AL713" s="652"/>
      <c r="AM713" s="652"/>
      <c r="AN713" s="652"/>
      <c r="AO713" s="652"/>
      <c r="AP713" s="652"/>
      <c r="AQ713" s="652"/>
      <c r="AR713" s="652"/>
      <c r="AS713" s="652"/>
      <c r="AT713" s="652"/>
      <c r="AU713" s="652"/>
      <c r="AV713" s="652"/>
      <c r="AW713" s="652"/>
      <c r="AX713" s="653"/>
    </row>
    <row r="714" spans="1:50" ht="65.45" customHeight="1" x14ac:dyDescent="0.15">
      <c r="A714" s="644"/>
      <c r="B714" s="645"/>
      <c r="C714" s="755" t="s">
        <v>244</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656</v>
      </c>
      <c r="AE714" s="576"/>
      <c r="AF714" s="577"/>
      <c r="AG714" s="676" t="s">
        <v>671</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5" t="s">
        <v>39</v>
      </c>
      <c r="B715" s="641"/>
      <c r="C715" s="646" t="s">
        <v>245</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656</v>
      </c>
      <c r="AE715" s="655"/>
      <c r="AF715" s="761"/>
      <c r="AG715" s="510" t="s">
        <v>672</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656</v>
      </c>
      <c r="AE716" s="743"/>
      <c r="AF716" s="743"/>
      <c r="AG716" s="651" t="s">
        <v>673</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69" t="s">
        <v>656</v>
      </c>
      <c r="AE717" s="170"/>
      <c r="AF717" s="170"/>
      <c r="AG717" s="651" t="s">
        <v>674</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69" t="s">
        <v>656</v>
      </c>
      <c r="AE718" s="170"/>
      <c r="AF718" s="170"/>
      <c r="AG718" s="178" t="s">
        <v>675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4" t="s">
        <v>656</v>
      </c>
      <c r="AE719" s="655"/>
      <c r="AF719" s="655"/>
      <c r="AG719" s="175" t="s">
        <v>719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7"/>
      <c r="B720" s="638"/>
      <c r="C720" s="916" t="s">
        <v>258</v>
      </c>
      <c r="D720" s="914"/>
      <c r="E720" s="914"/>
      <c r="F720" s="917"/>
      <c r="G720" s="913" t="s">
        <v>259</v>
      </c>
      <c r="H720" s="914"/>
      <c r="I720" s="914"/>
      <c r="J720" s="914"/>
      <c r="K720" s="914"/>
      <c r="L720" s="914"/>
      <c r="M720" s="914"/>
      <c r="N720" s="913" t="s">
        <v>262</v>
      </c>
      <c r="O720" s="914"/>
      <c r="P720" s="914"/>
      <c r="Q720" s="914"/>
      <c r="R720" s="914"/>
      <c r="S720" s="914"/>
      <c r="T720" s="914"/>
      <c r="U720" s="914"/>
      <c r="V720" s="914"/>
      <c r="W720" s="914"/>
      <c r="X720" s="914"/>
      <c r="Y720" s="914"/>
      <c r="Z720" s="914"/>
      <c r="AA720" s="914"/>
      <c r="AB720" s="914"/>
      <c r="AC720" s="914"/>
      <c r="AD720" s="914"/>
      <c r="AE720" s="914"/>
      <c r="AF720" s="91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7"/>
      <c r="B721" s="638"/>
      <c r="C721" s="900" t="s">
        <v>623</v>
      </c>
      <c r="D721" s="901"/>
      <c r="E721" s="901"/>
      <c r="F721" s="902"/>
      <c r="G721" s="918">
        <v>20</v>
      </c>
      <c r="H721" s="919"/>
      <c r="I721" s="63" t="str">
        <f>IF(OR(G721="　", G721=""), "", "-")</f>
        <v>-</v>
      </c>
      <c r="J721" s="899">
        <v>182</v>
      </c>
      <c r="K721" s="899"/>
      <c r="L721" s="63" t="str">
        <f>IF(M721="","","-")</f>
        <v>-</v>
      </c>
      <c r="M721" s="64">
        <v>0</v>
      </c>
      <c r="N721" s="896" t="s">
        <v>720</v>
      </c>
      <c r="O721" s="897"/>
      <c r="P721" s="897"/>
      <c r="Q721" s="897"/>
      <c r="R721" s="897"/>
      <c r="S721" s="897"/>
      <c r="T721" s="897"/>
      <c r="U721" s="897"/>
      <c r="V721" s="897"/>
      <c r="W721" s="897"/>
      <c r="X721" s="897"/>
      <c r="Y721" s="897"/>
      <c r="Z721" s="897"/>
      <c r="AA721" s="897"/>
      <c r="AB721" s="897"/>
      <c r="AC721" s="897"/>
      <c r="AD721" s="897"/>
      <c r="AE721" s="897"/>
      <c r="AF721" s="89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7"/>
      <c r="B722" s="638"/>
      <c r="C722" s="900" t="s">
        <v>623</v>
      </c>
      <c r="D722" s="901"/>
      <c r="E722" s="901"/>
      <c r="F722" s="902"/>
      <c r="G722" s="918">
        <v>20</v>
      </c>
      <c r="H722" s="919"/>
      <c r="I722" s="63" t="str">
        <f t="shared" ref="I722:I725" si="113">IF(OR(G722="　", G722=""), "", "-")</f>
        <v>-</v>
      </c>
      <c r="J722" s="899">
        <v>264</v>
      </c>
      <c r="K722" s="899"/>
      <c r="L722" s="63" t="str">
        <f t="shared" ref="L722:L725" si="114">IF(M722="","","-")</f>
        <v>-</v>
      </c>
      <c r="M722" s="64">
        <v>0</v>
      </c>
      <c r="N722" s="896" t="s">
        <v>704</v>
      </c>
      <c r="O722" s="897"/>
      <c r="P722" s="897"/>
      <c r="Q722" s="897"/>
      <c r="R722" s="897"/>
      <c r="S722" s="897"/>
      <c r="T722" s="897"/>
      <c r="U722" s="897"/>
      <c r="V722" s="897"/>
      <c r="W722" s="897"/>
      <c r="X722" s="897"/>
      <c r="Y722" s="897"/>
      <c r="Z722" s="897"/>
      <c r="AA722" s="897"/>
      <c r="AB722" s="897"/>
      <c r="AC722" s="897"/>
      <c r="AD722" s="897"/>
      <c r="AE722" s="897"/>
      <c r="AF722" s="89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7"/>
      <c r="B723" s="638"/>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7"/>
      <c r="B724" s="638"/>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9"/>
      <c r="B725" s="640"/>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5" t="s">
        <v>47</v>
      </c>
      <c r="B726" s="606"/>
      <c r="C726" s="424" t="s">
        <v>52</v>
      </c>
      <c r="D726" s="565"/>
      <c r="E726" s="565"/>
      <c r="F726" s="566"/>
      <c r="G726" s="781" t="s">
        <v>717</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7"/>
      <c r="B727" s="608"/>
      <c r="C727" s="682" t="s">
        <v>56</v>
      </c>
      <c r="D727" s="683"/>
      <c r="E727" s="683"/>
      <c r="F727" s="684"/>
      <c r="G727" s="779" t="s">
        <v>718</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c r="B731" s="603"/>
      <c r="C731" s="603"/>
      <c r="D731" s="603"/>
      <c r="E731" s="604"/>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c r="B733" s="603"/>
      <c r="C733" s="603"/>
      <c r="D733" s="603"/>
      <c r="E733" s="604"/>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271</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584</v>
      </c>
      <c r="B737" s="143"/>
      <c r="C737" s="143"/>
      <c r="D737" s="144"/>
      <c r="E737" s="90" t="s">
        <v>634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309</v>
      </c>
      <c r="B738" s="94"/>
      <c r="C738" s="94"/>
      <c r="D738" s="94"/>
      <c r="E738" s="90" t="s">
        <v>634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308</v>
      </c>
      <c r="B739" s="94"/>
      <c r="C739" s="94"/>
      <c r="D739" s="94"/>
      <c r="E739" s="90" t="s">
        <v>634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307</v>
      </c>
      <c r="B740" s="94"/>
      <c r="C740" s="94"/>
      <c r="D740" s="94"/>
      <c r="E740" s="90" t="s">
        <v>634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306</v>
      </c>
      <c r="B741" s="94"/>
      <c r="C741" s="94"/>
      <c r="D741" s="94"/>
      <c r="E741" s="90" t="s">
        <v>634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305</v>
      </c>
      <c r="B742" s="94"/>
      <c r="C742" s="94"/>
      <c r="D742" s="94"/>
      <c r="E742" s="90" t="s">
        <v>652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304</v>
      </c>
      <c r="B743" s="94"/>
      <c r="C743" s="94"/>
      <c r="D743" s="94"/>
      <c r="E743" s="90" t="s">
        <v>653</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303</v>
      </c>
      <c r="B744" s="94"/>
      <c r="C744" s="94"/>
      <c r="D744" s="94"/>
      <c r="E744" s="90" t="s">
        <v>654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302</v>
      </c>
      <c r="B745" s="94"/>
      <c r="C745" s="94"/>
      <c r="D745" s="94"/>
      <c r="E745" s="99" t="s">
        <v>655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457</v>
      </c>
      <c r="B746" s="94"/>
      <c r="C746" s="94"/>
      <c r="D746" s="94"/>
      <c r="E746" s="97" t="s">
        <v>623</v>
      </c>
      <c r="F746" s="98"/>
      <c r="G746" s="98"/>
      <c r="H746" s="85" t="str">
        <f>IF(E746="","","-")</f>
        <v>-</v>
      </c>
      <c r="I746" s="98"/>
      <c r="J746" s="98"/>
      <c r="K746" s="85" t="str">
        <f>IF(I746="","","-")</f>
        <v/>
      </c>
      <c r="L746" s="89">
        <v>116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421</v>
      </c>
      <c r="B747" s="94"/>
      <c r="C747" s="94"/>
      <c r="D747" s="94"/>
      <c r="E747" s="97" t="s">
        <v>623</v>
      </c>
      <c r="F747" s="98"/>
      <c r="G747" s="98"/>
      <c r="H747" s="85" t="str">
        <f>IF(E747="","","-")</f>
        <v>-</v>
      </c>
      <c r="I747" s="98"/>
      <c r="J747" s="98"/>
      <c r="K747" s="85" t="str">
        <f>IF(I747="","","-")</f>
        <v/>
      </c>
      <c r="L747" s="89">
        <v>119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296</v>
      </c>
      <c r="B748" s="106"/>
      <c r="C748" s="106"/>
      <c r="D748" s="106"/>
      <c r="E748" s="106"/>
      <c r="F748" s="107"/>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t="s">
        <v>707</v>
      </c>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75.599999999999994" customHeight="1" thickBo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298</v>
      </c>
      <c r="B787" s="745"/>
      <c r="C787" s="745"/>
      <c r="D787" s="745"/>
      <c r="E787" s="745"/>
      <c r="F787" s="746"/>
      <c r="G787" s="420" t="s">
        <v>694</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695</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40"/>
      <c r="B788" s="747"/>
      <c r="C788" s="747"/>
      <c r="D788" s="747"/>
      <c r="E788" s="747"/>
      <c r="F788" s="748"/>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40"/>
      <c r="B789" s="747"/>
      <c r="C789" s="747"/>
      <c r="D789" s="747"/>
      <c r="E789" s="747"/>
      <c r="F789" s="748"/>
      <c r="G789" s="433" t="s">
        <v>677</v>
      </c>
      <c r="H789" s="434"/>
      <c r="I789" s="434"/>
      <c r="J789" s="434"/>
      <c r="K789" s="435"/>
      <c r="L789" s="436" t="s">
        <v>682</v>
      </c>
      <c r="M789" s="437"/>
      <c r="N789" s="437"/>
      <c r="O789" s="437"/>
      <c r="P789" s="437"/>
      <c r="Q789" s="437"/>
      <c r="R789" s="437"/>
      <c r="S789" s="437"/>
      <c r="T789" s="437"/>
      <c r="U789" s="437"/>
      <c r="V789" s="437"/>
      <c r="W789" s="437"/>
      <c r="X789" s="438"/>
      <c r="Y789" s="439">
        <v>9.5</v>
      </c>
      <c r="Z789" s="440"/>
      <c r="AA789" s="440"/>
      <c r="AB789" s="541"/>
      <c r="AC789" s="433" t="s">
        <v>677</v>
      </c>
      <c r="AD789" s="434"/>
      <c r="AE789" s="434"/>
      <c r="AF789" s="434"/>
      <c r="AG789" s="435"/>
      <c r="AH789" s="436" t="s">
        <v>687</v>
      </c>
      <c r="AI789" s="437"/>
      <c r="AJ789" s="437"/>
      <c r="AK789" s="437"/>
      <c r="AL789" s="437"/>
      <c r="AM789" s="437"/>
      <c r="AN789" s="437"/>
      <c r="AO789" s="437"/>
      <c r="AP789" s="437"/>
      <c r="AQ789" s="437"/>
      <c r="AR789" s="437"/>
      <c r="AS789" s="437"/>
      <c r="AT789" s="438"/>
      <c r="AU789" s="439">
        <v>0.4</v>
      </c>
      <c r="AV789" s="440"/>
      <c r="AW789" s="440"/>
      <c r="AX789" s="441"/>
    </row>
    <row r="790" spans="1:51" ht="24.75" customHeight="1" x14ac:dyDescent="0.15">
      <c r="A790" s="540"/>
      <c r="B790" s="747"/>
      <c r="C790" s="747"/>
      <c r="D790" s="747"/>
      <c r="E790" s="747"/>
      <c r="F790" s="748"/>
      <c r="G790" s="333" t="s">
        <v>678</v>
      </c>
      <c r="H790" s="334"/>
      <c r="I790" s="334"/>
      <c r="J790" s="334"/>
      <c r="K790" s="335"/>
      <c r="L790" s="383" t="s">
        <v>683</v>
      </c>
      <c r="M790" s="384"/>
      <c r="N790" s="384"/>
      <c r="O790" s="384"/>
      <c r="P790" s="384"/>
      <c r="Q790" s="384"/>
      <c r="R790" s="384"/>
      <c r="S790" s="384"/>
      <c r="T790" s="384"/>
      <c r="U790" s="384"/>
      <c r="V790" s="384"/>
      <c r="W790" s="384"/>
      <c r="X790" s="385"/>
      <c r="Y790" s="380">
        <v>2.6</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40"/>
      <c r="B791" s="747"/>
      <c r="C791" s="747"/>
      <c r="D791" s="747"/>
      <c r="E791" s="747"/>
      <c r="F791" s="748"/>
      <c r="G791" s="333" t="s">
        <v>679</v>
      </c>
      <c r="H791" s="334"/>
      <c r="I791" s="334"/>
      <c r="J791" s="334"/>
      <c r="K791" s="335"/>
      <c r="L791" s="383" t="s">
        <v>684</v>
      </c>
      <c r="M791" s="384"/>
      <c r="N791" s="384"/>
      <c r="O791" s="384"/>
      <c r="P791" s="384"/>
      <c r="Q791" s="384"/>
      <c r="R791" s="384"/>
      <c r="S791" s="384"/>
      <c r="T791" s="384"/>
      <c r="U791" s="384"/>
      <c r="V791" s="384"/>
      <c r="W791" s="384"/>
      <c r="X791" s="385"/>
      <c r="Y791" s="380">
        <v>0.4</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40"/>
      <c r="B792" s="747"/>
      <c r="C792" s="747"/>
      <c r="D792" s="747"/>
      <c r="E792" s="747"/>
      <c r="F792" s="748"/>
      <c r="G792" s="333" t="s">
        <v>680</v>
      </c>
      <c r="H792" s="334"/>
      <c r="I792" s="334"/>
      <c r="J792" s="334"/>
      <c r="K792" s="335"/>
      <c r="L792" s="383" t="s">
        <v>685</v>
      </c>
      <c r="M792" s="384"/>
      <c r="N792" s="384"/>
      <c r="O792" s="384"/>
      <c r="P792" s="384"/>
      <c r="Q792" s="384"/>
      <c r="R792" s="384"/>
      <c r="S792" s="384"/>
      <c r="T792" s="384"/>
      <c r="U792" s="384"/>
      <c r="V792" s="384"/>
      <c r="W792" s="384"/>
      <c r="X792" s="385"/>
      <c r="Y792" s="380">
        <v>0.2</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40"/>
      <c r="B793" s="747"/>
      <c r="C793" s="747"/>
      <c r="D793" s="747"/>
      <c r="E793" s="747"/>
      <c r="F793" s="748"/>
      <c r="G793" s="333" t="s">
        <v>681</v>
      </c>
      <c r="H793" s="334"/>
      <c r="I793" s="334"/>
      <c r="J793" s="334"/>
      <c r="K793" s="335"/>
      <c r="L793" s="383" t="s">
        <v>686</v>
      </c>
      <c r="M793" s="384"/>
      <c r="N793" s="384"/>
      <c r="O793" s="384"/>
      <c r="P793" s="384"/>
      <c r="Q793" s="384"/>
      <c r="R793" s="384"/>
      <c r="S793" s="384"/>
      <c r="T793" s="384"/>
      <c r="U793" s="384"/>
      <c r="V793" s="384"/>
      <c r="W793" s="384"/>
      <c r="X793" s="385"/>
      <c r="Y793" s="380">
        <v>1.4</v>
      </c>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0"/>
      <c r="B794" s="747"/>
      <c r="C794" s="747"/>
      <c r="D794" s="747"/>
      <c r="E794" s="747"/>
      <c r="F794" s="748"/>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0"/>
      <c r="B795" s="747"/>
      <c r="C795" s="747"/>
      <c r="D795" s="747"/>
      <c r="E795" s="747"/>
      <c r="F795" s="748"/>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0"/>
      <c r="B796" s="747"/>
      <c r="C796" s="747"/>
      <c r="D796" s="747"/>
      <c r="E796" s="747"/>
      <c r="F796" s="748"/>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0"/>
      <c r="B797" s="747"/>
      <c r="C797" s="747"/>
      <c r="D797" s="747"/>
      <c r="E797" s="747"/>
      <c r="F797" s="748"/>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0"/>
      <c r="B798" s="747"/>
      <c r="C798" s="747"/>
      <c r="D798" s="747"/>
      <c r="E798" s="747"/>
      <c r="F798" s="748"/>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40"/>
      <c r="B799" s="747"/>
      <c r="C799" s="747"/>
      <c r="D799" s="747"/>
      <c r="E799" s="747"/>
      <c r="F799" s="748"/>
      <c r="G799" s="391" t="s">
        <v>20</v>
      </c>
      <c r="H799" s="392"/>
      <c r="I799" s="392"/>
      <c r="J799" s="392"/>
      <c r="K799" s="392"/>
      <c r="L799" s="393"/>
      <c r="M799" s="394"/>
      <c r="N799" s="394"/>
      <c r="O799" s="394"/>
      <c r="P799" s="394"/>
      <c r="Q799" s="394"/>
      <c r="R799" s="394"/>
      <c r="S799" s="394"/>
      <c r="T799" s="394"/>
      <c r="U799" s="394"/>
      <c r="V799" s="394"/>
      <c r="W799" s="394"/>
      <c r="X799" s="395"/>
      <c r="Y799" s="396">
        <f>SUM(Y789:AB798)</f>
        <v>14.1</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0.4</v>
      </c>
      <c r="AV799" s="397"/>
      <c r="AW799" s="397"/>
      <c r="AX799" s="399"/>
    </row>
    <row r="800" spans="1:51" ht="24.75" customHeight="1" x14ac:dyDescent="0.15">
      <c r="A800" s="540"/>
      <c r="B800" s="747"/>
      <c r="C800" s="747"/>
      <c r="D800" s="747"/>
      <c r="E800" s="747"/>
      <c r="F800" s="748"/>
      <c r="G800" s="420" t="s">
        <v>697</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708</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2</v>
      </c>
    </row>
    <row r="801" spans="1:51" ht="24.75" customHeight="1" x14ac:dyDescent="0.15">
      <c r="A801" s="540"/>
      <c r="B801" s="747"/>
      <c r="C801" s="747"/>
      <c r="D801" s="747"/>
      <c r="E801" s="747"/>
      <c r="F801" s="748"/>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2</v>
      </c>
    </row>
    <row r="802" spans="1:51" ht="24.75" customHeight="1" x14ac:dyDescent="0.15">
      <c r="A802" s="540"/>
      <c r="B802" s="747"/>
      <c r="C802" s="747"/>
      <c r="D802" s="747"/>
      <c r="E802" s="747"/>
      <c r="F802" s="748"/>
      <c r="G802" s="433" t="s">
        <v>677</v>
      </c>
      <c r="H802" s="434"/>
      <c r="I802" s="434"/>
      <c r="J802" s="434"/>
      <c r="K802" s="435"/>
      <c r="L802" s="436" t="s">
        <v>690</v>
      </c>
      <c r="M802" s="437"/>
      <c r="N802" s="437"/>
      <c r="O802" s="437"/>
      <c r="P802" s="437"/>
      <c r="Q802" s="437"/>
      <c r="R802" s="437"/>
      <c r="S802" s="437"/>
      <c r="T802" s="437"/>
      <c r="U802" s="437"/>
      <c r="V802" s="437"/>
      <c r="W802" s="437"/>
      <c r="X802" s="438"/>
      <c r="Y802" s="439">
        <v>3.1</v>
      </c>
      <c r="Z802" s="440"/>
      <c r="AA802" s="440"/>
      <c r="AB802" s="541"/>
      <c r="AC802" s="433" t="s">
        <v>714</v>
      </c>
      <c r="AD802" s="434"/>
      <c r="AE802" s="434"/>
      <c r="AF802" s="434"/>
      <c r="AG802" s="435"/>
      <c r="AH802" s="436" t="s">
        <v>712</v>
      </c>
      <c r="AI802" s="437"/>
      <c r="AJ802" s="437"/>
      <c r="AK802" s="437"/>
      <c r="AL802" s="437"/>
      <c r="AM802" s="437"/>
      <c r="AN802" s="437"/>
      <c r="AO802" s="437"/>
      <c r="AP802" s="437"/>
      <c r="AQ802" s="437"/>
      <c r="AR802" s="437"/>
      <c r="AS802" s="437"/>
      <c r="AT802" s="438"/>
      <c r="AU802" s="439">
        <v>7.3</v>
      </c>
      <c r="AV802" s="440"/>
      <c r="AW802" s="440"/>
      <c r="AX802" s="441"/>
      <c r="AY802">
        <f t="shared" ref="AY802:AY812" si="115">$AY$800</f>
        <v>2</v>
      </c>
    </row>
    <row r="803" spans="1:51" ht="24.75" customHeight="1" x14ac:dyDescent="0.15">
      <c r="A803" s="540"/>
      <c r="B803" s="747"/>
      <c r="C803" s="747"/>
      <c r="D803" s="747"/>
      <c r="E803" s="747"/>
      <c r="F803" s="748"/>
      <c r="G803" s="333" t="s">
        <v>688</v>
      </c>
      <c r="H803" s="334"/>
      <c r="I803" s="334"/>
      <c r="J803" s="334"/>
      <c r="K803" s="335"/>
      <c r="L803" s="383" t="s">
        <v>691</v>
      </c>
      <c r="M803" s="384"/>
      <c r="N803" s="384"/>
      <c r="O803" s="384"/>
      <c r="P803" s="384"/>
      <c r="Q803" s="384"/>
      <c r="R803" s="384"/>
      <c r="S803" s="384"/>
      <c r="T803" s="384"/>
      <c r="U803" s="384"/>
      <c r="V803" s="384"/>
      <c r="W803" s="384"/>
      <c r="X803" s="385"/>
      <c r="Y803" s="380">
        <v>3.4</v>
      </c>
      <c r="Z803" s="381"/>
      <c r="AA803" s="381"/>
      <c r="AB803" s="387"/>
      <c r="AC803" s="333" t="s">
        <v>711</v>
      </c>
      <c r="AD803" s="334"/>
      <c r="AE803" s="334"/>
      <c r="AF803" s="334"/>
      <c r="AG803" s="335"/>
      <c r="AH803" s="383" t="s">
        <v>713</v>
      </c>
      <c r="AI803" s="384"/>
      <c r="AJ803" s="384"/>
      <c r="AK803" s="384"/>
      <c r="AL803" s="384"/>
      <c r="AM803" s="384"/>
      <c r="AN803" s="384"/>
      <c r="AO803" s="384"/>
      <c r="AP803" s="384"/>
      <c r="AQ803" s="384"/>
      <c r="AR803" s="384"/>
      <c r="AS803" s="384"/>
      <c r="AT803" s="385"/>
      <c r="AU803" s="380">
        <v>7</v>
      </c>
      <c r="AV803" s="381"/>
      <c r="AW803" s="381"/>
      <c r="AX803" s="382"/>
      <c r="AY803">
        <f t="shared" si="115"/>
        <v>2</v>
      </c>
    </row>
    <row r="804" spans="1:51" ht="24.75" customHeight="1" x14ac:dyDescent="0.15">
      <c r="A804" s="540"/>
      <c r="B804" s="747"/>
      <c r="C804" s="747"/>
      <c r="D804" s="747"/>
      <c r="E804" s="747"/>
      <c r="F804" s="748"/>
      <c r="G804" s="333" t="s">
        <v>689</v>
      </c>
      <c r="H804" s="334"/>
      <c r="I804" s="334"/>
      <c r="J804" s="334"/>
      <c r="K804" s="335"/>
      <c r="L804" s="383" t="s">
        <v>692</v>
      </c>
      <c r="M804" s="384"/>
      <c r="N804" s="384"/>
      <c r="O804" s="384"/>
      <c r="P804" s="384"/>
      <c r="Q804" s="384"/>
      <c r="R804" s="384"/>
      <c r="S804" s="384"/>
      <c r="T804" s="384"/>
      <c r="U804" s="384"/>
      <c r="V804" s="384"/>
      <c r="W804" s="384"/>
      <c r="X804" s="385"/>
      <c r="Y804" s="380">
        <v>2.7</v>
      </c>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customHeight="1" x14ac:dyDescent="0.15">
      <c r="A805" s="540"/>
      <c r="B805" s="747"/>
      <c r="C805" s="747"/>
      <c r="D805" s="747"/>
      <c r="E805" s="747"/>
      <c r="F805" s="748"/>
      <c r="G805" s="333" t="s">
        <v>681</v>
      </c>
      <c r="H805" s="334"/>
      <c r="I805" s="334"/>
      <c r="J805" s="334"/>
      <c r="K805" s="335"/>
      <c r="L805" s="383" t="s">
        <v>693</v>
      </c>
      <c r="M805" s="384"/>
      <c r="N805" s="384"/>
      <c r="O805" s="384"/>
      <c r="P805" s="384"/>
      <c r="Q805" s="384"/>
      <c r="R805" s="384"/>
      <c r="S805" s="384"/>
      <c r="T805" s="384"/>
      <c r="U805" s="384"/>
      <c r="V805" s="384"/>
      <c r="W805" s="384"/>
      <c r="X805" s="385"/>
      <c r="Y805" s="380">
        <v>1.5</v>
      </c>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40"/>
      <c r="B806" s="747"/>
      <c r="C806" s="747"/>
      <c r="D806" s="747"/>
      <c r="E806" s="747"/>
      <c r="F806" s="748"/>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40"/>
      <c r="B807" s="747"/>
      <c r="C807" s="747"/>
      <c r="D807" s="747"/>
      <c r="E807" s="747"/>
      <c r="F807" s="748"/>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40"/>
      <c r="B808" s="747"/>
      <c r="C808" s="747"/>
      <c r="D808" s="747"/>
      <c r="E808" s="747"/>
      <c r="F808" s="748"/>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40"/>
      <c r="B809" s="747"/>
      <c r="C809" s="747"/>
      <c r="D809" s="747"/>
      <c r="E809" s="747"/>
      <c r="F809" s="748"/>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40"/>
      <c r="B810" s="747"/>
      <c r="C810" s="747"/>
      <c r="D810" s="747"/>
      <c r="E810" s="747"/>
      <c r="F810" s="748"/>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40"/>
      <c r="B811" s="747"/>
      <c r="C811" s="747"/>
      <c r="D811" s="747"/>
      <c r="E811" s="747"/>
      <c r="F811" s="748"/>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x14ac:dyDescent="0.15">
      <c r="A812" s="540"/>
      <c r="B812" s="747"/>
      <c r="C812" s="747"/>
      <c r="D812" s="747"/>
      <c r="E812" s="747"/>
      <c r="F812" s="748"/>
      <c r="G812" s="391" t="s">
        <v>20</v>
      </c>
      <c r="H812" s="392"/>
      <c r="I812" s="392"/>
      <c r="J812" s="392"/>
      <c r="K812" s="392"/>
      <c r="L812" s="393"/>
      <c r="M812" s="394"/>
      <c r="N812" s="394"/>
      <c r="O812" s="394"/>
      <c r="P812" s="394"/>
      <c r="Q812" s="394"/>
      <c r="R812" s="394"/>
      <c r="S812" s="394"/>
      <c r="T812" s="394"/>
      <c r="U812" s="394"/>
      <c r="V812" s="394"/>
      <c r="W812" s="394"/>
      <c r="X812" s="395"/>
      <c r="Y812" s="396">
        <f>SUM(Y802:AB811)</f>
        <v>10.7</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14.3</v>
      </c>
      <c r="AV812" s="397"/>
      <c r="AW812" s="397"/>
      <c r="AX812" s="399"/>
      <c r="AY812">
        <f t="shared" si="115"/>
        <v>2</v>
      </c>
    </row>
    <row r="813" spans="1:51" ht="24.75" hidden="1" customHeight="1" x14ac:dyDescent="0.15">
      <c r="A813" s="540"/>
      <c r="B813" s="747"/>
      <c r="C813" s="747"/>
      <c r="D813" s="747"/>
      <c r="E813" s="747"/>
      <c r="F813" s="748"/>
      <c r="G813" s="420" t="s">
        <v>241</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242</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40"/>
      <c r="B814" s="747"/>
      <c r="C814" s="747"/>
      <c r="D814" s="747"/>
      <c r="E814" s="747"/>
      <c r="F814" s="748"/>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40"/>
      <c r="B815" s="747"/>
      <c r="C815" s="747"/>
      <c r="D815" s="747"/>
      <c r="E815" s="747"/>
      <c r="F815" s="748"/>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1"/>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0"/>
      <c r="B816" s="747"/>
      <c r="C816" s="747"/>
      <c r="D816" s="747"/>
      <c r="E816" s="747"/>
      <c r="F816" s="748"/>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0"/>
      <c r="B817" s="747"/>
      <c r="C817" s="747"/>
      <c r="D817" s="747"/>
      <c r="E817" s="747"/>
      <c r="F817" s="748"/>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0"/>
      <c r="B818" s="747"/>
      <c r="C818" s="747"/>
      <c r="D818" s="747"/>
      <c r="E818" s="747"/>
      <c r="F818" s="748"/>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0"/>
      <c r="B819" s="747"/>
      <c r="C819" s="747"/>
      <c r="D819" s="747"/>
      <c r="E819" s="747"/>
      <c r="F819" s="748"/>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0"/>
      <c r="B820" s="747"/>
      <c r="C820" s="747"/>
      <c r="D820" s="747"/>
      <c r="E820" s="747"/>
      <c r="F820" s="748"/>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0"/>
      <c r="B821" s="747"/>
      <c r="C821" s="747"/>
      <c r="D821" s="747"/>
      <c r="E821" s="747"/>
      <c r="F821" s="748"/>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0"/>
      <c r="B822" s="747"/>
      <c r="C822" s="747"/>
      <c r="D822" s="747"/>
      <c r="E822" s="747"/>
      <c r="F822" s="748"/>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0"/>
      <c r="B823" s="747"/>
      <c r="C823" s="747"/>
      <c r="D823" s="747"/>
      <c r="E823" s="747"/>
      <c r="F823" s="748"/>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0"/>
      <c r="B824" s="747"/>
      <c r="C824" s="747"/>
      <c r="D824" s="747"/>
      <c r="E824" s="747"/>
      <c r="F824" s="748"/>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0"/>
      <c r="B825" s="747"/>
      <c r="C825" s="747"/>
      <c r="D825" s="747"/>
      <c r="E825" s="747"/>
      <c r="F825" s="748"/>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0"/>
      <c r="B826" s="747"/>
      <c r="C826" s="747"/>
      <c r="D826" s="747"/>
      <c r="E826" s="747"/>
      <c r="F826" s="748"/>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40"/>
      <c r="B827" s="747"/>
      <c r="C827" s="747"/>
      <c r="D827" s="747"/>
      <c r="E827" s="747"/>
      <c r="F827" s="748"/>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40"/>
      <c r="B828" s="747"/>
      <c r="C828" s="747"/>
      <c r="D828" s="747"/>
      <c r="E828" s="747"/>
      <c r="F828" s="748"/>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1"/>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0"/>
      <c r="B829" s="747"/>
      <c r="C829" s="747"/>
      <c r="D829" s="747"/>
      <c r="E829" s="747"/>
      <c r="F829" s="748"/>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0"/>
      <c r="B830" s="747"/>
      <c r="C830" s="747"/>
      <c r="D830" s="747"/>
      <c r="E830" s="747"/>
      <c r="F830" s="748"/>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0"/>
      <c r="B831" s="747"/>
      <c r="C831" s="747"/>
      <c r="D831" s="747"/>
      <c r="E831" s="747"/>
      <c r="F831" s="748"/>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0"/>
      <c r="B832" s="747"/>
      <c r="C832" s="747"/>
      <c r="D832" s="747"/>
      <c r="E832" s="747"/>
      <c r="F832" s="748"/>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0"/>
      <c r="B833" s="747"/>
      <c r="C833" s="747"/>
      <c r="D833" s="747"/>
      <c r="E833" s="747"/>
      <c r="F833" s="748"/>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0"/>
      <c r="B834" s="747"/>
      <c r="C834" s="747"/>
      <c r="D834" s="747"/>
      <c r="E834" s="747"/>
      <c r="F834" s="748"/>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0"/>
      <c r="B835" s="747"/>
      <c r="C835" s="747"/>
      <c r="D835" s="747"/>
      <c r="E835" s="747"/>
      <c r="F835" s="748"/>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0"/>
      <c r="B836" s="747"/>
      <c r="C836" s="747"/>
      <c r="D836" s="747"/>
      <c r="E836" s="747"/>
      <c r="F836" s="748"/>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0"/>
      <c r="B837" s="747"/>
      <c r="C837" s="747"/>
      <c r="D837" s="747"/>
      <c r="E837" s="747"/>
      <c r="F837" s="748"/>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0"/>
      <c r="B838" s="747"/>
      <c r="C838" s="747"/>
      <c r="D838" s="747"/>
      <c r="E838" s="747"/>
      <c r="F838" s="748"/>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7" t="s">
        <v>263</v>
      </c>
      <c r="AM839" s="938"/>
      <c r="AN839" s="938"/>
      <c r="AO839" s="87" t="s">
        <v>261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5.3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257</v>
      </c>
      <c r="AD844" s="262"/>
      <c r="AE844" s="262"/>
      <c r="AF844" s="262"/>
      <c r="AG844" s="262"/>
      <c r="AH844" s="330" t="s">
        <v>281</v>
      </c>
      <c r="AI844" s="332"/>
      <c r="AJ844" s="332"/>
      <c r="AK844" s="332"/>
      <c r="AL844" s="332" t="s">
        <v>21</v>
      </c>
      <c r="AM844" s="332"/>
      <c r="AN844" s="332"/>
      <c r="AO844" s="407"/>
      <c r="AP844" s="408" t="s">
        <v>222</v>
      </c>
      <c r="AQ844" s="408"/>
      <c r="AR844" s="408"/>
      <c r="AS844" s="408"/>
      <c r="AT844" s="408"/>
      <c r="AU844" s="408"/>
      <c r="AV844" s="408"/>
      <c r="AW844" s="408"/>
      <c r="AX844" s="408"/>
    </row>
    <row r="845" spans="1:51" ht="69" customHeight="1" x14ac:dyDescent="0.15">
      <c r="A845" s="386">
        <v>1</v>
      </c>
      <c r="B845" s="386">
        <v>1</v>
      </c>
      <c r="C845" s="405" t="s">
        <v>701</v>
      </c>
      <c r="D845" s="400"/>
      <c r="E845" s="400"/>
      <c r="F845" s="400"/>
      <c r="G845" s="400"/>
      <c r="H845" s="400"/>
      <c r="I845" s="400"/>
      <c r="J845" s="429">
        <v>4013301013616</v>
      </c>
      <c r="K845" s="430"/>
      <c r="L845" s="430"/>
      <c r="M845" s="430"/>
      <c r="N845" s="430"/>
      <c r="O845" s="431"/>
      <c r="P845" s="406" t="s">
        <v>698</v>
      </c>
      <c r="Q845" s="302"/>
      <c r="R845" s="302"/>
      <c r="S845" s="302"/>
      <c r="T845" s="302"/>
      <c r="U845" s="302"/>
      <c r="V845" s="302"/>
      <c r="W845" s="302"/>
      <c r="X845" s="302"/>
      <c r="Y845" s="303">
        <v>14.1</v>
      </c>
      <c r="Z845" s="304"/>
      <c r="AA845" s="304"/>
      <c r="AB845" s="305"/>
      <c r="AC845" s="307" t="s">
        <v>290</v>
      </c>
      <c r="AD845" s="308"/>
      <c r="AE845" s="308"/>
      <c r="AF845" s="308"/>
      <c r="AG845" s="308"/>
      <c r="AH845" s="403">
        <v>1</v>
      </c>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257</v>
      </c>
      <c r="AD877" s="262"/>
      <c r="AE877" s="262"/>
      <c r="AF877" s="262"/>
      <c r="AG877" s="262"/>
      <c r="AH877" s="330" t="s">
        <v>281</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61.35" customHeight="1" x14ac:dyDescent="0.15">
      <c r="A878" s="386">
        <v>1</v>
      </c>
      <c r="B878" s="386">
        <v>1</v>
      </c>
      <c r="C878" s="405" t="s">
        <v>696</v>
      </c>
      <c r="D878" s="400"/>
      <c r="E878" s="400"/>
      <c r="F878" s="400"/>
      <c r="G878" s="400"/>
      <c r="H878" s="400"/>
      <c r="I878" s="400"/>
      <c r="J878" s="401"/>
      <c r="K878" s="402"/>
      <c r="L878" s="402"/>
      <c r="M878" s="402"/>
      <c r="N878" s="402"/>
      <c r="O878" s="402"/>
      <c r="P878" s="406" t="s">
        <v>699</v>
      </c>
      <c r="Q878" s="302"/>
      <c r="R878" s="302"/>
      <c r="S878" s="302"/>
      <c r="T878" s="302"/>
      <c r="U878" s="302"/>
      <c r="V878" s="302"/>
      <c r="W878" s="302"/>
      <c r="X878" s="302"/>
      <c r="Y878" s="303">
        <v>0.4</v>
      </c>
      <c r="Z878" s="304"/>
      <c r="AA878" s="304"/>
      <c r="AB878" s="305"/>
      <c r="AC878" s="307" t="s">
        <v>291</v>
      </c>
      <c r="AD878" s="308"/>
      <c r="AE878" s="308"/>
      <c r="AF878" s="308"/>
      <c r="AG878" s="308"/>
      <c r="AH878" s="403">
        <v>1</v>
      </c>
      <c r="AI878" s="404"/>
      <c r="AJ878" s="404"/>
      <c r="AK878" s="404"/>
      <c r="AL878" s="311"/>
      <c r="AM878" s="312"/>
      <c r="AN878" s="312"/>
      <c r="AO878" s="313"/>
      <c r="AP878" s="306"/>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257</v>
      </c>
      <c r="AD910" s="262"/>
      <c r="AE910" s="262"/>
      <c r="AF910" s="262"/>
      <c r="AG910" s="262"/>
      <c r="AH910" s="330" t="s">
        <v>281</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15">
      <c r="A911" s="386">
        <v>1</v>
      </c>
      <c r="B911" s="386">
        <v>1</v>
      </c>
      <c r="C911" s="405" t="s">
        <v>702</v>
      </c>
      <c r="D911" s="400"/>
      <c r="E911" s="400"/>
      <c r="F911" s="400"/>
      <c r="G911" s="400"/>
      <c r="H911" s="400"/>
      <c r="I911" s="400"/>
      <c r="J911" s="401">
        <v>5140001049415</v>
      </c>
      <c r="K911" s="402"/>
      <c r="L911" s="402"/>
      <c r="M911" s="402"/>
      <c r="N911" s="402"/>
      <c r="O911" s="402"/>
      <c r="P911" s="406" t="s">
        <v>700</v>
      </c>
      <c r="Q911" s="302"/>
      <c r="R911" s="302"/>
      <c r="S911" s="302"/>
      <c r="T911" s="302"/>
      <c r="U911" s="302"/>
      <c r="V911" s="302"/>
      <c r="W911" s="302"/>
      <c r="X911" s="302"/>
      <c r="Y911" s="303">
        <v>10.7</v>
      </c>
      <c r="Z911" s="304"/>
      <c r="AA911" s="304"/>
      <c r="AB911" s="305"/>
      <c r="AC911" s="307" t="s">
        <v>285</v>
      </c>
      <c r="AD911" s="308"/>
      <c r="AE911" s="308"/>
      <c r="AF911" s="308"/>
      <c r="AG911" s="308"/>
      <c r="AH911" s="403">
        <v>2</v>
      </c>
      <c r="AI911" s="404"/>
      <c r="AJ911" s="404"/>
      <c r="AK911" s="404"/>
      <c r="AL911" s="311">
        <v>52</v>
      </c>
      <c r="AM911" s="312"/>
      <c r="AN911" s="312"/>
      <c r="AO911" s="313"/>
      <c r="AP911" s="306"/>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257</v>
      </c>
      <c r="AD943" s="262"/>
      <c r="AE943" s="262"/>
      <c r="AF943" s="262"/>
      <c r="AG943" s="262"/>
      <c r="AH943" s="330" t="s">
        <v>281</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30" customHeight="1" x14ac:dyDescent="0.15">
      <c r="A944" s="386">
        <v>1</v>
      </c>
      <c r="B944" s="386">
        <v>1</v>
      </c>
      <c r="C944" s="405" t="s">
        <v>709</v>
      </c>
      <c r="D944" s="400"/>
      <c r="E944" s="400"/>
      <c r="F944" s="400"/>
      <c r="G944" s="400"/>
      <c r="H944" s="400"/>
      <c r="I944" s="400"/>
      <c r="J944" s="401">
        <v>9010001027685</v>
      </c>
      <c r="K944" s="402"/>
      <c r="L944" s="402"/>
      <c r="M944" s="402"/>
      <c r="N944" s="402"/>
      <c r="O944" s="402"/>
      <c r="P944" s="406" t="s">
        <v>710</v>
      </c>
      <c r="Q944" s="302"/>
      <c r="R944" s="302"/>
      <c r="S944" s="302"/>
      <c r="T944" s="302"/>
      <c r="U944" s="302"/>
      <c r="V944" s="302"/>
      <c r="W944" s="302"/>
      <c r="X944" s="302"/>
      <c r="Y944" s="303">
        <v>14.3</v>
      </c>
      <c r="Z944" s="304"/>
      <c r="AA944" s="304"/>
      <c r="AB944" s="305"/>
      <c r="AC944" s="307" t="s">
        <v>286</v>
      </c>
      <c r="AD944" s="308"/>
      <c r="AE944" s="308"/>
      <c r="AF944" s="308"/>
      <c r="AG944" s="308"/>
      <c r="AH944" s="403">
        <v>1</v>
      </c>
      <c r="AI944" s="404"/>
      <c r="AJ944" s="404"/>
      <c r="AK944" s="404"/>
      <c r="AL944" s="311">
        <v>99.6</v>
      </c>
      <c r="AM944" s="312"/>
      <c r="AN944" s="312"/>
      <c r="AO944" s="313"/>
      <c r="AP944" s="306"/>
      <c r="AQ944" s="306"/>
      <c r="AR944" s="306"/>
      <c r="AS944" s="306"/>
      <c r="AT944" s="306"/>
      <c r="AU944" s="306"/>
      <c r="AV944" s="306"/>
      <c r="AW944" s="306"/>
      <c r="AX944" s="306"/>
      <c r="AY944">
        <f t="shared" si="120"/>
        <v>1</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257</v>
      </c>
      <c r="AD976" s="262"/>
      <c r="AE976" s="262"/>
      <c r="AF976" s="262"/>
      <c r="AG976" s="262"/>
      <c r="AH976" s="330" t="s">
        <v>281</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257</v>
      </c>
      <c r="AD1009" s="262"/>
      <c r="AE1009" s="262"/>
      <c r="AF1009" s="262"/>
      <c r="AG1009" s="262"/>
      <c r="AH1009" s="330" t="s">
        <v>281</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257</v>
      </c>
      <c r="AD1042" s="262"/>
      <c r="AE1042" s="262"/>
      <c r="AF1042" s="262"/>
      <c r="AG1042" s="262"/>
      <c r="AH1042" s="330" t="s">
        <v>281</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257</v>
      </c>
      <c r="AD1075" s="262"/>
      <c r="AE1075" s="262"/>
      <c r="AF1075" s="262"/>
      <c r="AG1075" s="262"/>
      <c r="AH1075" s="330" t="s">
        <v>281</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0" t="s">
        <v>248</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9" t="s">
        <v>263</v>
      </c>
      <c r="AM1106" s="940"/>
      <c r="AN1106" s="94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3"/>
      <c r="E1109" s="262" t="s">
        <v>214</v>
      </c>
      <c r="F1109" s="873"/>
      <c r="G1109" s="873"/>
      <c r="H1109" s="873"/>
      <c r="I1109" s="873"/>
      <c r="J1109" s="262" t="s">
        <v>221</v>
      </c>
      <c r="K1109" s="262"/>
      <c r="L1109" s="262"/>
      <c r="M1109" s="262"/>
      <c r="N1109" s="262"/>
      <c r="O1109" s="262"/>
      <c r="P1109" s="330" t="s">
        <v>27</v>
      </c>
      <c r="Q1109" s="330"/>
      <c r="R1109" s="330"/>
      <c r="S1109" s="330"/>
      <c r="T1109" s="330"/>
      <c r="U1109" s="330"/>
      <c r="V1109" s="330"/>
      <c r="W1109" s="330"/>
      <c r="X1109" s="330"/>
      <c r="Y1109" s="262" t="s">
        <v>223</v>
      </c>
      <c r="Z1109" s="873"/>
      <c r="AA1109" s="873"/>
      <c r="AB1109" s="873"/>
      <c r="AC1109" s="262" t="s">
        <v>197</v>
      </c>
      <c r="AD1109" s="262"/>
      <c r="AE1109" s="262"/>
      <c r="AF1109" s="262"/>
      <c r="AG1109" s="262"/>
      <c r="AH1109" s="330" t="s">
        <v>210</v>
      </c>
      <c r="AI1109" s="331"/>
      <c r="AJ1109" s="331"/>
      <c r="AK1109" s="331"/>
      <c r="AL1109" s="331" t="s">
        <v>21</v>
      </c>
      <c r="AM1109" s="331"/>
      <c r="AN1109" s="331"/>
      <c r="AO1109" s="876"/>
      <c r="AP1109" s="408" t="s">
        <v>249</v>
      </c>
      <c r="AQ1109" s="408"/>
      <c r="AR1109" s="408"/>
      <c r="AS1109" s="408"/>
      <c r="AT1109" s="408"/>
      <c r="AU1109" s="408"/>
      <c r="AV1109" s="408"/>
      <c r="AW1109" s="408"/>
      <c r="AX1109" s="408"/>
    </row>
    <row r="1110" spans="1:51" ht="30" customHeight="1" x14ac:dyDescent="0.15">
      <c r="A1110" s="386">
        <v>1</v>
      </c>
      <c r="B1110" s="386">
        <v>1</v>
      </c>
      <c r="C1110" s="875"/>
      <c r="D1110" s="875"/>
      <c r="E1110" s="247"/>
      <c r="F1110" s="874"/>
      <c r="G1110" s="874"/>
      <c r="H1110" s="874"/>
      <c r="I1110" s="874"/>
      <c r="J1110" s="429"/>
      <c r="K1110" s="430"/>
      <c r="L1110" s="430"/>
      <c r="M1110" s="430"/>
      <c r="N1110" s="430"/>
      <c r="O1110" s="431"/>
      <c r="P1110" s="406"/>
      <c r="Q1110" s="302"/>
      <c r="R1110" s="302"/>
      <c r="S1110" s="302"/>
      <c r="T1110" s="302"/>
      <c r="U1110" s="302"/>
      <c r="V1110" s="302"/>
      <c r="W1110" s="302"/>
      <c r="X1110" s="302"/>
      <c r="Y1110" s="303"/>
      <c r="Z1110" s="304"/>
      <c r="AA1110" s="304"/>
      <c r="AB1110" s="305"/>
      <c r="AC1110" s="307"/>
      <c r="AD1110" s="308"/>
      <c r="AE1110" s="308"/>
      <c r="AF1110" s="308"/>
      <c r="AG1110" s="308"/>
      <c r="AH1110" s="403"/>
      <c r="AI1110" s="404"/>
      <c r="AJ1110" s="404"/>
      <c r="AK1110" s="404"/>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5"/>
      <c r="D1111" s="875"/>
      <c r="E1111" s="247"/>
      <c r="F1111" s="874"/>
      <c r="G1111" s="874"/>
      <c r="H1111" s="874"/>
      <c r="I1111" s="874"/>
      <c r="J1111" s="401"/>
      <c r="K1111" s="402"/>
      <c r="L1111" s="402"/>
      <c r="M1111" s="402"/>
      <c r="N1111" s="402"/>
      <c r="O1111" s="402"/>
      <c r="P1111" s="406"/>
      <c r="Q1111" s="302"/>
      <c r="R1111" s="302"/>
      <c r="S1111" s="302"/>
      <c r="T1111" s="302"/>
      <c r="U1111" s="302"/>
      <c r="V1111" s="302"/>
      <c r="W1111" s="302"/>
      <c r="X1111" s="302"/>
      <c r="Y1111" s="303"/>
      <c r="Z1111" s="304"/>
      <c r="AA1111" s="304"/>
      <c r="AB1111" s="305"/>
      <c r="AC1111" s="307"/>
      <c r="AD1111" s="308"/>
      <c r="AE1111" s="308"/>
      <c r="AF1111" s="308"/>
      <c r="AG1111" s="308"/>
      <c r="AH1111" s="403"/>
      <c r="AI1111" s="404"/>
      <c r="AJ1111" s="404"/>
      <c r="AK1111" s="404"/>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5"/>
      <c r="D1112" s="875"/>
      <c r="E1112" s="247"/>
      <c r="F1112" s="874"/>
      <c r="G1112" s="874"/>
      <c r="H1112" s="874"/>
      <c r="I1112" s="874"/>
      <c r="J1112" s="401"/>
      <c r="K1112" s="402"/>
      <c r="L1112" s="402"/>
      <c r="M1112" s="402"/>
      <c r="N1112" s="402"/>
      <c r="O1112" s="402"/>
      <c r="P1112" s="406"/>
      <c r="Q1112" s="302"/>
      <c r="R1112" s="302"/>
      <c r="S1112" s="302"/>
      <c r="T1112" s="302"/>
      <c r="U1112" s="302"/>
      <c r="V1112" s="302"/>
      <c r="W1112" s="302"/>
      <c r="X1112" s="302"/>
      <c r="Y1112" s="303"/>
      <c r="Z1112" s="304"/>
      <c r="AA1112" s="304"/>
      <c r="AB1112" s="305"/>
      <c r="AC1112" s="307"/>
      <c r="AD1112" s="308"/>
      <c r="AE1112" s="308"/>
      <c r="AF1112" s="308"/>
      <c r="AG1112" s="308"/>
      <c r="AH1112" s="403"/>
      <c r="AI1112" s="404"/>
      <c r="AJ1112" s="404"/>
      <c r="AK1112" s="404"/>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5"/>
      <c r="D1113" s="875"/>
      <c r="E1113" s="874"/>
      <c r="F1113" s="874"/>
      <c r="G1113" s="874"/>
      <c r="H1113" s="874"/>
      <c r="I1113" s="874"/>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5"/>
      <c r="D1114" s="875"/>
      <c r="E1114" s="874"/>
      <c r="F1114" s="874"/>
      <c r="G1114" s="874"/>
      <c r="H1114" s="874"/>
      <c r="I1114" s="874"/>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5"/>
      <c r="D1115" s="875"/>
      <c r="E1115" s="874"/>
      <c r="F1115" s="874"/>
      <c r="G1115" s="874"/>
      <c r="H1115" s="874"/>
      <c r="I1115" s="874"/>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5"/>
      <c r="D1116" s="875"/>
      <c r="E1116" s="874"/>
      <c r="F1116" s="874"/>
      <c r="G1116" s="874"/>
      <c r="H1116" s="874"/>
      <c r="I1116" s="874"/>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5"/>
      <c r="D1117" s="875"/>
      <c r="E1117" s="874"/>
      <c r="F1117" s="874"/>
      <c r="G1117" s="874"/>
      <c r="H1117" s="874"/>
      <c r="I1117" s="874"/>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5"/>
      <c r="D1118" s="875"/>
      <c r="E1118" s="874"/>
      <c r="F1118" s="874"/>
      <c r="G1118" s="874"/>
      <c r="H1118" s="874"/>
      <c r="I1118" s="874"/>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5"/>
      <c r="D1119" s="875"/>
      <c r="E1119" s="874"/>
      <c r="F1119" s="874"/>
      <c r="G1119" s="874"/>
      <c r="H1119" s="874"/>
      <c r="I1119" s="874"/>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5"/>
      <c r="D1120" s="875"/>
      <c r="E1120" s="874"/>
      <c r="F1120" s="874"/>
      <c r="G1120" s="874"/>
      <c r="H1120" s="874"/>
      <c r="I1120" s="874"/>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5"/>
      <c r="D1121" s="875"/>
      <c r="E1121" s="874"/>
      <c r="F1121" s="874"/>
      <c r="G1121" s="874"/>
      <c r="H1121" s="874"/>
      <c r="I1121" s="874"/>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5"/>
      <c r="D1122" s="875"/>
      <c r="E1122" s="874"/>
      <c r="F1122" s="874"/>
      <c r="G1122" s="874"/>
      <c r="H1122" s="874"/>
      <c r="I1122" s="874"/>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5"/>
      <c r="D1123" s="875"/>
      <c r="E1123" s="874"/>
      <c r="F1123" s="874"/>
      <c r="G1123" s="874"/>
      <c r="H1123" s="874"/>
      <c r="I1123" s="874"/>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5"/>
      <c r="D1124" s="875"/>
      <c r="E1124" s="874"/>
      <c r="F1124" s="874"/>
      <c r="G1124" s="874"/>
      <c r="H1124" s="874"/>
      <c r="I1124" s="874"/>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5"/>
      <c r="D1125" s="875"/>
      <c r="E1125" s="874"/>
      <c r="F1125" s="874"/>
      <c r="G1125" s="874"/>
      <c r="H1125" s="874"/>
      <c r="I1125" s="874"/>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5"/>
      <c r="D1126" s="875"/>
      <c r="E1126" s="874"/>
      <c r="F1126" s="874"/>
      <c r="G1126" s="874"/>
      <c r="H1126" s="874"/>
      <c r="I1126" s="874"/>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5"/>
      <c r="D1127" s="875"/>
      <c r="E1127" s="247"/>
      <c r="F1127" s="874"/>
      <c r="G1127" s="874"/>
      <c r="H1127" s="874"/>
      <c r="I1127" s="874"/>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5"/>
      <c r="D1128" s="875"/>
      <c r="E1128" s="874"/>
      <c r="F1128" s="874"/>
      <c r="G1128" s="874"/>
      <c r="H1128" s="874"/>
      <c r="I1128" s="874"/>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5"/>
      <c r="D1129" s="875"/>
      <c r="E1129" s="874"/>
      <c r="F1129" s="874"/>
      <c r="G1129" s="874"/>
      <c r="H1129" s="874"/>
      <c r="I1129" s="874"/>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5"/>
      <c r="D1130" s="875"/>
      <c r="E1130" s="874"/>
      <c r="F1130" s="874"/>
      <c r="G1130" s="874"/>
      <c r="H1130" s="874"/>
      <c r="I1130" s="874"/>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5"/>
      <c r="D1131" s="875"/>
      <c r="E1131" s="874"/>
      <c r="F1131" s="874"/>
      <c r="G1131" s="874"/>
      <c r="H1131" s="874"/>
      <c r="I1131" s="874"/>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5"/>
      <c r="D1132" s="875"/>
      <c r="E1132" s="874"/>
      <c r="F1132" s="874"/>
      <c r="G1132" s="874"/>
      <c r="H1132" s="874"/>
      <c r="I1132" s="874"/>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5"/>
      <c r="D1133" s="875"/>
      <c r="E1133" s="874"/>
      <c r="F1133" s="874"/>
      <c r="G1133" s="874"/>
      <c r="H1133" s="874"/>
      <c r="I1133" s="874"/>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5"/>
      <c r="D1134" s="875"/>
      <c r="E1134" s="874"/>
      <c r="F1134" s="874"/>
      <c r="G1134" s="874"/>
      <c r="H1134" s="874"/>
      <c r="I1134" s="874"/>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5"/>
      <c r="D1135" s="875"/>
      <c r="E1135" s="874"/>
      <c r="F1135" s="874"/>
      <c r="G1135" s="874"/>
      <c r="H1135" s="874"/>
      <c r="I1135" s="874"/>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5"/>
      <c r="D1136" s="875"/>
      <c r="E1136" s="874"/>
      <c r="F1136" s="874"/>
      <c r="G1136" s="874"/>
      <c r="H1136" s="874"/>
      <c r="I1136" s="874"/>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5"/>
      <c r="D1137" s="875"/>
      <c r="E1137" s="874"/>
      <c r="F1137" s="874"/>
      <c r="G1137" s="874"/>
      <c r="H1137" s="874"/>
      <c r="I1137" s="874"/>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5"/>
      <c r="D1138" s="875"/>
      <c r="E1138" s="874"/>
      <c r="F1138" s="874"/>
      <c r="G1138" s="874"/>
      <c r="H1138" s="874"/>
      <c r="I1138" s="874"/>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5"/>
      <c r="D1139" s="875"/>
      <c r="E1139" s="874"/>
      <c r="F1139" s="874"/>
      <c r="G1139" s="874"/>
      <c r="H1139" s="874"/>
      <c r="I1139" s="874"/>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1" priority="14023">
      <formula>IF(RIGHT(TEXT(P14,"0.#"),1)=".",FALSE,TRUE)</formula>
    </cfRule>
    <cfRule type="expression" dxfId="2110" priority="14024">
      <formula>IF(RIGHT(TEXT(P14,"0.#"),1)=".",TRUE,FALSE)</formula>
    </cfRule>
  </conditionalFormatting>
  <conditionalFormatting sqref="AE32">
    <cfRule type="expression" dxfId="2109" priority="14013">
      <formula>IF(RIGHT(TEXT(AE32,"0.#"),1)=".",FALSE,TRUE)</formula>
    </cfRule>
    <cfRule type="expression" dxfId="2108" priority="14014">
      <formula>IF(RIGHT(TEXT(AE32,"0.#"),1)=".",TRUE,FALSE)</formula>
    </cfRule>
  </conditionalFormatting>
  <conditionalFormatting sqref="P18:AX18">
    <cfRule type="expression" dxfId="2107" priority="13899">
      <formula>IF(RIGHT(TEXT(P18,"0.#"),1)=".",FALSE,TRUE)</formula>
    </cfRule>
    <cfRule type="expression" dxfId="2106" priority="13900">
      <formula>IF(RIGHT(TEXT(P18,"0.#"),1)=".",TRUE,FALSE)</formula>
    </cfRule>
  </conditionalFormatting>
  <conditionalFormatting sqref="Y790">
    <cfRule type="expression" dxfId="2105" priority="13895">
      <formula>IF(RIGHT(TEXT(Y790,"0.#"),1)=".",FALSE,TRUE)</formula>
    </cfRule>
    <cfRule type="expression" dxfId="2104" priority="13896">
      <formula>IF(RIGHT(TEXT(Y790,"0.#"),1)=".",TRUE,FALSE)</formula>
    </cfRule>
  </conditionalFormatting>
  <conditionalFormatting sqref="Y799">
    <cfRule type="expression" dxfId="2103" priority="13891">
      <formula>IF(RIGHT(TEXT(Y799,"0.#"),1)=".",FALSE,TRUE)</formula>
    </cfRule>
    <cfRule type="expression" dxfId="2102" priority="13892">
      <formula>IF(RIGHT(TEXT(Y799,"0.#"),1)=".",TRUE,FALSE)</formula>
    </cfRule>
  </conditionalFormatting>
  <conditionalFormatting sqref="Y830:Y837 Y828 Y817:Y824 Y815 Y804:Y811 Y802">
    <cfRule type="expression" dxfId="2101" priority="13673">
      <formula>IF(RIGHT(TEXT(Y802,"0.#"),1)=".",FALSE,TRUE)</formula>
    </cfRule>
    <cfRule type="expression" dxfId="2100" priority="13674">
      <formula>IF(RIGHT(TEXT(Y802,"0.#"),1)=".",TRUE,FALSE)</formula>
    </cfRule>
  </conditionalFormatting>
  <conditionalFormatting sqref="P16:AQ17 P15:AX15 P13:AX13">
    <cfRule type="expression" dxfId="2099" priority="13721">
      <formula>IF(RIGHT(TEXT(P13,"0.#"),1)=".",FALSE,TRUE)</formula>
    </cfRule>
    <cfRule type="expression" dxfId="2098" priority="13722">
      <formula>IF(RIGHT(TEXT(P13,"0.#"),1)=".",TRUE,FALSE)</formula>
    </cfRule>
  </conditionalFormatting>
  <conditionalFormatting sqref="P19:AJ19">
    <cfRule type="expression" dxfId="2097" priority="13719">
      <formula>IF(RIGHT(TEXT(P19,"0.#"),1)=".",FALSE,TRUE)</formula>
    </cfRule>
    <cfRule type="expression" dxfId="2096" priority="13720">
      <formula>IF(RIGHT(TEXT(P19,"0.#"),1)=".",TRUE,FALSE)</formula>
    </cfRule>
  </conditionalFormatting>
  <conditionalFormatting sqref="AE101 AQ101">
    <cfRule type="expression" dxfId="2095" priority="13711">
      <formula>IF(RIGHT(TEXT(AE101,"0.#"),1)=".",FALSE,TRUE)</formula>
    </cfRule>
    <cfRule type="expression" dxfId="2094" priority="13712">
      <formula>IF(RIGHT(TEXT(AE101,"0.#"),1)=".",TRUE,FALSE)</formula>
    </cfRule>
  </conditionalFormatting>
  <conditionalFormatting sqref="Y791:Y798 Y789">
    <cfRule type="expression" dxfId="2093" priority="13697">
      <formula>IF(RIGHT(TEXT(Y789,"0.#"),1)=".",FALSE,TRUE)</formula>
    </cfRule>
    <cfRule type="expression" dxfId="2092" priority="13698">
      <formula>IF(RIGHT(TEXT(Y789,"0.#"),1)=".",TRUE,FALSE)</formula>
    </cfRule>
  </conditionalFormatting>
  <conditionalFormatting sqref="AU790">
    <cfRule type="expression" dxfId="2091" priority="13695">
      <formula>IF(RIGHT(TEXT(AU790,"0.#"),1)=".",FALSE,TRUE)</formula>
    </cfRule>
    <cfRule type="expression" dxfId="2090" priority="13696">
      <formula>IF(RIGHT(TEXT(AU790,"0.#"),1)=".",TRUE,FALSE)</formula>
    </cfRule>
  </conditionalFormatting>
  <conditionalFormatting sqref="AU799">
    <cfRule type="expression" dxfId="2089" priority="13693">
      <formula>IF(RIGHT(TEXT(AU799,"0.#"),1)=".",FALSE,TRUE)</formula>
    </cfRule>
    <cfRule type="expression" dxfId="2088" priority="13694">
      <formula>IF(RIGHT(TEXT(AU799,"0.#"),1)=".",TRUE,FALSE)</formula>
    </cfRule>
  </conditionalFormatting>
  <conditionalFormatting sqref="AU791:AU798 AU789">
    <cfRule type="expression" dxfId="2087" priority="13691">
      <formula>IF(RIGHT(TEXT(AU789,"0.#"),1)=".",FALSE,TRUE)</formula>
    </cfRule>
    <cfRule type="expression" dxfId="2086" priority="13692">
      <formula>IF(RIGHT(TEXT(AU789,"0.#"),1)=".",TRUE,FALSE)</formula>
    </cfRule>
  </conditionalFormatting>
  <conditionalFormatting sqref="Y829 Y816 Y803">
    <cfRule type="expression" dxfId="2085" priority="13677">
      <formula>IF(RIGHT(TEXT(Y803,"0.#"),1)=".",FALSE,TRUE)</formula>
    </cfRule>
    <cfRule type="expression" dxfId="2084" priority="13678">
      <formula>IF(RIGHT(TEXT(Y803,"0.#"),1)=".",TRUE,FALSE)</formula>
    </cfRule>
  </conditionalFormatting>
  <conditionalFormatting sqref="Y838 Y825 Y812">
    <cfRule type="expression" dxfId="2083" priority="13675">
      <formula>IF(RIGHT(TEXT(Y812,"0.#"),1)=".",FALSE,TRUE)</formula>
    </cfRule>
    <cfRule type="expression" dxfId="2082" priority="13676">
      <formula>IF(RIGHT(TEXT(Y812,"0.#"),1)=".",TRUE,FALSE)</formula>
    </cfRule>
  </conditionalFormatting>
  <conditionalFormatting sqref="AU829 AU816 AU803">
    <cfRule type="expression" dxfId="2081" priority="13671">
      <formula>IF(RIGHT(TEXT(AU803,"0.#"),1)=".",FALSE,TRUE)</formula>
    </cfRule>
    <cfRule type="expression" dxfId="2080" priority="13672">
      <formula>IF(RIGHT(TEXT(AU803,"0.#"),1)=".",TRUE,FALSE)</formula>
    </cfRule>
  </conditionalFormatting>
  <conditionalFormatting sqref="AU838 AU825 AU812">
    <cfRule type="expression" dxfId="2079" priority="13669">
      <formula>IF(RIGHT(TEXT(AU812,"0.#"),1)=".",FALSE,TRUE)</formula>
    </cfRule>
    <cfRule type="expression" dxfId="2078" priority="13670">
      <formula>IF(RIGHT(TEXT(AU812,"0.#"),1)=".",TRUE,FALSE)</formula>
    </cfRule>
  </conditionalFormatting>
  <conditionalFormatting sqref="AU830:AU837 AU828 AU817:AU824 AU815 AU804:AU811 AU802">
    <cfRule type="expression" dxfId="2077" priority="13667">
      <formula>IF(RIGHT(TEXT(AU802,"0.#"),1)=".",FALSE,TRUE)</formula>
    </cfRule>
    <cfRule type="expression" dxfId="2076" priority="13668">
      <formula>IF(RIGHT(TEXT(AU802,"0.#"),1)=".",TRUE,FALSE)</formula>
    </cfRule>
  </conditionalFormatting>
  <conditionalFormatting sqref="AM87">
    <cfRule type="expression" dxfId="2075" priority="13321">
      <formula>IF(RIGHT(TEXT(AM87,"0.#"),1)=".",FALSE,TRUE)</formula>
    </cfRule>
    <cfRule type="expression" dxfId="2074" priority="13322">
      <formula>IF(RIGHT(TEXT(AM87,"0.#"),1)=".",TRUE,FALSE)</formula>
    </cfRule>
  </conditionalFormatting>
  <conditionalFormatting sqref="AE55">
    <cfRule type="expression" dxfId="2073" priority="13389">
      <formula>IF(RIGHT(TEXT(AE55,"0.#"),1)=".",FALSE,TRUE)</formula>
    </cfRule>
    <cfRule type="expression" dxfId="2072" priority="13390">
      <formula>IF(RIGHT(TEXT(AE55,"0.#"),1)=".",TRUE,FALSE)</formula>
    </cfRule>
  </conditionalFormatting>
  <conditionalFormatting sqref="AI55">
    <cfRule type="expression" dxfId="2071" priority="13387">
      <formula>IF(RIGHT(TEXT(AI55,"0.#"),1)=".",FALSE,TRUE)</formula>
    </cfRule>
    <cfRule type="expression" dxfId="2070" priority="13388">
      <formula>IF(RIGHT(TEXT(AI55,"0.#"),1)=".",TRUE,FALSE)</formula>
    </cfRule>
  </conditionalFormatting>
  <conditionalFormatting sqref="AE33">
    <cfRule type="expression" dxfId="2069" priority="13481">
      <formula>IF(RIGHT(TEXT(AE33,"0.#"),1)=".",FALSE,TRUE)</formula>
    </cfRule>
    <cfRule type="expression" dxfId="2068" priority="13482">
      <formula>IF(RIGHT(TEXT(AE33,"0.#"),1)=".",TRUE,FALSE)</formula>
    </cfRule>
  </conditionalFormatting>
  <conditionalFormatting sqref="AE34">
    <cfRule type="expression" dxfId="2067" priority="13479">
      <formula>IF(RIGHT(TEXT(AE34,"0.#"),1)=".",FALSE,TRUE)</formula>
    </cfRule>
    <cfRule type="expression" dxfId="2066" priority="13480">
      <formula>IF(RIGHT(TEXT(AE34,"0.#"),1)=".",TRUE,FALSE)</formula>
    </cfRule>
  </conditionalFormatting>
  <conditionalFormatting sqref="AI34">
    <cfRule type="expression" dxfId="2065" priority="13477">
      <formula>IF(RIGHT(TEXT(AI34,"0.#"),1)=".",FALSE,TRUE)</formula>
    </cfRule>
    <cfRule type="expression" dxfId="2064" priority="13478">
      <formula>IF(RIGHT(TEXT(AI34,"0.#"),1)=".",TRUE,FALSE)</formula>
    </cfRule>
  </conditionalFormatting>
  <conditionalFormatting sqref="AI33">
    <cfRule type="expression" dxfId="2063" priority="13475">
      <formula>IF(RIGHT(TEXT(AI33,"0.#"),1)=".",FALSE,TRUE)</formula>
    </cfRule>
    <cfRule type="expression" dxfId="2062" priority="13476">
      <formula>IF(RIGHT(TEXT(AI33,"0.#"),1)=".",TRUE,FALSE)</formula>
    </cfRule>
  </conditionalFormatting>
  <conditionalFormatting sqref="AI32">
    <cfRule type="expression" dxfId="2061" priority="13473">
      <formula>IF(RIGHT(TEXT(AI32,"0.#"),1)=".",FALSE,TRUE)</formula>
    </cfRule>
    <cfRule type="expression" dxfId="2060" priority="13474">
      <formula>IF(RIGHT(TEXT(AI32,"0.#"),1)=".",TRUE,FALSE)</formula>
    </cfRule>
  </conditionalFormatting>
  <conditionalFormatting sqref="AQ32:AQ34">
    <cfRule type="expression" dxfId="2059" priority="13461">
      <formula>IF(RIGHT(TEXT(AQ32,"0.#"),1)=".",FALSE,TRUE)</formula>
    </cfRule>
    <cfRule type="expression" dxfId="2058" priority="13462">
      <formula>IF(RIGHT(TEXT(AQ32,"0.#"),1)=".",TRUE,FALSE)</formula>
    </cfRule>
  </conditionalFormatting>
  <conditionalFormatting sqref="AU32:AU34">
    <cfRule type="expression" dxfId="2057" priority="13459">
      <formula>IF(RIGHT(TEXT(AU32,"0.#"),1)=".",FALSE,TRUE)</formula>
    </cfRule>
    <cfRule type="expression" dxfId="2056" priority="13460">
      <formula>IF(RIGHT(TEXT(AU32,"0.#"),1)=".",TRUE,FALSE)</formula>
    </cfRule>
  </conditionalFormatting>
  <conditionalFormatting sqref="AE53">
    <cfRule type="expression" dxfId="2055" priority="13393">
      <formula>IF(RIGHT(TEXT(AE53,"0.#"),1)=".",FALSE,TRUE)</formula>
    </cfRule>
    <cfRule type="expression" dxfId="2054" priority="13394">
      <formula>IF(RIGHT(TEXT(AE53,"0.#"),1)=".",TRUE,FALSE)</formula>
    </cfRule>
  </conditionalFormatting>
  <conditionalFormatting sqref="AE54">
    <cfRule type="expression" dxfId="2053" priority="13391">
      <formula>IF(RIGHT(TEXT(AE54,"0.#"),1)=".",FALSE,TRUE)</formula>
    </cfRule>
    <cfRule type="expression" dxfId="2052" priority="13392">
      <formula>IF(RIGHT(TEXT(AE54,"0.#"),1)=".",TRUE,FALSE)</formula>
    </cfRule>
  </conditionalFormatting>
  <conditionalFormatting sqref="AI54">
    <cfRule type="expression" dxfId="2051" priority="13385">
      <formula>IF(RIGHT(TEXT(AI54,"0.#"),1)=".",FALSE,TRUE)</formula>
    </cfRule>
    <cfRule type="expression" dxfId="2050" priority="13386">
      <formula>IF(RIGHT(TEXT(AI54,"0.#"),1)=".",TRUE,FALSE)</formula>
    </cfRule>
  </conditionalFormatting>
  <conditionalFormatting sqref="AI53">
    <cfRule type="expression" dxfId="2049" priority="13383">
      <formula>IF(RIGHT(TEXT(AI53,"0.#"),1)=".",FALSE,TRUE)</formula>
    </cfRule>
    <cfRule type="expression" dxfId="2048" priority="13384">
      <formula>IF(RIGHT(TEXT(AI53,"0.#"),1)=".",TRUE,FALSE)</formula>
    </cfRule>
  </conditionalFormatting>
  <conditionalFormatting sqref="AM53">
    <cfRule type="expression" dxfId="2047" priority="13381">
      <formula>IF(RIGHT(TEXT(AM53,"0.#"),1)=".",FALSE,TRUE)</formula>
    </cfRule>
    <cfRule type="expression" dxfId="2046" priority="13382">
      <formula>IF(RIGHT(TEXT(AM53,"0.#"),1)=".",TRUE,FALSE)</formula>
    </cfRule>
  </conditionalFormatting>
  <conditionalFormatting sqref="AM54">
    <cfRule type="expression" dxfId="2045" priority="13379">
      <formula>IF(RIGHT(TEXT(AM54,"0.#"),1)=".",FALSE,TRUE)</formula>
    </cfRule>
    <cfRule type="expression" dxfId="2044" priority="13380">
      <formula>IF(RIGHT(TEXT(AM54,"0.#"),1)=".",TRUE,FALSE)</formula>
    </cfRule>
  </conditionalFormatting>
  <conditionalFormatting sqref="AM55">
    <cfRule type="expression" dxfId="2043" priority="13377">
      <formula>IF(RIGHT(TEXT(AM55,"0.#"),1)=".",FALSE,TRUE)</formula>
    </cfRule>
    <cfRule type="expression" dxfId="2042" priority="13378">
      <formula>IF(RIGHT(TEXT(AM55,"0.#"),1)=".",TRUE,FALSE)</formula>
    </cfRule>
  </conditionalFormatting>
  <conditionalFormatting sqref="AE60">
    <cfRule type="expression" dxfId="2041" priority="13363">
      <formula>IF(RIGHT(TEXT(AE60,"0.#"),1)=".",FALSE,TRUE)</formula>
    </cfRule>
    <cfRule type="expression" dxfId="2040" priority="13364">
      <formula>IF(RIGHT(TEXT(AE60,"0.#"),1)=".",TRUE,FALSE)</formula>
    </cfRule>
  </conditionalFormatting>
  <conditionalFormatting sqref="AE61">
    <cfRule type="expression" dxfId="2039" priority="13361">
      <formula>IF(RIGHT(TEXT(AE61,"0.#"),1)=".",FALSE,TRUE)</formula>
    </cfRule>
    <cfRule type="expression" dxfId="2038" priority="13362">
      <formula>IF(RIGHT(TEXT(AE61,"0.#"),1)=".",TRUE,FALSE)</formula>
    </cfRule>
  </conditionalFormatting>
  <conditionalFormatting sqref="AE62">
    <cfRule type="expression" dxfId="2037" priority="13359">
      <formula>IF(RIGHT(TEXT(AE62,"0.#"),1)=".",FALSE,TRUE)</formula>
    </cfRule>
    <cfRule type="expression" dxfId="2036" priority="13360">
      <formula>IF(RIGHT(TEXT(AE62,"0.#"),1)=".",TRUE,FALSE)</formula>
    </cfRule>
  </conditionalFormatting>
  <conditionalFormatting sqref="AI62">
    <cfRule type="expression" dxfId="2035" priority="13357">
      <formula>IF(RIGHT(TEXT(AI62,"0.#"),1)=".",FALSE,TRUE)</formula>
    </cfRule>
    <cfRule type="expression" dxfId="2034" priority="13358">
      <formula>IF(RIGHT(TEXT(AI62,"0.#"),1)=".",TRUE,FALSE)</formula>
    </cfRule>
  </conditionalFormatting>
  <conditionalFormatting sqref="AI61">
    <cfRule type="expression" dxfId="2033" priority="13355">
      <formula>IF(RIGHT(TEXT(AI61,"0.#"),1)=".",FALSE,TRUE)</formula>
    </cfRule>
    <cfRule type="expression" dxfId="2032" priority="13356">
      <formula>IF(RIGHT(TEXT(AI61,"0.#"),1)=".",TRUE,FALSE)</formula>
    </cfRule>
  </conditionalFormatting>
  <conditionalFormatting sqref="AI60">
    <cfRule type="expression" dxfId="2031" priority="13353">
      <formula>IF(RIGHT(TEXT(AI60,"0.#"),1)=".",FALSE,TRUE)</formula>
    </cfRule>
    <cfRule type="expression" dxfId="2030" priority="13354">
      <formula>IF(RIGHT(TEXT(AI60,"0.#"),1)=".",TRUE,FALSE)</formula>
    </cfRule>
  </conditionalFormatting>
  <conditionalFormatting sqref="AM60">
    <cfRule type="expression" dxfId="2029" priority="13351">
      <formula>IF(RIGHT(TEXT(AM60,"0.#"),1)=".",FALSE,TRUE)</formula>
    </cfRule>
    <cfRule type="expression" dxfId="2028" priority="13352">
      <formula>IF(RIGHT(TEXT(AM60,"0.#"),1)=".",TRUE,FALSE)</formula>
    </cfRule>
  </conditionalFormatting>
  <conditionalFormatting sqref="AM61">
    <cfRule type="expression" dxfId="2027" priority="13349">
      <formula>IF(RIGHT(TEXT(AM61,"0.#"),1)=".",FALSE,TRUE)</formula>
    </cfRule>
    <cfRule type="expression" dxfId="2026" priority="13350">
      <formula>IF(RIGHT(TEXT(AM61,"0.#"),1)=".",TRUE,FALSE)</formula>
    </cfRule>
  </conditionalFormatting>
  <conditionalFormatting sqref="AM62">
    <cfRule type="expression" dxfId="2025" priority="13347">
      <formula>IF(RIGHT(TEXT(AM62,"0.#"),1)=".",FALSE,TRUE)</formula>
    </cfRule>
    <cfRule type="expression" dxfId="2024" priority="13348">
      <formula>IF(RIGHT(TEXT(AM62,"0.#"),1)=".",TRUE,FALSE)</formula>
    </cfRule>
  </conditionalFormatting>
  <conditionalFormatting sqref="AE87">
    <cfRule type="expression" dxfId="2023" priority="13333">
      <formula>IF(RIGHT(TEXT(AE87,"0.#"),1)=".",FALSE,TRUE)</formula>
    </cfRule>
    <cfRule type="expression" dxfId="2022" priority="13334">
      <formula>IF(RIGHT(TEXT(AE87,"0.#"),1)=".",TRUE,FALSE)</formula>
    </cfRule>
  </conditionalFormatting>
  <conditionalFormatting sqref="AE88">
    <cfRule type="expression" dxfId="2021" priority="13331">
      <formula>IF(RIGHT(TEXT(AE88,"0.#"),1)=".",FALSE,TRUE)</formula>
    </cfRule>
    <cfRule type="expression" dxfId="2020" priority="13332">
      <formula>IF(RIGHT(TEXT(AE88,"0.#"),1)=".",TRUE,FALSE)</formula>
    </cfRule>
  </conditionalFormatting>
  <conditionalFormatting sqref="AE89">
    <cfRule type="expression" dxfId="2019" priority="13329">
      <formula>IF(RIGHT(TEXT(AE89,"0.#"),1)=".",FALSE,TRUE)</formula>
    </cfRule>
    <cfRule type="expression" dxfId="2018" priority="13330">
      <formula>IF(RIGHT(TEXT(AE89,"0.#"),1)=".",TRUE,FALSE)</formula>
    </cfRule>
  </conditionalFormatting>
  <conditionalFormatting sqref="AI89">
    <cfRule type="expression" dxfId="2017" priority="13327">
      <formula>IF(RIGHT(TEXT(AI89,"0.#"),1)=".",FALSE,TRUE)</formula>
    </cfRule>
    <cfRule type="expression" dxfId="2016" priority="13328">
      <formula>IF(RIGHT(TEXT(AI89,"0.#"),1)=".",TRUE,FALSE)</formula>
    </cfRule>
  </conditionalFormatting>
  <conditionalFormatting sqref="AI88">
    <cfRule type="expression" dxfId="2015" priority="13325">
      <formula>IF(RIGHT(TEXT(AI88,"0.#"),1)=".",FALSE,TRUE)</formula>
    </cfRule>
    <cfRule type="expression" dxfId="2014" priority="13326">
      <formula>IF(RIGHT(TEXT(AI88,"0.#"),1)=".",TRUE,FALSE)</formula>
    </cfRule>
  </conditionalFormatting>
  <conditionalFormatting sqref="AI87">
    <cfRule type="expression" dxfId="2013" priority="13323">
      <formula>IF(RIGHT(TEXT(AI87,"0.#"),1)=".",FALSE,TRUE)</formula>
    </cfRule>
    <cfRule type="expression" dxfId="2012" priority="13324">
      <formula>IF(RIGHT(TEXT(AI87,"0.#"),1)=".",TRUE,FALSE)</formula>
    </cfRule>
  </conditionalFormatting>
  <conditionalFormatting sqref="AM88">
    <cfRule type="expression" dxfId="2011" priority="13319">
      <formula>IF(RIGHT(TEXT(AM88,"0.#"),1)=".",FALSE,TRUE)</formula>
    </cfRule>
    <cfRule type="expression" dxfId="2010" priority="13320">
      <formula>IF(RIGHT(TEXT(AM88,"0.#"),1)=".",TRUE,FALSE)</formula>
    </cfRule>
  </conditionalFormatting>
  <conditionalFormatting sqref="AM89">
    <cfRule type="expression" dxfId="2009" priority="13317">
      <formula>IF(RIGHT(TEXT(AM89,"0.#"),1)=".",FALSE,TRUE)</formula>
    </cfRule>
    <cfRule type="expression" dxfId="2008" priority="13318">
      <formula>IF(RIGHT(TEXT(AM89,"0.#"),1)=".",TRUE,FALSE)</formula>
    </cfRule>
  </conditionalFormatting>
  <conditionalFormatting sqref="AE92">
    <cfRule type="expression" dxfId="2007" priority="13303">
      <formula>IF(RIGHT(TEXT(AE92,"0.#"),1)=".",FALSE,TRUE)</formula>
    </cfRule>
    <cfRule type="expression" dxfId="2006" priority="13304">
      <formula>IF(RIGHT(TEXT(AE92,"0.#"),1)=".",TRUE,FALSE)</formula>
    </cfRule>
  </conditionalFormatting>
  <conditionalFormatting sqref="AE93">
    <cfRule type="expression" dxfId="2005" priority="13301">
      <formula>IF(RIGHT(TEXT(AE93,"0.#"),1)=".",FALSE,TRUE)</formula>
    </cfRule>
    <cfRule type="expression" dxfId="2004" priority="13302">
      <formula>IF(RIGHT(TEXT(AE93,"0.#"),1)=".",TRUE,FALSE)</formula>
    </cfRule>
  </conditionalFormatting>
  <conditionalFormatting sqref="AE94">
    <cfRule type="expression" dxfId="2003" priority="13299">
      <formula>IF(RIGHT(TEXT(AE94,"0.#"),1)=".",FALSE,TRUE)</formula>
    </cfRule>
    <cfRule type="expression" dxfId="2002" priority="13300">
      <formula>IF(RIGHT(TEXT(AE94,"0.#"),1)=".",TRUE,FALSE)</formula>
    </cfRule>
  </conditionalFormatting>
  <conditionalFormatting sqref="AI94">
    <cfRule type="expression" dxfId="2001" priority="13297">
      <formula>IF(RIGHT(TEXT(AI94,"0.#"),1)=".",FALSE,TRUE)</formula>
    </cfRule>
    <cfRule type="expression" dxfId="2000" priority="13298">
      <formula>IF(RIGHT(TEXT(AI94,"0.#"),1)=".",TRUE,FALSE)</formula>
    </cfRule>
  </conditionalFormatting>
  <conditionalFormatting sqref="AI93">
    <cfRule type="expression" dxfId="1999" priority="13295">
      <formula>IF(RIGHT(TEXT(AI93,"0.#"),1)=".",FALSE,TRUE)</formula>
    </cfRule>
    <cfRule type="expression" dxfId="1998" priority="13296">
      <formula>IF(RIGHT(TEXT(AI93,"0.#"),1)=".",TRUE,FALSE)</formula>
    </cfRule>
  </conditionalFormatting>
  <conditionalFormatting sqref="AI92">
    <cfRule type="expression" dxfId="1997" priority="13293">
      <formula>IF(RIGHT(TEXT(AI92,"0.#"),1)=".",FALSE,TRUE)</formula>
    </cfRule>
    <cfRule type="expression" dxfId="1996" priority="13294">
      <formula>IF(RIGHT(TEXT(AI92,"0.#"),1)=".",TRUE,FALSE)</formula>
    </cfRule>
  </conditionalFormatting>
  <conditionalFormatting sqref="AM92">
    <cfRule type="expression" dxfId="1995" priority="13291">
      <formula>IF(RIGHT(TEXT(AM92,"0.#"),1)=".",FALSE,TRUE)</formula>
    </cfRule>
    <cfRule type="expression" dxfId="1994" priority="13292">
      <formula>IF(RIGHT(TEXT(AM92,"0.#"),1)=".",TRUE,FALSE)</formula>
    </cfRule>
  </conditionalFormatting>
  <conditionalFormatting sqref="AM93">
    <cfRule type="expression" dxfId="1993" priority="13289">
      <formula>IF(RIGHT(TEXT(AM93,"0.#"),1)=".",FALSE,TRUE)</formula>
    </cfRule>
    <cfRule type="expression" dxfId="1992" priority="13290">
      <formula>IF(RIGHT(TEXT(AM93,"0.#"),1)=".",TRUE,FALSE)</formula>
    </cfRule>
  </conditionalFormatting>
  <conditionalFormatting sqref="AM94">
    <cfRule type="expression" dxfId="1991" priority="13287">
      <formula>IF(RIGHT(TEXT(AM94,"0.#"),1)=".",FALSE,TRUE)</formula>
    </cfRule>
    <cfRule type="expression" dxfId="1990" priority="13288">
      <formula>IF(RIGHT(TEXT(AM94,"0.#"),1)=".",TRUE,FALSE)</formula>
    </cfRule>
  </conditionalFormatting>
  <conditionalFormatting sqref="AE97">
    <cfRule type="expression" dxfId="1989" priority="13273">
      <formula>IF(RIGHT(TEXT(AE97,"0.#"),1)=".",FALSE,TRUE)</formula>
    </cfRule>
    <cfRule type="expression" dxfId="1988" priority="13274">
      <formula>IF(RIGHT(TEXT(AE97,"0.#"),1)=".",TRUE,FALSE)</formula>
    </cfRule>
  </conditionalFormatting>
  <conditionalFormatting sqref="AE98">
    <cfRule type="expression" dxfId="1987" priority="13271">
      <formula>IF(RIGHT(TEXT(AE98,"0.#"),1)=".",FALSE,TRUE)</formula>
    </cfRule>
    <cfRule type="expression" dxfId="1986" priority="13272">
      <formula>IF(RIGHT(TEXT(AE98,"0.#"),1)=".",TRUE,FALSE)</formula>
    </cfRule>
  </conditionalFormatting>
  <conditionalFormatting sqref="AE99">
    <cfRule type="expression" dxfId="1985" priority="13269">
      <formula>IF(RIGHT(TEXT(AE99,"0.#"),1)=".",FALSE,TRUE)</formula>
    </cfRule>
    <cfRule type="expression" dxfId="1984" priority="13270">
      <formula>IF(RIGHT(TEXT(AE99,"0.#"),1)=".",TRUE,FALSE)</formula>
    </cfRule>
  </conditionalFormatting>
  <conditionalFormatting sqref="AI99">
    <cfRule type="expression" dxfId="1983" priority="13267">
      <formula>IF(RIGHT(TEXT(AI99,"0.#"),1)=".",FALSE,TRUE)</formula>
    </cfRule>
    <cfRule type="expression" dxfId="1982" priority="13268">
      <formula>IF(RIGHT(TEXT(AI99,"0.#"),1)=".",TRUE,FALSE)</formula>
    </cfRule>
  </conditionalFormatting>
  <conditionalFormatting sqref="AI98">
    <cfRule type="expression" dxfId="1981" priority="13265">
      <formula>IF(RIGHT(TEXT(AI98,"0.#"),1)=".",FALSE,TRUE)</formula>
    </cfRule>
    <cfRule type="expression" dxfId="1980" priority="13266">
      <formula>IF(RIGHT(TEXT(AI98,"0.#"),1)=".",TRUE,FALSE)</formula>
    </cfRule>
  </conditionalFormatting>
  <conditionalFormatting sqref="AI97">
    <cfRule type="expression" dxfId="1979" priority="13263">
      <formula>IF(RIGHT(TEXT(AI97,"0.#"),1)=".",FALSE,TRUE)</formula>
    </cfRule>
    <cfRule type="expression" dxfId="1978" priority="13264">
      <formula>IF(RIGHT(TEXT(AI97,"0.#"),1)=".",TRUE,FALSE)</formula>
    </cfRule>
  </conditionalFormatting>
  <conditionalFormatting sqref="AM97">
    <cfRule type="expression" dxfId="1977" priority="13261">
      <formula>IF(RIGHT(TEXT(AM97,"0.#"),1)=".",FALSE,TRUE)</formula>
    </cfRule>
    <cfRule type="expression" dxfId="1976" priority="13262">
      <formula>IF(RIGHT(TEXT(AM97,"0.#"),1)=".",TRUE,FALSE)</formula>
    </cfRule>
  </conditionalFormatting>
  <conditionalFormatting sqref="AM98">
    <cfRule type="expression" dxfId="1975" priority="13259">
      <formula>IF(RIGHT(TEXT(AM98,"0.#"),1)=".",FALSE,TRUE)</formula>
    </cfRule>
    <cfRule type="expression" dxfId="1974" priority="13260">
      <formula>IF(RIGHT(TEXT(AM98,"0.#"),1)=".",TRUE,FALSE)</formula>
    </cfRule>
  </conditionalFormatting>
  <conditionalFormatting sqref="AM99">
    <cfRule type="expression" dxfId="1973" priority="13257">
      <formula>IF(RIGHT(TEXT(AM99,"0.#"),1)=".",FALSE,TRUE)</formula>
    </cfRule>
    <cfRule type="expression" dxfId="1972" priority="13258">
      <formula>IF(RIGHT(TEXT(AM99,"0.#"),1)=".",TRUE,FALSE)</formula>
    </cfRule>
  </conditionalFormatting>
  <conditionalFormatting sqref="AI101">
    <cfRule type="expression" dxfId="1971" priority="13243">
      <formula>IF(RIGHT(TEXT(AI101,"0.#"),1)=".",FALSE,TRUE)</formula>
    </cfRule>
    <cfRule type="expression" dxfId="1970" priority="13244">
      <formula>IF(RIGHT(TEXT(AI101,"0.#"),1)=".",TRUE,FALSE)</formula>
    </cfRule>
  </conditionalFormatting>
  <conditionalFormatting sqref="AM101">
    <cfRule type="expression" dxfId="1969" priority="13241">
      <formula>IF(RIGHT(TEXT(AM101,"0.#"),1)=".",FALSE,TRUE)</formula>
    </cfRule>
    <cfRule type="expression" dxfId="1968" priority="13242">
      <formula>IF(RIGHT(TEXT(AM101,"0.#"),1)=".",TRUE,FALSE)</formula>
    </cfRule>
  </conditionalFormatting>
  <conditionalFormatting sqref="AE102">
    <cfRule type="expression" dxfId="1967" priority="13239">
      <formula>IF(RIGHT(TEXT(AE102,"0.#"),1)=".",FALSE,TRUE)</formula>
    </cfRule>
    <cfRule type="expression" dxfId="1966" priority="13240">
      <formula>IF(RIGHT(TEXT(AE102,"0.#"),1)=".",TRUE,FALSE)</formula>
    </cfRule>
  </conditionalFormatting>
  <conditionalFormatting sqref="AI102">
    <cfRule type="expression" dxfId="1965" priority="13237">
      <formula>IF(RIGHT(TEXT(AI102,"0.#"),1)=".",FALSE,TRUE)</formula>
    </cfRule>
    <cfRule type="expression" dxfId="1964" priority="13238">
      <formula>IF(RIGHT(TEXT(AI102,"0.#"),1)=".",TRUE,FALSE)</formula>
    </cfRule>
  </conditionalFormatting>
  <conditionalFormatting sqref="AM102">
    <cfRule type="expression" dxfId="1963" priority="13235">
      <formula>IF(RIGHT(TEXT(AM102,"0.#"),1)=".",FALSE,TRUE)</formula>
    </cfRule>
    <cfRule type="expression" dxfId="1962" priority="13236">
      <formula>IF(RIGHT(TEXT(AM102,"0.#"),1)=".",TRUE,FALSE)</formula>
    </cfRule>
  </conditionalFormatting>
  <conditionalFormatting sqref="AQ102">
    <cfRule type="expression" dxfId="1961" priority="13233">
      <formula>IF(RIGHT(TEXT(AQ102,"0.#"),1)=".",FALSE,TRUE)</formula>
    </cfRule>
    <cfRule type="expression" dxfId="1960" priority="13234">
      <formula>IF(RIGHT(TEXT(AQ102,"0.#"),1)=".",TRUE,FALSE)</formula>
    </cfRule>
  </conditionalFormatting>
  <conditionalFormatting sqref="AE104">
    <cfRule type="expression" dxfId="1959" priority="13231">
      <formula>IF(RIGHT(TEXT(AE104,"0.#"),1)=".",FALSE,TRUE)</formula>
    </cfRule>
    <cfRule type="expression" dxfId="1958" priority="13232">
      <formula>IF(RIGHT(TEXT(AE104,"0.#"),1)=".",TRUE,FALSE)</formula>
    </cfRule>
  </conditionalFormatting>
  <conditionalFormatting sqref="AI104">
    <cfRule type="expression" dxfId="1957" priority="13229">
      <formula>IF(RIGHT(TEXT(AI104,"0.#"),1)=".",FALSE,TRUE)</formula>
    </cfRule>
    <cfRule type="expression" dxfId="1956" priority="13230">
      <formula>IF(RIGHT(TEXT(AI104,"0.#"),1)=".",TRUE,FALSE)</formula>
    </cfRule>
  </conditionalFormatting>
  <conditionalFormatting sqref="AM104">
    <cfRule type="expression" dxfId="1955" priority="13227">
      <formula>IF(RIGHT(TEXT(AM104,"0.#"),1)=".",FALSE,TRUE)</formula>
    </cfRule>
    <cfRule type="expression" dxfId="1954" priority="13228">
      <formula>IF(RIGHT(TEXT(AM104,"0.#"),1)=".",TRUE,FALSE)</formula>
    </cfRule>
  </conditionalFormatting>
  <conditionalFormatting sqref="AE105">
    <cfRule type="expression" dxfId="1953" priority="13225">
      <formula>IF(RIGHT(TEXT(AE105,"0.#"),1)=".",FALSE,TRUE)</formula>
    </cfRule>
    <cfRule type="expression" dxfId="1952" priority="13226">
      <formula>IF(RIGHT(TEXT(AE105,"0.#"),1)=".",TRUE,FALSE)</formula>
    </cfRule>
  </conditionalFormatting>
  <conditionalFormatting sqref="AI105">
    <cfRule type="expression" dxfId="1951" priority="13223">
      <formula>IF(RIGHT(TEXT(AI105,"0.#"),1)=".",FALSE,TRUE)</formula>
    </cfRule>
    <cfRule type="expression" dxfId="1950" priority="13224">
      <formula>IF(RIGHT(TEXT(AI105,"0.#"),1)=".",TRUE,FALSE)</formula>
    </cfRule>
  </conditionalFormatting>
  <conditionalFormatting sqref="AM105">
    <cfRule type="expression" dxfId="1949" priority="13221">
      <formula>IF(RIGHT(TEXT(AM105,"0.#"),1)=".",FALSE,TRUE)</formula>
    </cfRule>
    <cfRule type="expression" dxfId="1948" priority="13222">
      <formula>IF(RIGHT(TEXT(AM105,"0.#"),1)=".",TRUE,FALSE)</formula>
    </cfRule>
  </conditionalFormatting>
  <conditionalFormatting sqref="AE107">
    <cfRule type="expression" dxfId="1947" priority="13217">
      <formula>IF(RIGHT(TEXT(AE107,"0.#"),1)=".",FALSE,TRUE)</formula>
    </cfRule>
    <cfRule type="expression" dxfId="1946" priority="13218">
      <formula>IF(RIGHT(TEXT(AE107,"0.#"),1)=".",TRUE,FALSE)</formula>
    </cfRule>
  </conditionalFormatting>
  <conditionalFormatting sqref="AI107">
    <cfRule type="expression" dxfId="1945" priority="13215">
      <formula>IF(RIGHT(TEXT(AI107,"0.#"),1)=".",FALSE,TRUE)</formula>
    </cfRule>
    <cfRule type="expression" dxfId="1944" priority="13216">
      <formula>IF(RIGHT(TEXT(AI107,"0.#"),1)=".",TRUE,FALSE)</formula>
    </cfRule>
  </conditionalFormatting>
  <conditionalFormatting sqref="AM107">
    <cfRule type="expression" dxfId="1943" priority="13213">
      <formula>IF(RIGHT(TEXT(AM107,"0.#"),1)=".",FALSE,TRUE)</formula>
    </cfRule>
    <cfRule type="expression" dxfId="1942" priority="13214">
      <formula>IF(RIGHT(TEXT(AM107,"0.#"),1)=".",TRUE,FALSE)</formula>
    </cfRule>
  </conditionalFormatting>
  <conditionalFormatting sqref="AE108">
    <cfRule type="expression" dxfId="1941" priority="13211">
      <formula>IF(RIGHT(TEXT(AE108,"0.#"),1)=".",FALSE,TRUE)</formula>
    </cfRule>
    <cfRule type="expression" dxfId="1940" priority="13212">
      <formula>IF(RIGHT(TEXT(AE108,"0.#"),1)=".",TRUE,FALSE)</formula>
    </cfRule>
  </conditionalFormatting>
  <conditionalFormatting sqref="AI108">
    <cfRule type="expression" dxfId="1939" priority="13209">
      <formula>IF(RIGHT(TEXT(AI108,"0.#"),1)=".",FALSE,TRUE)</formula>
    </cfRule>
    <cfRule type="expression" dxfId="1938" priority="13210">
      <formula>IF(RIGHT(TEXT(AI108,"0.#"),1)=".",TRUE,FALSE)</formula>
    </cfRule>
  </conditionalFormatting>
  <conditionalFormatting sqref="AM108">
    <cfRule type="expression" dxfId="1937" priority="13207">
      <formula>IF(RIGHT(TEXT(AM108,"0.#"),1)=".",FALSE,TRUE)</formula>
    </cfRule>
    <cfRule type="expression" dxfId="1936" priority="13208">
      <formula>IF(RIGHT(TEXT(AM108,"0.#"),1)=".",TRUE,FALSE)</formula>
    </cfRule>
  </conditionalFormatting>
  <conditionalFormatting sqref="AE110">
    <cfRule type="expression" dxfId="1935" priority="13203">
      <formula>IF(RIGHT(TEXT(AE110,"0.#"),1)=".",FALSE,TRUE)</formula>
    </cfRule>
    <cfRule type="expression" dxfId="1934" priority="13204">
      <formula>IF(RIGHT(TEXT(AE110,"0.#"),1)=".",TRUE,FALSE)</formula>
    </cfRule>
  </conditionalFormatting>
  <conditionalFormatting sqref="AI110">
    <cfRule type="expression" dxfId="1933" priority="13201">
      <formula>IF(RIGHT(TEXT(AI110,"0.#"),1)=".",FALSE,TRUE)</formula>
    </cfRule>
    <cfRule type="expression" dxfId="1932" priority="13202">
      <formula>IF(RIGHT(TEXT(AI110,"0.#"),1)=".",TRUE,FALSE)</formula>
    </cfRule>
  </conditionalFormatting>
  <conditionalFormatting sqref="AM110">
    <cfRule type="expression" dxfId="1931" priority="13199">
      <formula>IF(RIGHT(TEXT(AM110,"0.#"),1)=".",FALSE,TRUE)</formula>
    </cfRule>
    <cfRule type="expression" dxfId="1930" priority="13200">
      <formula>IF(RIGHT(TEXT(AM110,"0.#"),1)=".",TRUE,FALSE)</formula>
    </cfRule>
  </conditionalFormatting>
  <conditionalFormatting sqref="AE111">
    <cfRule type="expression" dxfId="1929" priority="13197">
      <formula>IF(RIGHT(TEXT(AE111,"0.#"),1)=".",FALSE,TRUE)</formula>
    </cfRule>
    <cfRule type="expression" dxfId="1928" priority="13198">
      <formula>IF(RIGHT(TEXT(AE111,"0.#"),1)=".",TRUE,FALSE)</formula>
    </cfRule>
  </conditionalFormatting>
  <conditionalFormatting sqref="AI111">
    <cfRule type="expression" dxfId="1927" priority="13195">
      <formula>IF(RIGHT(TEXT(AI111,"0.#"),1)=".",FALSE,TRUE)</formula>
    </cfRule>
    <cfRule type="expression" dxfId="1926" priority="13196">
      <formula>IF(RIGHT(TEXT(AI111,"0.#"),1)=".",TRUE,FALSE)</formula>
    </cfRule>
  </conditionalFormatting>
  <conditionalFormatting sqref="AM111">
    <cfRule type="expression" dxfId="1925" priority="13193">
      <formula>IF(RIGHT(TEXT(AM111,"0.#"),1)=".",FALSE,TRUE)</formula>
    </cfRule>
    <cfRule type="expression" dxfId="1924" priority="13194">
      <formula>IF(RIGHT(TEXT(AM111,"0.#"),1)=".",TRUE,FALSE)</formula>
    </cfRule>
  </conditionalFormatting>
  <conditionalFormatting sqref="AE113">
    <cfRule type="expression" dxfId="1923" priority="13189">
      <formula>IF(RIGHT(TEXT(AE113,"0.#"),1)=".",FALSE,TRUE)</formula>
    </cfRule>
    <cfRule type="expression" dxfId="1922" priority="13190">
      <formula>IF(RIGHT(TEXT(AE113,"0.#"),1)=".",TRUE,FALSE)</formula>
    </cfRule>
  </conditionalFormatting>
  <conditionalFormatting sqref="AI113">
    <cfRule type="expression" dxfId="1921" priority="13187">
      <formula>IF(RIGHT(TEXT(AI113,"0.#"),1)=".",FALSE,TRUE)</formula>
    </cfRule>
    <cfRule type="expression" dxfId="1920" priority="13188">
      <formula>IF(RIGHT(TEXT(AI113,"0.#"),1)=".",TRUE,FALSE)</formula>
    </cfRule>
  </conditionalFormatting>
  <conditionalFormatting sqref="AM113">
    <cfRule type="expression" dxfId="1919" priority="13185">
      <formula>IF(RIGHT(TEXT(AM113,"0.#"),1)=".",FALSE,TRUE)</formula>
    </cfRule>
    <cfRule type="expression" dxfId="1918" priority="13186">
      <formula>IF(RIGHT(TEXT(AM113,"0.#"),1)=".",TRUE,FALSE)</formula>
    </cfRule>
  </conditionalFormatting>
  <conditionalFormatting sqref="AE114">
    <cfRule type="expression" dxfId="1917" priority="13183">
      <formula>IF(RIGHT(TEXT(AE114,"0.#"),1)=".",FALSE,TRUE)</formula>
    </cfRule>
    <cfRule type="expression" dxfId="1916" priority="13184">
      <formula>IF(RIGHT(TEXT(AE114,"0.#"),1)=".",TRUE,FALSE)</formula>
    </cfRule>
  </conditionalFormatting>
  <conditionalFormatting sqref="AI114">
    <cfRule type="expression" dxfId="1915" priority="13181">
      <formula>IF(RIGHT(TEXT(AI114,"0.#"),1)=".",FALSE,TRUE)</formula>
    </cfRule>
    <cfRule type="expression" dxfId="1914" priority="13182">
      <formula>IF(RIGHT(TEXT(AI114,"0.#"),1)=".",TRUE,FALSE)</formula>
    </cfRule>
  </conditionalFormatting>
  <conditionalFormatting sqref="AM114">
    <cfRule type="expression" dxfId="1913" priority="13179">
      <formula>IF(RIGHT(TEXT(AM114,"0.#"),1)=".",FALSE,TRUE)</formula>
    </cfRule>
    <cfRule type="expression" dxfId="1912" priority="13180">
      <formula>IF(RIGHT(TEXT(AM114,"0.#"),1)=".",TRUE,FALSE)</formula>
    </cfRule>
  </conditionalFormatting>
  <conditionalFormatting sqref="AE116 AQ116">
    <cfRule type="expression" dxfId="1911" priority="13175">
      <formula>IF(RIGHT(TEXT(AE116,"0.#"),1)=".",FALSE,TRUE)</formula>
    </cfRule>
    <cfRule type="expression" dxfId="1910" priority="13176">
      <formula>IF(RIGHT(TEXT(AE116,"0.#"),1)=".",TRUE,FALSE)</formula>
    </cfRule>
  </conditionalFormatting>
  <conditionalFormatting sqref="AI116">
    <cfRule type="expression" dxfId="1909" priority="13173">
      <formula>IF(RIGHT(TEXT(AI116,"0.#"),1)=".",FALSE,TRUE)</formula>
    </cfRule>
    <cfRule type="expression" dxfId="1908" priority="13174">
      <formula>IF(RIGHT(TEXT(AI116,"0.#"),1)=".",TRUE,FALSE)</formula>
    </cfRule>
  </conditionalFormatting>
  <conditionalFormatting sqref="AM116">
    <cfRule type="expression" dxfId="1907" priority="13171">
      <formula>IF(RIGHT(TEXT(AM116,"0.#"),1)=".",FALSE,TRUE)</formula>
    </cfRule>
    <cfRule type="expression" dxfId="1906" priority="13172">
      <formula>IF(RIGHT(TEXT(AM116,"0.#"),1)=".",TRUE,FALSE)</formula>
    </cfRule>
  </conditionalFormatting>
  <conditionalFormatting sqref="AE117 AM117">
    <cfRule type="expression" dxfId="1905" priority="13169">
      <formula>IF(RIGHT(TEXT(AE117,"0.#"),1)=".",FALSE,TRUE)</formula>
    </cfRule>
    <cfRule type="expression" dxfId="1904" priority="13170">
      <formula>IF(RIGHT(TEXT(AE117,"0.#"),1)=".",TRUE,FALSE)</formula>
    </cfRule>
  </conditionalFormatting>
  <conditionalFormatting sqref="AI117">
    <cfRule type="expression" dxfId="1903" priority="13167">
      <formula>IF(RIGHT(TEXT(AI117,"0.#"),1)=".",FALSE,TRUE)</formula>
    </cfRule>
    <cfRule type="expression" dxfId="1902" priority="13168">
      <formula>IF(RIGHT(TEXT(AI117,"0.#"),1)=".",TRUE,FALSE)</formula>
    </cfRule>
  </conditionalFormatting>
  <conditionalFormatting sqref="AQ117">
    <cfRule type="expression" dxfId="1901" priority="13163">
      <formula>IF(RIGHT(TEXT(AQ117,"0.#"),1)=".",FALSE,TRUE)</formula>
    </cfRule>
    <cfRule type="expression" dxfId="1900" priority="13164">
      <formula>IF(RIGHT(TEXT(AQ117,"0.#"),1)=".",TRUE,FALSE)</formula>
    </cfRule>
  </conditionalFormatting>
  <conditionalFormatting sqref="AE119 AQ119">
    <cfRule type="expression" dxfId="1899" priority="13161">
      <formula>IF(RIGHT(TEXT(AE119,"0.#"),1)=".",FALSE,TRUE)</formula>
    </cfRule>
    <cfRule type="expression" dxfId="1898" priority="13162">
      <formula>IF(RIGHT(TEXT(AE119,"0.#"),1)=".",TRUE,FALSE)</formula>
    </cfRule>
  </conditionalFormatting>
  <conditionalFormatting sqref="AI119">
    <cfRule type="expression" dxfId="1897" priority="13159">
      <formula>IF(RIGHT(TEXT(AI119,"0.#"),1)=".",FALSE,TRUE)</formula>
    </cfRule>
    <cfRule type="expression" dxfId="1896" priority="13160">
      <formula>IF(RIGHT(TEXT(AI119,"0.#"),1)=".",TRUE,FALSE)</formula>
    </cfRule>
  </conditionalFormatting>
  <conditionalFormatting sqref="AM119">
    <cfRule type="expression" dxfId="1895" priority="13157">
      <formula>IF(RIGHT(TEXT(AM119,"0.#"),1)=".",FALSE,TRUE)</formula>
    </cfRule>
    <cfRule type="expression" dxfId="1894" priority="13158">
      <formula>IF(RIGHT(TEXT(AM119,"0.#"),1)=".",TRUE,FALSE)</formula>
    </cfRule>
  </conditionalFormatting>
  <conditionalFormatting sqref="AQ120">
    <cfRule type="expression" dxfId="1893" priority="13149">
      <formula>IF(RIGHT(TEXT(AQ120,"0.#"),1)=".",FALSE,TRUE)</formula>
    </cfRule>
    <cfRule type="expression" dxfId="1892" priority="13150">
      <formula>IF(RIGHT(TEXT(AQ120,"0.#"),1)=".",TRUE,FALSE)</formula>
    </cfRule>
  </conditionalFormatting>
  <conditionalFormatting sqref="AE122 AQ122">
    <cfRule type="expression" dxfId="1891" priority="13147">
      <formula>IF(RIGHT(TEXT(AE122,"0.#"),1)=".",FALSE,TRUE)</formula>
    </cfRule>
    <cfRule type="expression" dxfId="1890" priority="13148">
      <formula>IF(RIGHT(TEXT(AE122,"0.#"),1)=".",TRUE,FALSE)</formula>
    </cfRule>
  </conditionalFormatting>
  <conditionalFormatting sqref="AI122">
    <cfRule type="expression" dxfId="1889" priority="13145">
      <formula>IF(RIGHT(TEXT(AI122,"0.#"),1)=".",FALSE,TRUE)</formula>
    </cfRule>
    <cfRule type="expression" dxfId="1888" priority="13146">
      <formula>IF(RIGHT(TEXT(AI122,"0.#"),1)=".",TRUE,FALSE)</formula>
    </cfRule>
  </conditionalFormatting>
  <conditionalFormatting sqref="AM122">
    <cfRule type="expression" dxfId="1887" priority="13143">
      <formula>IF(RIGHT(TEXT(AM122,"0.#"),1)=".",FALSE,TRUE)</formula>
    </cfRule>
    <cfRule type="expression" dxfId="1886" priority="13144">
      <formula>IF(RIGHT(TEXT(AM122,"0.#"),1)=".",TRUE,FALSE)</formula>
    </cfRule>
  </conditionalFormatting>
  <conditionalFormatting sqref="AQ123">
    <cfRule type="expression" dxfId="1885" priority="13135">
      <formula>IF(RIGHT(TEXT(AQ123,"0.#"),1)=".",FALSE,TRUE)</formula>
    </cfRule>
    <cfRule type="expression" dxfId="1884" priority="13136">
      <formula>IF(RIGHT(TEXT(AQ123,"0.#"),1)=".",TRUE,FALSE)</formula>
    </cfRule>
  </conditionalFormatting>
  <conditionalFormatting sqref="AE125 AQ125">
    <cfRule type="expression" dxfId="1883" priority="13133">
      <formula>IF(RIGHT(TEXT(AE125,"0.#"),1)=".",FALSE,TRUE)</formula>
    </cfRule>
    <cfRule type="expression" dxfId="1882" priority="13134">
      <formula>IF(RIGHT(TEXT(AE125,"0.#"),1)=".",TRUE,FALSE)</formula>
    </cfRule>
  </conditionalFormatting>
  <conditionalFormatting sqref="AI125">
    <cfRule type="expression" dxfId="1881" priority="13131">
      <formula>IF(RIGHT(TEXT(AI125,"0.#"),1)=".",FALSE,TRUE)</formula>
    </cfRule>
    <cfRule type="expression" dxfId="1880" priority="13132">
      <formula>IF(RIGHT(TEXT(AI125,"0.#"),1)=".",TRUE,FALSE)</formula>
    </cfRule>
  </conditionalFormatting>
  <conditionalFormatting sqref="AM125">
    <cfRule type="expression" dxfId="1879" priority="13129">
      <formula>IF(RIGHT(TEXT(AM125,"0.#"),1)=".",FALSE,TRUE)</formula>
    </cfRule>
    <cfRule type="expression" dxfId="1878" priority="13130">
      <formula>IF(RIGHT(TEXT(AM125,"0.#"),1)=".",TRUE,FALSE)</formula>
    </cfRule>
  </conditionalFormatting>
  <conditionalFormatting sqref="AQ126">
    <cfRule type="expression" dxfId="1877" priority="13121">
      <formula>IF(RIGHT(TEXT(AQ126,"0.#"),1)=".",FALSE,TRUE)</formula>
    </cfRule>
    <cfRule type="expression" dxfId="1876" priority="13122">
      <formula>IF(RIGHT(TEXT(AQ126,"0.#"),1)=".",TRUE,FALSE)</formula>
    </cfRule>
  </conditionalFormatting>
  <conditionalFormatting sqref="AE128 AQ128">
    <cfRule type="expression" dxfId="1875" priority="13119">
      <formula>IF(RIGHT(TEXT(AE128,"0.#"),1)=".",FALSE,TRUE)</formula>
    </cfRule>
    <cfRule type="expression" dxfId="1874" priority="13120">
      <formula>IF(RIGHT(TEXT(AE128,"0.#"),1)=".",TRUE,FALSE)</formula>
    </cfRule>
  </conditionalFormatting>
  <conditionalFormatting sqref="AI128">
    <cfRule type="expression" dxfId="1873" priority="13117">
      <formula>IF(RIGHT(TEXT(AI128,"0.#"),1)=".",FALSE,TRUE)</formula>
    </cfRule>
    <cfRule type="expression" dxfId="1872" priority="13118">
      <formula>IF(RIGHT(TEXT(AI128,"0.#"),1)=".",TRUE,FALSE)</formula>
    </cfRule>
  </conditionalFormatting>
  <conditionalFormatting sqref="AM128">
    <cfRule type="expression" dxfId="1871" priority="13115">
      <formula>IF(RIGHT(TEXT(AM128,"0.#"),1)=".",FALSE,TRUE)</formula>
    </cfRule>
    <cfRule type="expression" dxfId="1870" priority="13116">
      <formula>IF(RIGHT(TEXT(AM128,"0.#"),1)=".",TRUE,FALSE)</formula>
    </cfRule>
  </conditionalFormatting>
  <conditionalFormatting sqref="AQ129">
    <cfRule type="expression" dxfId="1869" priority="13107">
      <formula>IF(RIGHT(TEXT(AQ129,"0.#"),1)=".",FALSE,TRUE)</formula>
    </cfRule>
    <cfRule type="expression" dxfId="1868" priority="13108">
      <formula>IF(RIGHT(TEXT(AQ129,"0.#"),1)=".",TRUE,FALSE)</formula>
    </cfRule>
  </conditionalFormatting>
  <conditionalFormatting sqref="AE75">
    <cfRule type="expression" dxfId="1867" priority="13105">
      <formula>IF(RIGHT(TEXT(AE75,"0.#"),1)=".",FALSE,TRUE)</formula>
    </cfRule>
    <cfRule type="expression" dxfId="1866" priority="13106">
      <formula>IF(RIGHT(TEXT(AE75,"0.#"),1)=".",TRUE,FALSE)</formula>
    </cfRule>
  </conditionalFormatting>
  <conditionalFormatting sqref="AE76">
    <cfRule type="expression" dxfId="1865" priority="13103">
      <formula>IF(RIGHT(TEXT(AE76,"0.#"),1)=".",FALSE,TRUE)</formula>
    </cfRule>
    <cfRule type="expression" dxfId="1864" priority="13104">
      <formula>IF(RIGHT(TEXT(AE76,"0.#"),1)=".",TRUE,FALSE)</formula>
    </cfRule>
  </conditionalFormatting>
  <conditionalFormatting sqref="AE77">
    <cfRule type="expression" dxfId="1863" priority="13101">
      <formula>IF(RIGHT(TEXT(AE77,"0.#"),1)=".",FALSE,TRUE)</formula>
    </cfRule>
    <cfRule type="expression" dxfId="1862" priority="13102">
      <formula>IF(RIGHT(TEXT(AE77,"0.#"),1)=".",TRUE,FALSE)</formula>
    </cfRule>
  </conditionalFormatting>
  <conditionalFormatting sqref="AI77">
    <cfRule type="expression" dxfId="1861" priority="13099">
      <formula>IF(RIGHT(TEXT(AI77,"0.#"),1)=".",FALSE,TRUE)</formula>
    </cfRule>
    <cfRule type="expression" dxfId="1860" priority="13100">
      <formula>IF(RIGHT(TEXT(AI77,"0.#"),1)=".",TRUE,FALSE)</formula>
    </cfRule>
  </conditionalFormatting>
  <conditionalFormatting sqref="AI76">
    <cfRule type="expression" dxfId="1859" priority="13097">
      <formula>IF(RIGHT(TEXT(AI76,"0.#"),1)=".",FALSE,TRUE)</formula>
    </cfRule>
    <cfRule type="expression" dxfId="1858" priority="13098">
      <formula>IF(RIGHT(TEXT(AI76,"0.#"),1)=".",TRUE,FALSE)</formula>
    </cfRule>
  </conditionalFormatting>
  <conditionalFormatting sqref="AI75">
    <cfRule type="expression" dxfId="1857" priority="13095">
      <formula>IF(RIGHT(TEXT(AI75,"0.#"),1)=".",FALSE,TRUE)</formula>
    </cfRule>
    <cfRule type="expression" dxfId="1856" priority="13096">
      <formula>IF(RIGHT(TEXT(AI75,"0.#"),1)=".",TRUE,FALSE)</formula>
    </cfRule>
  </conditionalFormatting>
  <conditionalFormatting sqref="AM75">
    <cfRule type="expression" dxfId="1855" priority="13093">
      <formula>IF(RIGHT(TEXT(AM75,"0.#"),1)=".",FALSE,TRUE)</formula>
    </cfRule>
    <cfRule type="expression" dxfId="1854" priority="13094">
      <formula>IF(RIGHT(TEXT(AM75,"0.#"),1)=".",TRUE,FALSE)</formula>
    </cfRule>
  </conditionalFormatting>
  <conditionalFormatting sqref="AM76">
    <cfRule type="expression" dxfId="1853" priority="13091">
      <formula>IF(RIGHT(TEXT(AM76,"0.#"),1)=".",FALSE,TRUE)</formula>
    </cfRule>
    <cfRule type="expression" dxfId="1852" priority="13092">
      <formula>IF(RIGHT(TEXT(AM76,"0.#"),1)=".",TRUE,FALSE)</formula>
    </cfRule>
  </conditionalFormatting>
  <conditionalFormatting sqref="AM77">
    <cfRule type="expression" dxfId="1851" priority="13089">
      <formula>IF(RIGHT(TEXT(AM77,"0.#"),1)=".",FALSE,TRUE)</formula>
    </cfRule>
    <cfRule type="expression" dxfId="1850" priority="13090">
      <formula>IF(RIGHT(TEXT(AM77,"0.#"),1)=".",TRUE,FALSE)</formula>
    </cfRule>
  </conditionalFormatting>
  <conditionalFormatting sqref="AE134:AE135 AI134:AI135 AM134:AM135 AQ134:AQ135 AU134:AU135">
    <cfRule type="expression" dxfId="1849" priority="13075">
      <formula>IF(RIGHT(TEXT(AE134,"0.#"),1)=".",FALSE,TRUE)</formula>
    </cfRule>
    <cfRule type="expression" dxfId="1848" priority="13076">
      <formula>IF(RIGHT(TEXT(AE134,"0.#"),1)=".",TRUE,FALSE)</formula>
    </cfRule>
  </conditionalFormatting>
  <conditionalFormatting sqref="AE433">
    <cfRule type="expression" dxfId="1847" priority="13045">
      <formula>IF(RIGHT(TEXT(AE433,"0.#"),1)=".",FALSE,TRUE)</formula>
    </cfRule>
    <cfRule type="expression" dxfId="1846" priority="13046">
      <formula>IF(RIGHT(TEXT(AE433,"0.#"),1)=".",TRUE,FALSE)</formula>
    </cfRule>
  </conditionalFormatting>
  <conditionalFormatting sqref="AM435">
    <cfRule type="expression" dxfId="1845" priority="13029">
      <formula>IF(RIGHT(TEXT(AM435,"0.#"),1)=".",FALSE,TRUE)</formula>
    </cfRule>
    <cfRule type="expression" dxfId="1844" priority="13030">
      <formula>IF(RIGHT(TEXT(AM435,"0.#"),1)=".",TRUE,FALSE)</formula>
    </cfRule>
  </conditionalFormatting>
  <conditionalFormatting sqref="AE434">
    <cfRule type="expression" dxfId="1843" priority="13043">
      <formula>IF(RIGHT(TEXT(AE434,"0.#"),1)=".",FALSE,TRUE)</formula>
    </cfRule>
    <cfRule type="expression" dxfId="1842" priority="13044">
      <formula>IF(RIGHT(TEXT(AE434,"0.#"),1)=".",TRUE,FALSE)</formula>
    </cfRule>
  </conditionalFormatting>
  <conditionalFormatting sqref="AE435">
    <cfRule type="expression" dxfId="1841" priority="13041">
      <formula>IF(RIGHT(TEXT(AE435,"0.#"),1)=".",FALSE,TRUE)</formula>
    </cfRule>
    <cfRule type="expression" dxfId="1840" priority="13042">
      <formula>IF(RIGHT(TEXT(AE435,"0.#"),1)=".",TRUE,FALSE)</formula>
    </cfRule>
  </conditionalFormatting>
  <conditionalFormatting sqref="AM433">
    <cfRule type="expression" dxfId="1839" priority="13033">
      <formula>IF(RIGHT(TEXT(AM433,"0.#"),1)=".",FALSE,TRUE)</formula>
    </cfRule>
    <cfRule type="expression" dxfId="1838" priority="13034">
      <formula>IF(RIGHT(TEXT(AM433,"0.#"),1)=".",TRUE,FALSE)</formula>
    </cfRule>
  </conditionalFormatting>
  <conditionalFormatting sqref="AM434">
    <cfRule type="expression" dxfId="1837" priority="13031">
      <formula>IF(RIGHT(TEXT(AM434,"0.#"),1)=".",FALSE,TRUE)</formula>
    </cfRule>
    <cfRule type="expression" dxfId="1836" priority="13032">
      <formula>IF(RIGHT(TEXT(AM434,"0.#"),1)=".",TRUE,FALSE)</formula>
    </cfRule>
  </conditionalFormatting>
  <conditionalFormatting sqref="AU433">
    <cfRule type="expression" dxfId="1835" priority="13021">
      <formula>IF(RIGHT(TEXT(AU433,"0.#"),1)=".",FALSE,TRUE)</formula>
    </cfRule>
    <cfRule type="expression" dxfId="1834" priority="13022">
      <formula>IF(RIGHT(TEXT(AU433,"0.#"),1)=".",TRUE,FALSE)</formula>
    </cfRule>
  </conditionalFormatting>
  <conditionalFormatting sqref="AU434">
    <cfRule type="expression" dxfId="1833" priority="13019">
      <formula>IF(RIGHT(TEXT(AU434,"0.#"),1)=".",FALSE,TRUE)</formula>
    </cfRule>
    <cfRule type="expression" dxfId="1832" priority="13020">
      <formula>IF(RIGHT(TEXT(AU434,"0.#"),1)=".",TRUE,FALSE)</formula>
    </cfRule>
  </conditionalFormatting>
  <conditionalFormatting sqref="AU435">
    <cfRule type="expression" dxfId="1831" priority="13017">
      <formula>IF(RIGHT(TEXT(AU435,"0.#"),1)=".",FALSE,TRUE)</formula>
    </cfRule>
    <cfRule type="expression" dxfId="1830" priority="13018">
      <formula>IF(RIGHT(TEXT(AU435,"0.#"),1)=".",TRUE,FALSE)</formula>
    </cfRule>
  </conditionalFormatting>
  <conditionalFormatting sqref="AI435">
    <cfRule type="expression" dxfId="1829" priority="12951">
      <formula>IF(RIGHT(TEXT(AI435,"0.#"),1)=".",FALSE,TRUE)</formula>
    </cfRule>
    <cfRule type="expression" dxfId="1828" priority="12952">
      <formula>IF(RIGHT(TEXT(AI435,"0.#"),1)=".",TRUE,FALSE)</formula>
    </cfRule>
  </conditionalFormatting>
  <conditionalFormatting sqref="AI433">
    <cfRule type="expression" dxfId="1827" priority="12955">
      <formula>IF(RIGHT(TEXT(AI433,"0.#"),1)=".",FALSE,TRUE)</formula>
    </cfRule>
    <cfRule type="expression" dxfId="1826" priority="12956">
      <formula>IF(RIGHT(TEXT(AI433,"0.#"),1)=".",TRUE,FALSE)</formula>
    </cfRule>
  </conditionalFormatting>
  <conditionalFormatting sqref="AI434">
    <cfRule type="expression" dxfId="1825" priority="12953">
      <formula>IF(RIGHT(TEXT(AI434,"0.#"),1)=".",FALSE,TRUE)</formula>
    </cfRule>
    <cfRule type="expression" dxfId="1824" priority="12954">
      <formula>IF(RIGHT(TEXT(AI434,"0.#"),1)=".",TRUE,FALSE)</formula>
    </cfRule>
  </conditionalFormatting>
  <conditionalFormatting sqref="AQ434">
    <cfRule type="expression" dxfId="1823" priority="12937">
      <formula>IF(RIGHT(TEXT(AQ434,"0.#"),1)=".",FALSE,TRUE)</formula>
    </cfRule>
    <cfRule type="expression" dxfId="1822" priority="12938">
      <formula>IF(RIGHT(TEXT(AQ434,"0.#"),1)=".",TRUE,FALSE)</formula>
    </cfRule>
  </conditionalFormatting>
  <conditionalFormatting sqref="AQ435">
    <cfRule type="expression" dxfId="1821" priority="12923">
      <formula>IF(RIGHT(TEXT(AQ435,"0.#"),1)=".",FALSE,TRUE)</formula>
    </cfRule>
    <cfRule type="expression" dxfId="1820" priority="12924">
      <formula>IF(RIGHT(TEXT(AQ435,"0.#"),1)=".",TRUE,FALSE)</formula>
    </cfRule>
  </conditionalFormatting>
  <conditionalFormatting sqref="AQ433">
    <cfRule type="expression" dxfId="1819" priority="12921">
      <formula>IF(RIGHT(TEXT(AQ433,"0.#"),1)=".",FALSE,TRUE)</formula>
    </cfRule>
    <cfRule type="expression" dxfId="1818" priority="12922">
      <formula>IF(RIGHT(TEXT(AQ433,"0.#"),1)=".",TRUE,FALSE)</formula>
    </cfRule>
  </conditionalFormatting>
  <conditionalFormatting sqref="AL847:AO874">
    <cfRule type="expression" dxfId="1817" priority="6645">
      <formula>IF(AND(AL847&gt;=0, RIGHT(TEXT(AL847,"0.#"),1)&lt;&gt;"."),TRUE,FALSE)</formula>
    </cfRule>
    <cfRule type="expression" dxfId="1816" priority="6646">
      <formula>IF(AND(AL847&gt;=0, RIGHT(TEXT(AL847,"0.#"),1)="."),TRUE,FALSE)</formula>
    </cfRule>
    <cfRule type="expression" dxfId="1815" priority="6647">
      <formula>IF(AND(AL847&lt;0, RIGHT(TEXT(AL847,"0.#"),1)&lt;&gt;"."),TRUE,FALSE)</formula>
    </cfRule>
    <cfRule type="expression" dxfId="1814" priority="6648">
      <formula>IF(AND(AL847&lt;0, RIGHT(TEXT(AL847,"0.#"),1)="."),TRUE,FALSE)</formula>
    </cfRule>
  </conditionalFormatting>
  <conditionalFormatting sqref="AQ53:AQ55">
    <cfRule type="expression" dxfId="1813" priority="4667">
      <formula>IF(RIGHT(TEXT(AQ53,"0.#"),1)=".",FALSE,TRUE)</formula>
    </cfRule>
    <cfRule type="expression" dxfId="1812" priority="4668">
      <formula>IF(RIGHT(TEXT(AQ53,"0.#"),1)=".",TRUE,FALSE)</formula>
    </cfRule>
  </conditionalFormatting>
  <conditionalFormatting sqref="AU53:AU55">
    <cfRule type="expression" dxfId="1811" priority="4665">
      <formula>IF(RIGHT(TEXT(AU53,"0.#"),1)=".",FALSE,TRUE)</formula>
    </cfRule>
    <cfRule type="expression" dxfId="1810" priority="4666">
      <formula>IF(RIGHT(TEXT(AU53,"0.#"),1)=".",TRUE,FALSE)</formula>
    </cfRule>
  </conditionalFormatting>
  <conditionalFormatting sqref="AQ60:AQ62">
    <cfRule type="expression" dxfId="1809" priority="4663">
      <formula>IF(RIGHT(TEXT(AQ60,"0.#"),1)=".",FALSE,TRUE)</formula>
    </cfRule>
    <cfRule type="expression" dxfId="1808" priority="4664">
      <formula>IF(RIGHT(TEXT(AQ60,"0.#"),1)=".",TRUE,FALSE)</formula>
    </cfRule>
  </conditionalFormatting>
  <conditionalFormatting sqref="AU60:AU62">
    <cfRule type="expression" dxfId="1807" priority="4661">
      <formula>IF(RIGHT(TEXT(AU60,"0.#"),1)=".",FALSE,TRUE)</formula>
    </cfRule>
    <cfRule type="expression" dxfId="1806" priority="4662">
      <formula>IF(RIGHT(TEXT(AU60,"0.#"),1)=".",TRUE,FALSE)</formula>
    </cfRule>
  </conditionalFormatting>
  <conditionalFormatting sqref="AQ75:AQ77">
    <cfRule type="expression" dxfId="1805" priority="4659">
      <formula>IF(RIGHT(TEXT(AQ75,"0.#"),1)=".",FALSE,TRUE)</formula>
    </cfRule>
    <cfRule type="expression" dxfId="1804" priority="4660">
      <formula>IF(RIGHT(TEXT(AQ75,"0.#"),1)=".",TRUE,FALSE)</formula>
    </cfRule>
  </conditionalFormatting>
  <conditionalFormatting sqref="AU75:AU77">
    <cfRule type="expression" dxfId="1803" priority="4657">
      <formula>IF(RIGHT(TEXT(AU75,"0.#"),1)=".",FALSE,TRUE)</formula>
    </cfRule>
    <cfRule type="expression" dxfId="1802" priority="4658">
      <formula>IF(RIGHT(TEXT(AU75,"0.#"),1)=".",TRUE,FALSE)</formula>
    </cfRule>
  </conditionalFormatting>
  <conditionalFormatting sqref="AQ87:AQ89">
    <cfRule type="expression" dxfId="1801" priority="4655">
      <formula>IF(RIGHT(TEXT(AQ87,"0.#"),1)=".",FALSE,TRUE)</formula>
    </cfRule>
    <cfRule type="expression" dxfId="1800" priority="4656">
      <formula>IF(RIGHT(TEXT(AQ87,"0.#"),1)=".",TRUE,FALSE)</formula>
    </cfRule>
  </conditionalFormatting>
  <conditionalFormatting sqref="AU87:AU89">
    <cfRule type="expression" dxfId="1799" priority="4653">
      <formula>IF(RIGHT(TEXT(AU87,"0.#"),1)=".",FALSE,TRUE)</formula>
    </cfRule>
    <cfRule type="expression" dxfId="1798" priority="4654">
      <formula>IF(RIGHT(TEXT(AU87,"0.#"),1)=".",TRUE,FALSE)</formula>
    </cfRule>
  </conditionalFormatting>
  <conditionalFormatting sqref="AQ92:AQ94">
    <cfRule type="expression" dxfId="1797" priority="4651">
      <formula>IF(RIGHT(TEXT(AQ92,"0.#"),1)=".",FALSE,TRUE)</formula>
    </cfRule>
    <cfRule type="expression" dxfId="1796" priority="4652">
      <formula>IF(RIGHT(TEXT(AQ92,"0.#"),1)=".",TRUE,FALSE)</formula>
    </cfRule>
  </conditionalFormatting>
  <conditionalFormatting sqref="AU92:AU94">
    <cfRule type="expression" dxfId="1795" priority="4649">
      <formula>IF(RIGHT(TEXT(AU92,"0.#"),1)=".",FALSE,TRUE)</formula>
    </cfRule>
    <cfRule type="expression" dxfId="1794" priority="4650">
      <formula>IF(RIGHT(TEXT(AU92,"0.#"),1)=".",TRUE,FALSE)</formula>
    </cfRule>
  </conditionalFormatting>
  <conditionalFormatting sqref="AQ97:AQ99">
    <cfRule type="expression" dxfId="1793" priority="4647">
      <formula>IF(RIGHT(TEXT(AQ97,"0.#"),1)=".",FALSE,TRUE)</formula>
    </cfRule>
    <cfRule type="expression" dxfId="1792" priority="4648">
      <formula>IF(RIGHT(TEXT(AQ97,"0.#"),1)=".",TRUE,FALSE)</formula>
    </cfRule>
  </conditionalFormatting>
  <conditionalFormatting sqref="AU97:AU99">
    <cfRule type="expression" dxfId="1791" priority="4645">
      <formula>IF(RIGHT(TEXT(AU97,"0.#"),1)=".",FALSE,TRUE)</formula>
    </cfRule>
    <cfRule type="expression" dxfId="1790" priority="4646">
      <formula>IF(RIGHT(TEXT(AU97,"0.#"),1)=".",TRUE,FALSE)</formula>
    </cfRule>
  </conditionalFormatting>
  <conditionalFormatting sqref="AE458">
    <cfRule type="expression" dxfId="1789" priority="4339">
      <formula>IF(RIGHT(TEXT(AE458,"0.#"),1)=".",FALSE,TRUE)</formula>
    </cfRule>
    <cfRule type="expression" dxfId="1788" priority="4340">
      <formula>IF(RIGHT(TEXT(AE458,"0.#"),1)=".",TRUE,FALSE)</formula>
    </cfRule>
  </conditionalFormatting>
  <conditionalFormatting sqref="AM460">
    <cfRule type="expression" dxfId="1787" priority="4329">
      <formula>IF(RIGHT(TEXT(AM460,"0.#"),1)=".",FALSE,TRUE)</formula>
    </cfRule>
    <cfRule type="expression" dxfId="1786" priority="4330">
      <formula>IF(RIGHT(TEXT(AM460,"0.#"),1)=".",TRUE,FALSE)</formula>
    </cfRule>
  </conditionalFormatting>
  <conditionalFormatting sqref="AE459">
    <cfRule type="expression" dxfId="1785" priority="4337">
      <formula>IF(RIGHT(TEXT(AE459,"0.#"),1)=".",FALSE,TRUE)</formula>
    </cfRule>
    <cfRule type="expression" dxfId="1784" priority="4338">
      <formula>IF(RIGHT(TEXT(AE459,"0.#"),1)=".",TRUE,FALSE)</formula>
    </cfRule>
  </conditionalFormatting>
  <conditionalFormatting sqref="AE460">
    <cfRule type="expression" dxfId="1783" priority="4335">
      <formula>IF(RIGHT(TEXT(AE460,"0.#"),1)=".",FALSE,TRUE)</formula>
    </cfRule>
    <cfRule type="expression" dxfId="1782" priority="4336">
      <formula>IF(RIGHT(TEXT(AE460,"0.#"),1)=".",TRUE,FALSE)</formula>
    </cfRule>
  </conditionalFormatting>
  <conditionalFormatting sqref="AM458">
    <cfRule type="expression" dxfId="1781" priority="4333">
      <formula>IF(RIGHT(TEXT(AM458,"0.#"),1)=".",FALSE,TRUE)</formula>
    </cfRule>
    <cfRule type="expression" dxfId="1780" priority="4334">
      <formula>IF(RIGHT(TEXT(AM458,"0.#"),1)=".",TRUE,FALSE)</formula>
    </cfRule>
  </conditionalFormatting>
  <conditionalFormatting sqref="AM459">
    <cfRule type="expression" dxfId="1779" priority="4331">
      <formula>IF(RIGHT(TEXT(AM459,"0.#"),1)=".",FALSE,TRUE)</formula>
    </cfRule>
    <cfRule type="expression" dxfId="1778" priority="4332">
      <formula>IF(RIGHT(TEXT(AM459,"0.#"),1)=".",TRUE,FALSE)</formula>
    </cfRule>
  </conditionalFormatting>
  <conditionalFormatting sqref="AU458">
    <cfRule type="expression" dxfId="1777" priority="4327">
      <formula>IF(RIGHT(TEXT(AU458,"0.#"),1)=".",FALSE,TRUE)</formula>
    </cfRule>
    <cfRule type="expression" dxfId="1776" priority="4328">
      <formula>IF(RIGHT(TEXT(AU458,"0.#"),1)=".",TRUE,FALSE)</formula>
    </cfRule>
  </conditionalFormatting>
  <conditionalFormatting sqref="AU459">
    <cfRule type="expression" dxfId="1775" priority="4325">
      <formula>IF(RIGHT(TEXT(AU459,"0.#"),1)=".",FALSE,TRUE)</formula>
    </cfRule>
    <cfRule type="expression" dxfId="1774" priority="4326">
      <formula>IF(RIGHT(TEXT(AU459,"0.#"),1)=".",TRUE,FALSE)</formula>
    </cfRule>
  </conditionalFormatting>
  <conditionalFormatting sqref="AU460">
    <cfRule type="expression" dxfId="1773" priority="4323">
      <formula>IF(RIGHT(TEXT(AU460,"0.#"),1)=".",FALSE,TRUE)</formula>
    </cfRule>
    <cfRule type="expression" dxfId="1772" priority="4324">
      <formula>IF(RIGHT(TEXT(AU460,"0.#"),1)=".",TRUE,FALSE)</formula>
    </cfRule>
  </conditionalFormatting>
  <conditionalFormatting sqref="AI460">
    <cfRule type="expression" dxfId="1771" priority="4317">
      <formula>IF(RIGHT(TEXT(AI460,"0.#"),1)=".",FALSE,TRUE)</formula>
    </cfRule>
    <cfRule type="expression" dxfId="1770" priority="4318">
      <formula>IF(RIGHT(TEXT(AI460,"0.#"),1)=".",TRUE,FALSE)</formula>
    </cfRule>
  </conditionalFormatting>
  <conditionalFormatting sqref="AI458">
    <cfRule type="expression" dxfId="1769" priority="4321">
      <formula>IF(RIGHT(TEXT(AI458,"0.#"),1)=".",FALSE,TRUE)</formula>
    </cfRule>
    <cfRule type="expression" dxfId="1768" priority="4322">
      <formula>IF(RIGHT(TEXT(AI458,"0.#"),1)=".",TRUE,FALSE)</formula>
    </cfRule>
  </conditionalFormatting>
  <conditionalFormatting sqref="AI459">
    <cfRule type="expression" dxfId="1767" priority="4319">
      <formula>IF(RIGHT(TEXT(AI459,"0.#"),1)=".",FALSE,TRUE)</formula>
    </cfRule>
    <cfRule type="expression" dxfId="1766" priority="4320">
      <formula>IF(RIGHT(TEXT(AI459,"0.#"),1)=".",TRUE,FALSE)</formula>
    </cfRule>
  </conditionalFormatting>
  <conditionalFormatting sqref="AQ459">
    <cfRule type="expression" dxfId="1765" priority="4315">
      <formula>IF(RIGHT(TEXT(AQ459,"0.#"),1)=".",FALSE,TRUE)</formula>
    </cfRule>
    <cfRule type="expression" dxfId="1764" priority="4316">
      <formula>IF(RIGHT(TEXT(AQ459,"0.#"),1)=".",TRUE,FALSE)</formula>
    </cfRule>
  </conditionalFormatting>
  <conditionalFormatting sqref="AQ460">
    <cfRule type="expression" dxfId="1763" priority="4313">
      <formula>IF(RIGHT(TEXT(AQ460,"0.#"),1)=".",FALSE,TRUE)</formula>
    </cfRule>
    <cfRule type="expression" dxfId="1762" priority="4314">
      <formula>IF(RIGHT(TEXT(AQ460,"0.#"),1)=".",TRUE,FALSE)</formula>
    </cfRule>
  </conditionalFormatting>
  <conditionalFormatting sqref="AQ458">
    <cfRule type="expression" dxfId="1761" priority="4311">
      <formula>IF(RIGHT(TEXT(AQ458,"0.#"),1)=".",FALSE,TRUE)</formula>
    </cfRule>
    <cfRule type="expression" dxfId="1760" priority="4312">
      <formula>IF(RIGHT(TEXT(AQ458,"0.#"),1)=".",TRUE,FALSE)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47:Y874">
    <cfRule type="expression" dxfId="1743" priority="2973">
      <formula>IF(RIGHT(TEXT(Y847,"0.#"),1)=".",FALSE,TRUE)</formula>
    </cfRule>
    <cfRule type="expression" dxfId="1742" priority="2974">
      <formula>IF(RIGHT(TEXT(Y847,"0.#"),1)=".",TRUE,FALSE)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12:AO1139">
    <cfRule type="expression" dxfId="1713" priority="2879">
      <formula>IF(AND(AL1112&gt;=0, RIGHT(TEXT(AL1112,"0.#"),1)&lt;&gt;"."),TRUE,FALSE)</formula>
    </cfRule>
    <cfRule type="expression" dxfId="1712" priority="2880">
      <formula>IF(AND(AL1112&gt;=0, RIGHT(TEXT(AL1112,"0.#"),1)="."),TRUE,FALSE)</formula>
    </cfRule>
    <cfRule type="expression" dxfId="1711" priority="2881">
      <formula>IF(AND(AL1112&lt;0, RIGHT(TEXT(AL1112,"0.#"),1)&lt;&gt;"."),TRUE,FALSE)</formula>
    </cfRule>
    <cfRule type="expression" dxfId="1710" priority="2882">
      <formula>IF(AND(AL1112&lt;0, RIGHT(TEXT(AL1112,"0.#"),1)="."),TRUE,FALSE)</formula>
    </cfRule>
  </conditionalFormatting>
  <conditionalFormatting sqref="Y1113:Y1139">
    <cfRule type="expression" dxfId="1709" priority="2877">
      <formula>IF(RIGHT(TEXT(Y1113,"0.#"),1)=".",FALSE,TRUE)</formula>
    </cfRule>
    <cfRule type="expression" dxfId="1708" priority="2878">
      <formula>IF(RIGHT(TEXT(Y1113,"0.#"),1)=".",TRUE,FALSE)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45:AO846">
    <cfRule type="expression" dxfId="1699" priority="2831">
      <formula>IF(AND(AL845&gt;=0, RIGHT(TEXT(AL845,"0.#"),1)&lt;&gt;"."),TRUE,FALSE)</formula>
    </cfRule>
    <cfRule type="expression" dxfId="1698" priority="2832">
      <formula>IF(AND(AL845&gt;=0, RIGHT(TEXT(AL845,"0.#"),1)="."),TRUE,FALSE)</formula>
    </cfRule>
    <cfRule type="expression" dxfId="1697" priority="2833">
      <formula>IF(AND(AL845&lt;0, RIGHT(TEXT(AL845,"0.#"),1)&lt;&gt;"."),TRUE,FALSE)</formula>
    </cfRule>
    <cfRule type="expression" dxfId="1696" priority="2834">
      <formula>IF(AND(AL845&lt;0, RIGHT(TEXT(AL845,"0.#"),1)="."),TRUE,FALSE)</formula>
    </cfRule>
  </conditionalFormatting>
  <conditionalFormatting sqref="Y845:Y846">
    <cfRule type="expression" dxfId="1695" priority="2829">
      <formula>IF(RIGHT(TEXT(Y845,"0.#"),1)=".",FALSE,TRUE)</formula>
    </cfRule>
    <cfRule type="expression" dxfId="1694" priority="2830">
      <formula>IF(RIGHT(TEXT(Y845,"0.#"),1)=".",TRUE,FALSE)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80:Y907">
    <cfRule type="expression" dxfId="1377" priority="2089">
      <formula>IF(RIGHT(TEXT(Y880,"0.#"),1)=".",FALSE,TRUE)</formula>
    </cfRule>
    <cfRule type="expression" dxfId="1376" priority="2090">
      <formula>IF(RIGHT(TEXT(Y880,"0.#"),1)=".",TRUE,FALSE)</formula>
    </cfRule>
  </conditionalFormatting>
  <conditionalFormatting sqref="Y878:Y879">
    <cfRule type="expression" dxfId="1375" priority="2083">
      <formula>IF(RIGHT(TEXT(Y878,"0.#"),1)=".",FALSE,TRUE)</formula>
    </cfRule>
    <cfRule type="expression" dxfId="1374" priority="2084">
      <formula>IF(RIGHT(TEXT(Y878,"0.#"),1)=".",TRUE,FALSE)</formula>
    </cfRule>
  </conditionalFormatting>
  <conditionalFormatting sqref="Y913:Y940">
    <cfRule type="expression" dxfId="1373" priority="2077">
      <formula>IF(RIGHT(TEXT(Y913,"0.#"),1)=".",FALSE,TRUE)</formula>
    </cfRule>
    <cfRule type="expression" dxfId="1372" priority="2078">
      <formula>IF(RIGHT(TEXT(Y913,"0.#"),1)=".",TRUE,FALSE)</formula>
    </cfRule>
  </conditionalFormatting>
  <conditionalFormatting sqref="Y911:Y912">
    <cfRule type="expression" dxfId="1371" priority="2071">
      <formula>IF(RIGHT(TEXT(Y911,"0.#"),1)=".",FALSE,TRUE)</formula>
    </cfRule>
    <cfRule type="expression" dxfId="1370" priority="2072">
      <formula>IF(RIGHT(TEXT(Y911,"0.#"),1)=".",TRUE,FALSE)</formula>
    </cfRule>
  </conditionalFormatting>
  <conditionalFormatting sqref="Y946:Y973">
    <cfRule type="expression" dxfId="1369" priority="2065">
      <formula>IF(RIGHT(TEXT(Y946,"0.#"),1)=".",FALSE,TRUE)</formula>
    </cfRule>
    <cfRule type="expression" dxfId="1368" priority="2066">
      <formula>IF(RIGHT(TEXT(Y946,"0.#"),1)=".",TRUE,FALSE)</formula>
    </cfRule>
  </conditionalFormatting>
  <conditionalFormatting sqref="Y944:Y945">
    <cfRule type="expression" dxfId="1367" priority="2059">
      <formula>IF(RIGHT(TEXT(Y944,"0.#"),1)=".",FALSE,TRUE)</formula>
    </cfRule>
    <cfRule type="expression" dxfId="1366" priority="2060">
      <formula>IF(RIGHT(TEXT(Y944,"0.#"),1)=".",TRUE,FALSE)</formula>
    </cfRule>
  </conditionalFormatting>
  <conditionalFormatting sqref="Y979:Y1006">
    <cfRule type="expression" dxfId="1365" priority="2053">
      <formula>IF(RIGHT(TEXT(Y979,"0.#"),1)=".",FALSE,TRUE)</formula>
    </cfRule>
    <cfRule type="expression" dxfId="1364" priority="2054">
      <formula>IF(RIGHT(TEXT(Y979,"0.#"),1)=".",TRUE,FALSE)</formula>
    </cfRule>
  </conditionalFormatting>
  <conditionalFormatting sqref="Y977:Y978">
    <cfRule type="expression" dxfId="1363" priority="2047">
      <formula>IF(RIGHT(TEXT(Y977,"0.#"),1)=".",FALSE,TRUE)</formula>
    </cfRule>
    <cfRule type="expression" dxfId="1362" priority="2048">
      <formula>IF(RIGHT(TEXT(Y977,"0.#"),1)=".",TRUE,FALSE)</formula>
    </cfRule>
  </conditionalFormatting>
  <conditionalFormatting sqref="Y1012:Y1039">
    <cfRule type="expression" dxfId="1361" priority="2041">
      <formula>IF(RIGHT(TEXT(Y1012,"0.#"),1)=".",FALSE,TRUE)</formula>
    </cfRule>
    <cfRule type="expression" dxfId="1360" priority="2042">
      <formula>IF(RIGHT(TEXT(Y1012,"0.#"),1)=".",TRUE,FALSE)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80:AO907">
    <cfRule type="expression" dxfId="1279" priority="2091">
      <formula>IF(AND(AL880&gt;=0, RIGHT(TEXT(AL880,"0.#"),1)&lt;&gt;"."),TRUE,FALSE)</formula>
    </cfRule>
    <cfRule type="expression" dxfId="1278" priority="2092">
      <formula>IF(AND(AL880&gt;=0, RIGHT(TEXT(AL880,"0.#"),1)="."),TRUE,FALSE)</formula>
    </cfRule>
    <cfRule type="expression" dxfId="1277" priority="2093">
      <formula>IF(AND(AL880&lt;0, RIGHT(TEXT(AL880,"0.#"),1)&lt;&gt;"."),TRUE,FALSE)</formula>
    </cfRule>
    <cfRule type="expression" dxfId="1276" priority="2094">
      <formula>IF(AND(AL880&lt;0, RIGHT(TEXT(AL880,"0.#"),1)="."),TRUE,FALSE)</formula>
    </cfRule>
  </conditionalFormatting>
  <conditionalFormatting sqref="AL878:AO879">
    <cfRule type="expression" dxfId="1275" priority="2085">
      <formula>IF(AND(AL878&gt;=0, RIGHT(TEXT(AL878,"0.#"),1)&lt;&gt;"."),TRUE,FALSE)</formula>
    </cfRule>
    <cfRule type="expression" dxfId="1274" priority="2086">
      <formula>IF(AND(AL878&gt;=0, RIGHT(TEXT(AL878,"0.#"),1)="."),TRUE,FALSE)</formula>
    </cfRule>
    <cfRule type="expression" dxfId="1273" priority="2087">
      <formula>IF(AND(AL878&lt;0, RIGHT(TEXT(AL878,"0.#"),1)&lt;&gt;"."),TRUE,FALSE)</formula>
    </cfRule>
    <cfRule type="expression" dxfId="1272" priority="2088">
      <formula>IF(AND(AL878&lt;0, RIGHT(TEXT(AL878,"0.#"),1)="."),TRUE,FALSE)</formula>
    </cfRule>
  </conditionalFormatting>
  <conditionalFormatting sqref="AL913:AO940">
    <cfRule type="expression" dxfId="1271" priority="2079">
      <formula>IF(AND(AL913&gt;=0, RIGHT(TEXT(AL913,"0.#"),1)&lt;&gt;"."),TRUE,FALSE)</formula>
    </cfRule>
    <cfRule type="expression" dxfId="1270" priority="2080">
      <formula>IF(AND(AL913&gt;=0, RIGHT(TEXT(AL913,"0.#"),1)="."),TRUE,FALSE)</formula>
    </cfRule>
    <cfRule type="expression" dxfId="1269" priority="2081">
      <formula>IF(AND(AL913&lt;0, RIGHT(TEXT(AL913,"0.#"),1)&lt;&gt;"."),TRUE,FALSE)</formula>
    </cfRule>
    <cfRule type="expression" dxfId="1268" priority="2082">
      <formula>IF(AND(AL913&lt;0, RIGHT(TEXT(AL913,"0.#"),1)="."),TRUE,FALSE)</formula>
    </cfRule>
  </conditionalFormatting>
  <conditionalFormatting sqref="AL911:AO912">
    <cfRule type="expression" dxfId="1267" priority="2073">
      <formula>IF(AND(AL911&gt;=0, RIGHT(TEXT(AL911,"0.#"),1)&lt;&gt;"."),TRUE,FALSE)</formula>
    </cfRule>
    <cfRule type="expression" dxfId="1266" priority="2074">
      <formula>IF(AND(AL911&gt;=0, RIGHT(TEXT(AL911,"0.#"),1)="."),TRUE,FALSE)</formula>
    </cfRule>
    <cfRule type="expression" dxfId="1265" priority="2075">
      <formula>IF(AND(AL911&lt;0, RIGHT(TEXT(AL911,"0.#"),1)&lt;&gt;"."),TRUE,FALSE)</formula>
    </cfRule>
    <cfRule type="expression" dxfId="1264" priority="2076">
      <formula>IF(AND(AL911&lt;0, RIGHT(TEXT(AL911,"0.#"),1)="."),TRUE,FALSE)</formula>
    </cfRule>
  </conditionalFormatting>
  <conditionalFormatting sqref="AL946:AO973">
    <cfRule type="expression" dxfId="1263" priority="2067">
      <formula>IF(AND(AL946&gt;=0, RIGHT(TEXT(AL946,"0.#"),1)&lt;&gt;"."),TRUE,FALSE)</formula>
    </cfRule>
    <cfRule type="expression" dxfId="1262" priority="2068">
      <formula>IF(AND(AL946&gt;=0, RIGHT(TEXT(AL946,"0.#"),1)="."),TRUE,FALSE)</formula>
    </cfRule>
    <cfRule type="expression" dxfId="1261" priority="2069">
      <formula>IF(AND(AL946&lt;0, RIGHT(TEXT(AL946,"0.#"),1)&lt;&gt;"."),TRUE,FALSE)</formula>
    </cfRule>
    <cfRule type="expression" dxfId="1260" priority="2070">
      <formula>IF(AND(AL946&lt;0, RIGHT(TEXT(AL946,"0.#"),1)="."),TRUE,FALSE)</formula>
    </cfRule>
  </conditionalFormatting>
  <conditionalFormatting sqref="AL944:AO945">
    <cfRule type="expression" dxfId="1259" priority="2061">
      <formula>IF(AND(AL944&gt;=0, RIGHT(TEXT(AL944,"0.#"),1)&lt;&gt;"."),TRUE,FALSE)</formula>
    </cfRule>
    <cfRule type="expression" dxfId="1258" priority="2062">
      <formula>IF(AND(AL944&gt;=0, RIGHT(TEXT(AL944,"0.#"),1)="."),TRUE,FALSE)</formula>
    </cfRule>
    <cfRule type="expression" dxfId="1257" priority="2063">
      <formula>IF(AND(AL944&lt;0, RIGHT(TEXT(AL944,"0.#"),1)&lt;&gt;"."),TRUE,FALSE)</formula>
    </cfRule>
    <cfRule type="expression" dxfId="1256" priority="2064">
      <formula>IF(AND(AL944&lt;0, RIGHT(TEXT(AL944,"0.#"),1)="."),TRUE,FALSE)</formula>
    </cfRule>
  </conditionalFormatting>
  <conditionalFormatting sqref="AL979:AO1006">
    <cfRule type="expression" dxfId="1255" priority="2055">
      <formula>IF(AND(AL979&gt;=0, RIGHT(TEXT(AL979,"0.#"),1)&lt;&gt;"."),TRUE,FALSE)</formula>
    </cfRule>
    <cfRule type="expression" dxfId="1254" priority="2056">
      <formula>IF(AND(AL979&gt;=0, RIGHT(TEXT(AL979,"0.#"),1)="."),TRUE,FALSE)</formula>
    </cfRule>
    <cfRule type="expression" dxfId="1253" priority="2057">
      <formula>IF(AND(AL979&lt;0, RIGHT(TEXT(AL979,"0.#"),1)&lt;&gt;"."),TRUE,FALSE)</formula>
    </cfRule>
    <cfRule type="expression" dxfId="1252" priority="2058">
      <formula>IF(AND(AL979&lt;0, RIGHT(TEXT(AL979,"0.#"),1)="."),TRUE,FALSE)</formula>
    </cfRule>
  </conditionalFormatting>
  <conditionalFormatting sqref="AL977:AO978">
    <cfRule type="expression" dxfId="1251" priority="2049">
      <formula>IF(AND(AL977&gt;=0, RIGHT(TEXT(AL977,"0.#"),1)&lt;&gt;"."),TRUE,FALSE)</formula>
    </cfRule>
    <cfRule type="expression" dxfId="1250" priority="2050">
      <formula>IF(AND(AL977&gt;=0, RIGHT(TEXT(AL977,"0.#"),1)="."),TRUE,FALSE)</formula>
    </cfRule>
    <cfRule type="expression" dxfId="1249" priority="2051">
      <formula>IF(AND(AL977&lt;0, RIGHT(TEXT(AL977,"0.#"),1)&lt;&gt;"."),TRUE,FALSE)</formula>
    </cfRule>
    <cfRule type="expression" dxfId="1248" priority="2052">
      <formula>IF(AND(AL977&lt;0, RIGHT(TEXT(AL977,"0.#"),1)="."),TRUE,FALSE)</formula>
    </cfRule>
  </conditionalFormatting>
  <conditionalFormatting sqref="AL1012:AO1039">
    <cfRule type="expression" dxfId="1247" priority="2043">
      <formula>IF(AND(AL1012&gt;=0, RIGHT(TEXT(AL1012,"0.#"),1)&lt;&gt;"."),TRUE,FALSE)</formula>
    </cfRule>
    <cfRule type="expression" dxfId="1246" priority="2044">
      <formula>IF(AND(AL1012&gt;=0, RIGHT(TEXT(AL1012,"0.#"),1)="."),TRUE,FALSE)</formula>
    </cfRule>
    <cfRule type="expression" dxfId="1245" priority="2045">
      <formula>IF(AND(AL1012&lt;0, RIGHT(TEXT(AL1012,"0.#"),1)&lt;&gt;"."),TRUE,FALSE)</formula>
    </cfRule>
    <cfRule type="expression" dxfId="1244" priority="2046">
      <formula>IF(AND(AL1012&lt;0, RIGHT(TEXT(AL1012,"0.#"),1)="."),TRUE,FALSE)</formula>
    </cfRule>
  </conditionalFormatting>
  <conditionalFormatting sqref="AL1010:AO1011">
    <cfRule type="expression" dxfId="1243" priority="2037">
      <formula>IF(AND(AL1010&gt;=0, RIGHT(TEXT(AL1010,"0.#"),1)&lt;&gt;"."),TRUE,FALSE)</formula>
    </cfRule>
    <cfRule type="expression" dxfId="1242" priority="2038">
      <formula>IF(AND(AL1010&gt;=0, RIGHT(TEXT(AL1010,"0.#"),1)="."),TRUE,FALSE)</formula>
    </cfRule>
    <cfRule type="expression" dxfId="1241" priority="2039">
      <formula>IF(AND(AL1010&lt;0, RIGHT(TEXT(AL1010,"0.#"),1)&lt;&gt;"."),TRUE,FALSE)</formula>
    </cfRule>
    <cfRule type="expression" dxfId="1240" priority="2040">
      <formula>IF(AND(AL1010&lt;0, RIGHT(TEXT(AL1010,"0.#"),1)="."),TRUE,FALSE)</formula>
    </cfRule>
  </conditionalFormatting>
  <conditionalFormatting sqref="Y1010:Y1011">
    <cfRule type="expression" dxfId="1239" priority="2035">
      <formula>IF(RIGHT(TEXT(Y1010,"0.#"),1)=".",FALSE,TRUE)</formula>
    </cfRule>
    <cfRule type="expression" dxfId="1238" priority="2036">
      <formula>IF(RIGHT(TEXT(Y1010,"0.#"),1)=".",TRUE,FALSE)</formula>
    </cfRule>
  </conditionalFormatting>
  <conditionalFormatting sqref="AL1045:AO1072">
    <cfRule type="expression" dxfId="1237" priority="2031">
      <formula>IF(AND(AL1045&gt;=0, RIGHT(TEXT(AL1045,"0.#"),1)&lt;&gt;"."),TRUE,FALSE)</formula>
    </cfRule>
    <cfRule type="expression" dxfId="1236" priority="2032">
      <formula>IF(AND(AL1045&gt;=0, RIGHT(TEXT(AL1045,"0.#"),1)="."),TRUE,FALSE)</formula>
    </cfRule>
    <cfRule type="expression" dxfId="1235" priority="2033">
      <formula>IF(AND(AL1045&lt;0, RIGHT(TEXT(AL1045,"0.#"),1)&lt;&gt;"."),TRUE,FALSE)</formula>
    </cfRule>
    <cfRule type="expression" dxfId="1234" priority="2034">
      <formula>IF(AND(AL1045&lt;0, RIGHT(TEXT(AL1045,"0.#"),1)="."),TRUE,FALSE)</formula>
    </cfRule>
  </conditionalFormatting>
  <conditionalFormatting sqref="Y1045:Y1072">
    <cfRule type="expression" dxfId="1233" priority="2029">
      <formula>IF(RIGHT(TEXT(Y1045,"0.#"),1)=".",FALSE,TRUE)</formula>
    </cfRule>
    <cfRule type="expression" dxfId="1232" priority="2030">
      <formula>IF(RIGHT(TEXT(Y1045,"0.#"),1)=".",TRUE,FALSE)</formula>
    </cfRule>
  </conditionalFormatting>
  <conditionalFormatting sqref="AL1043:AO1044">
    <cfRule type="expression" dxfId="1231" priority="2025">
      <formula>IF(AND(AL1043&gt;=0, RIGHT(TEXT(AL1043,"0.#"),1)&lt;&gt;"."),TRUE,FALSE)</formula>
    </cfRule>
    <cfRule type="expression" dxfId="1230" priority="2026">
      <formula>IF(AND(AL1043&gt;=0, RIGHT(TEXT(AL1043,"0.#"),1)="."),TRUE,FALSE)</formula>
    </cfRule>
    <cfRule type="expression" dxfId="1229" priority="2027">
      <formula>IF(AND(AL1043&lt;0, RIGHT(TEXT(AL1043,"0.#"),1)&lt;&gt;"."),TRUE,FALSE)</formula>
    </cfRule>
    <cfRule type="expression" dxfId="1228" priority="2028">
      <formula>IF(AND(AL1043&lt;0, RIGHT(TEXT(AL1043,"0.#"),1)="."),TRUE,FALSE)</formula>
    </cfRule>
  </conditionalFormatting>
  <conditionalFormatting sqref="Y1043:Y1044">
    <cfRule type="expression" dxfId="1227" priority="2023">
      <formula>IF(RIGHT(TEXT(Y1043,"0.#"),1)=".",FALSE,TRUE)</formula>
    </cfRule>
    <cfRule type="expression" dxfId="1226" priority="2024">
      <formula>IF(RIGHT(TEXT(Y1043,"0.#"),1)=".",TRUE,FALSE)</formula>
    </cfRule>
  </conditionalFormatting>
  <conditionalFormatting sqref="AL1078:AO1105">
    <cfRule type="expression" dxfId="1225" priority="2019">
      <formula>IF(AND(AL1078&gt;=0, RIGHT(TEXT(AL1078,"0.#"),1)&lt;&gt;"."),TRUE,FALSE)</formula>
    </cfRule>
    <cfRule type="expression" dxfId="1224" priority="2020">
      <formula>IF(AND(AL1078&gt;=0, RIGHT(TEXT(AL1078,"0.#"),1)="."),TRUE,FALSE)</formula>
    </cfRule>
    <cfRule type="expression" dxfId="1223" priority="2021">
      <formula>IF(AND(AL1078&lt;0, RIGHT(TEXT(AL1078,"0.#"),1)&lt;&gt;"."),TRUE,FALSE)</formula>
    </cfRule>
    <cfRule type="expression" dxfId="1222" priority="2022">
      <formula>IF(AND(AL1078&lt;0, RIGHT(TEXT(AL1078,"0.#"),1)="."),TRUE,FALSE)</formula>
    </cfRule>
  </conditionalFormatting>
  <conditionalFormatting sqref="Y1078:Y1105">
    <cfRule type="expression" dxfId="1221" priority="2017">
      <formula>IF(RIGHT(TEXT(Y1078,"0.#"),1)=".",FALSE,TRUE)</formula>
    </cfRule>
    <cfRule type="expression" dxfId="1220" priority="2018">
      <formula>IF(RIGHT(TEXT(Y1078,"0.#"),1)=".",TRUE,FALSE)</formula>
    </cfRule>
  </conditionalFormatting>
  <conditionalFormatting sqref="AL1076:AO1077">
    <cfRule type="expression" dxfId="1219" priority="2013">
      <formula>IF(AND(AL1076&gt;=0, RIGHT(TEXT(AL1076,"0.#"),1)&lt;&gt;"."),TRUE,FALSE)</formula>
    </cfRule>
    <cfRule type="expression" dxfId="1218" priority="2014">
      <formula>IF(AND(AL1076&gt;=0, RIGHT(TEXT(AL1076,"0.#"),1)="."),TRUE,FALSE)</formula>
    </cfRule>
    <cfRule type="expression" dxfId="1217" priority="2015">
      <formula>IF(AND(AL1076&lt;0, RIGHT(TEXT(AL1076,"0.#"),1)&lt;&gt;"."),TRUE,FALSE)</formula>
    </cfRule>
    <cfRule type="expression" dxfId="1216" priority="2016">
      <formula>IF(AND(AL1076&lt;0, RIGHT(TEXT(AL1076,"0.#"),1)="."),TRUE,FALSE)</formula>
    </cfRule>
  </conditionalFormatting>
  <conditionalFormatting sqref="Y1076:Y1077">
    <cfRule type="expression" dxfId="1215" priority="2011">
      <formula>IF(RIGHT(TEXT(Y1076,"0.#"),1)=".",FALSE,TRUE)</formula>
    </cfRule>
    <cfRule type="expression" dxfId="1214" priority="2012">
      <formula>IF(RIGHT(TEXT(Y1076,"0.#"),1)=".",TRUE,FALSE)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M34">
    <cfRule type="expression" dxfId="19" priority="19">
      <formula>IF(RIGHT(TEXT(AM34,"0.#"),1)=".",FALSE,TRUE)</formula>
    </cfRule>
    <cfRule type="expression" dxfId="18" priority="20">
      <formula>IF(RIGHT(TEXT(AM34,"0.#"),1)=".",TRUE,FALSE)</formula>
    </cfRule>
  </conditionalFormatting>
  <conditionalFormatting sqref="AM33">
    <cfRule type="expression" dxfId="17" priority="17">
      <formula>IF(RIGHT(TEXT(AM33,"0.#"),1)=".",FALSE,TRUE)</formula>
    </cfRule>
    <cfRule type="expression" dxfId="16" priority="18">
      <formula>IF(RIGHT(TEXT(AM33,"0.#"),1)=".",TRUE,FALSE)</formula>
    </cfRule>
  </conditionalFormatting>
  <conditionalFormatting sqref="AM32">
    <cfRule type="expression" dxfId="15" priority="15">
      <formula>IF(RIGHT(TEXT(AM32,"0.#"),1)=".",FALSE,TRUE)</formula>
    </cfRule>
    <cfRule type="expression" dxfId="14" priority="16">
      <formula>IF(RIGHT(TEXT(AM32,"0.#"),1)=".",TRUE,FALSE)</formula>
    </cfRule>
  </conditionalFormatting>
  <conditionalFormatting sqref="AL1110:AO1110">
    <cfRule type="expression" dxfId="13" priority="11">
      <formula>IF(AND(AL1110&gt;=0, RIGHT(TEXT(AL1110,"0.#"),1)&lt;&gt;"."),TRUE,FALSE)</formula>
    </cfRule>
    <cfRule type="expression" dxfId="12" priority="12">
      <formula>IF(AND(AL1110&gt;=0, RIGHT(TEXT(AL1110,"0.#"),1)="."),TRUE,FALSE)</formula>
    </cfRule>
    <cfRule type="expression" dxfId="11" priority="13">
      <formula>IF(AND(AL1110&lt;0, RIGHT(TEXT(AL1110,"0.#"),1)&lt;&gt;"."),TRUE,FALSE)</formula>
    </cfRule>
    <cfRule type="expression" dxfId="10" priority="14">
      <formula>IF(AND(AL1110&lt;0, RIGHT(TEXT(AL1110,"0.#"),1)="."),TRUE,FALSE)</formula>
    </cfRule>
  </conditionalFormatting>
  <conditionalFormatting sqref="Y1110">
    <cfRule type="expression" dxfId="9" priority="9">
      <formula>IF(RIGHT(TEXT(Y1110,"0.#"),1)=".",FALSE,TRUE)</formula>
    </cfRule>
    <cfRule type="expression" dxfId="8" priority="10">
      <formula>IF(RIGHT(TEXT(Y1110,"0.#"),1)=".",TRUE,FALSE)</formula>
    </cfRule>
  </conditionalFormatting>
  <conditionalFormatting sqref="Y1111">
    <cfRule type="expression" dxfId="7" priority="3">
      <formula>IF(RIGHT(TEXT(Y1111,"0.#"),1)=".",FALSE,TRUE)</formula>
    </cfRule>
    <cfRule type="expression" dxfId="6" priority="4">
      <formula>IF(RIGHT(TEXT(Y1111,"0.#"),1)=".",TRUE,FALSE)</formula>
    </cfRule>
  </conditionalFormatting>
  <conditionalFormatting sqref="AL1111:AO1111">
    <cfRule type="expression" dxfId="5" priority="5">
      <formula>IF(AND(AL1111&gt;=0, RIGHT(TEXT(AL1111,"0.#"),1)&lt;&gt;"."),TRUE,FALSE)</formula>
    </cfRule>
    <cfRule type="expression" dxfId="4" priority="6">
      <formula>IF(AND(AL1111&gt;=0, RIGHT(TEXT(AL1111,"0.#"),1)="."),TRUE,FALSE)</formula>
    </cfRule>
    <cfRule type="expression" dxfId="3" priority="7">
      <formula>IF(AND(AL1111&lt;0, RIGHT(TEXT(AL1111,"0.#"),1)&lt;&gt;"."),TRUE,FALSE)</formula>
    </cfRule>
    <cfRule type="expression" dxfId="2" priority="8">
      <formula>IF(AND(AL1111&lt;0, RIGHT(TEXT(AL1111,"0.#"),1)="."),TRUE,FALSE)</formula>
    </cfRule>
  </conditionalFormatting>
  <conditionalFormatting sqref="Y1112">
    <cfRule type="expression" dxfId="1" priority="1">
      <formula>IF(RIGHT(TEXT(Y1112,"0.#"),1)=".",FALSE,TRUE)</formula>
    </cfRule>
    <cfRule type="expression" dxfId="0" priority="2">
      <formula>IF(RIGHT(TEXT(Y1112,"0.#"),1)=".",TRUE,FALSE)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16383" man="1"/>
    <brk id="747" max="16383"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656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323</v>
      </c>
      <c r="AB2" s="79" t="s">
        <v>553</v>
      </c>
      <c r="AC2" s="80" t="s">
        <v>134</v>
      </c>
      <c r="AD2" s="28"/>
      <c r="AE2" s="34" t="s">
        <v>170</v>
      </c>
      <c r="AF2" s="30"/>
      <c r="AG2" s="44" t="s">
        <v>285</v>
      </c>
      <c r="AI2" s="42" t="s">
        <v>318</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656</v>
      </c>
      <c r="R3" s="13" t="str">
        <f t="shared" ref="R3:R8" si="3">IF(Q3="","",P3)</f>
        <v>委託・請負</v>
      </c>
      <c r="S3" s="13" t="str">
        <f t="shared" ref="S3:S8" si="4">IF(R3="",S2,IF(S2&lt;&gt;"",CONCATENATE(S2,"、",R3),R3))</f>
        <v>委託・請負</v>
      </c>
      <c r="T3" s="13"/>
      <c r="U3" s="32" t="s">
        <v>585</v>
      </c>
      <c r="W3" s="32" t="s">
        <v>149</v>
      </c>
      <c r="Y3" s="32" t="s">
        <v>68</v>
      </c>
      <c r="Z3" s="32" t="s">
        <v>460</v>
      </c>
      <c r="AA3" s="79" t="s">
        <v>423</v>
      </c>
      <c r="AB3" s="79" t="s">
        <v>554</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586</v>
      </c>
      <c r="W4" s="32" t="s">
        <v>150</v>
      </c>
      <c r="Y4" s="32" t="s">
        <v>330</v>
      </c>
      <c r="Z4" s="32" t="s">
        <v>461</v>
      </c>
      <c r="AA4" s="79" t="s">
        <v>424</v>
      </c>
      <c r="AB4" s="79" t="s">
        <v>555</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610</v>
      </c>
      <c r="Y5" s="32" t="s">
        <v>331</v>
      </c>
      <c r="Z5" s="32" t="s">
        <v>462</v>
      </c>
      <c r="AA5" s="79" t="s">
        <v>425</v>
      </c>
      <c r="AB5" s="79" t="s">
        <v>556</v>
      </c>
      <c r="AC5" s="79" t="s">
        <v>173</v>
      </c>
      <c r="AD5" s="31"/>
      <c r="AE5" s="34" t="s">
        <v>297</v>
      </c>
      <c r="AF5" s="30"/>
      <c r="AG5" s="44" t="s">
        <v>288</v>
      </c>
      <c r="AI5" s="42" t="s">
        <v>327</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299</v>
      </c>
      <c r="W6" s="32" t="s">
        <v>151</v>
      </c>
      <c r="Y6" s="32" t="s">
        <v>332</v>
      </c>
      <c r="Z6" s="32" t="s">
        <v>463</v>
      </c>
      <c r="AA6" s="79" t="s">
        <v>426</v>
      </c>
      <c r="AB6" s="79" t="s">
        <v>557</v>
      </c>
      <c r="AC6" s="79" t="s">
        <v>137</v>
      </c>
      <c r="AD6" s="31"/>
      <c r="AE6" s="34" t="s">
        <v>295</v>
      </c>
      <c r="AF6" s="30"/>
      <c r="AG6" s="44" t="s">
        <v>289</v>
      </c>
      <c r="AI6" s="42" t="s">
        <v>328</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333</v>
      </c>
      <c r="Z7" s="32" t="s">
        <v>464</v>
      </c>
      <c r="AA7" s="79" t="s">
        <v>427</v>
      </c>
      <c r="AB7" s="79" t="s">
        <v>558</v>
      </c>
      <c r="AC7" s="31"/>
      <c r="AD7" s="31"/>
      <c r="AE7" s="32" t="s">
        <v>137</v>
      </c>
      <c r="AF7" s="30"/>
      <c r="AG7" s="44" t="s">
        <v>290</v>
      </c>
      <c r="AH7" s="71"/>
      <c r="AI7" s="44" t="s">
        <v>312</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325</v>
      </c>
      <c r="W8" s="32" t="s">
        <v>153</v>
      </c>
      <c r="Y8" s="32" t="s">
        <v>334</v>
      </c>
      <c r="Z8" s="32" t="s">
        <v>465</v>
      </c>
      <c r="AA8" s="79" t="s">
        <v>428</v>
      </c>
      <c r="AB8" s="79" t="s">
        <v>559</v>
      </c>
      <c r="AC8" s="31"/>
      <c r="AD8" s="31"/>
      <c r="AE8" s="31"/>
      <c r="AF8" s="30"/>
      <c r="AG8" s="44" t="s">
        <v>291</v>
      </c>
      <c r="AI8" s="42" t="s">
        <v>313</v>
      </c>
      <c r="AK8" s="42" t="str">
        <f t="shared" si="7"/>
        <v>G</v>
      </c>
      <c r="AP8" s="44" t="s">
        <v>291</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326</v>
      </c>
      <c r="W9" s="32" t="s">
        <v>154</v>
      </c>
      <c r="Y9" s="32" t="s">
        <v>335</v>
      </c>
      <c r="Z9" s="32" t="s">
        <v>466</v>
      </c>
      <c r="AA9" s="79" t="s">
        <v>429</v>
      </c>
      <c r="AB9" s="79" t="s">
        <v>560</v>
      </c>
      <c r="AC9" s="31"/>
      <c r="AD9" s="31"/>
      <c r="AE9" s="31"/>
      <c r="AF9" s="30"/>
      <c r="AG9" s="44" t="s">
        <v>292</v>
      </c>
      <c r="AI9" s="67"/>
      <c r="AK9" s="42" t="str">
        <f t="shared" si="7"/>
        <v>H</v>
      </c>
      <c r="AP9" s="44" t="s">
        <v>292</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委託・請負</v>
      </c>
      <c r="Q10" s="19"/>
      <c r="T10" s="13"/>
      <c r="W10" s="32" t="s">
        <v>155</v>
      </c>
      <c r="Y10" s="32" t="s">
        <v>336</v>
      </c>
      <c r="Z10" s="32" t="s">
        <v>467</v>
      </c>
      <c r="AA10" s="79" t="s">
        <v>430</v>
      </c>
      <c r="AB10" s="79" t="s">
        <v>561</v>
      </c>
      <c r="AC10" s="31"/>
      <c r="AD10" s="31"/>
      <c r="AE10" s="31"/>
      <c r="AF10" s="30"/>
      <c r="AG10" s="44" t="s">
        <v>277</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656</v>
      </c>
      <c r="M11" s="13" t="str">
        <f t="shared" si="2"/>
        <v>その他の事項経費</v>
      </c>
      <c r="N11" s="13" t="str">
        <f t="shared" si="6"/>
        <v>その他の事項経費</v>
      </c>
      <c r="O11" s="13"/>
      <c r="P11" s="13"/>
      <c r="Q11" s="19"/>
      <c r="T11" s="13"/>
      <c r="W11" s="32" t="s">
        <v>156</v>
      </c>
      <c r="Y11" s="32" t="s">
        <v>337</v>
      </c>
      <c r="Z11" s="32" t="s">
        <v>468</v>
      </c>
      <c r="AA11" s="79" t="s">
        <v>431</v>
      </c>
      <c r="AB11" s="79" t="s">
        <v>562</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587</v>
      </c>
      <c r="W12" s="32" t="s">
        <v>157</v>
      </c>
      <c r="Y12" s="32" t="s">
        <v>338</v>
      </c>
      <c r="Z12" s="32" t="s">
        <v>469</v>
      </c>
      <c r="AA12" s="79" t="s">
        <v>432</v>
      </c>
      <c r="AB12" s="79" t="s">
        <v>563</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339</v>
      </c>
      <c r="Z13" s="32" t="s">
        <v>470</v>
      </c>
      <c r="AA13" s="79" t="s">
        <v>433</v>
      </c>
      <c r="AB13" s="79" t="s">
        <v>564</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
      </c>
      <c r="F24" s="18" t="s">
        <v>321</v>
      </c>
      <c r="G24" s="17"/>
      <c r="H24" s="13" t="str">
        <f t="shared" si="1"/>
        <v/>
      </c>
      <c r="I24" s="13" t="str">
        <f t="shared" si="5"/>
        <v>一般会計</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602</v>
      </c>
      <c r="Y28" s="32" t="s">
        <v>354</v>
      </c>
      <c r="Z28" s="32" t="s">
        <v>485</v>
      </c>
      <c r="AA28" s="79" t="s">
        <v>448</v>
      </c>
      <c r="AB28" s="79" t="s">
        <v>579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361</v>
      </c>
      <c r="Z35" s="32" t="s">
        <v>492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一般会計</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2021-05-28T01:53:13Z</cp:lastPrinted>
  <dcterms:created xsi:type="dcterms:W3CDTF">2012-03-13T00:50:25Z</dcterms:created>
  <dcterms:modified xsi:type="dcterms:W3CDTF">2021-06-29T08:29:36Z</dcterms:modified>
</cp:coreProperties>
</file>