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55" i="3"/>
  <c r="AY369"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<sst xmlns="http://schemas.openxmlformats.org/spreadsheetml/2006/main" count="2346" uniqueCount="758">
  <si>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</si>
  <si>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</si>
  <si>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</si>
  <si>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</si>
  <si>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</si>
  <si>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</si>
  <si>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</si>
  <si>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</si>
  <si>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</si>
  <si>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</si>
  <si>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</si>
  <si>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</si>
  <si>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</si>
  <si>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</si>
  <si>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</si>
  <si>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</si>
  <si>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</si>
  <si>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</si>
  <si>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</si>
  <si>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</si>
  <si>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</si>
  <si>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</si>
  <si>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</si>
  <si>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</si>
  <si>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</si>
  <si>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</si>
  <si>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</si>
  <si>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</si>
  <si>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</si>
  <si>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</si>
  <si>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</si>
  <si>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</si>
  <si>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</si>
  <si>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</si>
  <si>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</si>
  <si>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</si>
  <si>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</si>
  <si>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</si>
  <si>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</si>
  <si>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</si>
  <si>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</si>
  <si>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</si>
  <si>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</si>
  <si>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</si>
  <si>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</si>
  <si>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</si>
  <si>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</si>
  <si>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</si>
  <si>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</si>
  <si>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</si>
  <si>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</si>
  <si>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</si>
  <si>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</si>
  <si>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</si>
  <si>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</si>
  <si>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</si>
  <si>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</si>
  <si>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</si>
  <si>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</si>
  <si>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</si>
  <si>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</si>
  <si>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</si>
  <si>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</si>
  <si>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</si>
  <si>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</si>
  <si>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</si>
  <si>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</si>
  <si>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</si>
  <si>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</si>
  <si>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</si>
  <si>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</si>
  <si>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</si>
  <si>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</si>
  <si>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</si>
  <si>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</si>
  <si>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</si>
  <si>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</si>
  <si>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</si>
  <si>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</si>
  <si>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</si>
  <si>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</si>
  <si>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</si>
  <si>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</si>
  <si>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</si>
  <si>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</si>
  <si>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</si>
  <si>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</si>
  <si>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</si>
  <si>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</si>
  <si>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</si>
  <si>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</si>
  <si>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</si>
  <si>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</si>
  <si>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</si>
  <si>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</si>
  <si>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</si>
  <si>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</si>
  <si>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</si>
  <si>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</si>
  <si>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</si>
  <si>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</si>
  <si>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</si>
  <si>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</si>
  <si>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</si>
  <si>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</si>
  <si>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</si>
  <si>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</si>
  <si>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</si>
  <si>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</si>
  <si>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</si>
  <si>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</si>
  <si>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</si>
  <si>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</si>
  <si>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</si>
  <si>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</si>
  <si>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</si>
  <si>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</si>
  <si>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</si>
  <si>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</si>
  <si>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</si>
  <si>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</si>
  <si>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</si>
  <si>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</si>
  <si>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</si>
  <si>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</si>
  <si>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</si>
  <si>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</si>
  <si>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</si>
  <si>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</si>
  <si>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</si>
  <si>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</si>
  <si>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</si>
  <si>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</si>
  <si>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</si>
  <si>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</si>
  <si>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</si>
  <si>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</si>
  <si>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</si>
  <si>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</si>
  <si>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</si>
  <si>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</si>
  <si>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</si>
  <si>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</si>
  <si>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</si>
  <si>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</si>
  <si>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</si>
  <si>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</si>
  <si>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</si>
  <si>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</si>
  <si>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</si>
  <si>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</si>
  <si>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</si>
  <si>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</si>
  <si>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</si>
  <si>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</si>
  <si>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</si>
  <si>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</si>
  <si>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</si>
  <si>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</si>
  <si>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</si>
  <si>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</si>
  <si>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</si>
  <si>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</si>
  <si>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</si>
  <si>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</si>
  <si>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</si>
  <si>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</si>
  <si>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</si>
  <si>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</si>
  <si>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</si>
  <si>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</si>
  <si>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</si>
  <si>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</si>
  <si>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</si>
  <si>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</si>
  <si>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</si>
  <si>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</si>
  <si>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</si>
  <si>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</si>
  <si>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</si>
  <si>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</si>
  <si>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</si>
  <si>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</si>
  <si>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</si>
  <si>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</si>
  <si>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</si>
  <si>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</si>
  <si>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</si>
  <si>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</si>
  <si>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</si>
  <si>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</si>
  <si>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</si>
  <si>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</si>
  <si>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</si>
  <si>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</si>
  <si>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</si>
  <si>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</si>
  <si>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</si>
  <si>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</si>
  <si>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</si>
  <si>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</si>
  <si>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</si>
  <si>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</si>
  <si>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</si>
  <si>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</si>
  <si>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</si>
  <si>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</si>
  <si>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</si>
  <si>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</si>
  <si>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</si>
  <si>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</si>
  <si>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</si>
  <si>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</si>
  <si>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</si>
  <si>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</si>
  <si>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</si>
  <si>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</si>
  <si>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</si>
  <si>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</si>
  <si>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</si>
  <si>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</si>
  <si>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</si>
  <si>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</si>
  <si>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</si>
  <si>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</si>
  <si>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</si>
  <si>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</si>
  <si>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</si>
  <si>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</si>
  <si>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</si>
  <si>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</si>
  <si>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</si>
  <si>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</si>
  <si>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</si>
  <si>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</si>
  <si>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</si>
  <si>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</si>
  <si>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</si>
  <si>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</si>
  <si>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</si>
  <si>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</si>
  <si>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</si>
  <si>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</si>
  <si>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</si>
  <si>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</si>
  <si>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</si>
  <si>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</si>
  <si>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</si>
  <si>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</si>
  <si>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</si>
  <si>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</si>
  <si>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</si>
  <si>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</si>
  <si>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</si>
  <si>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</si>
  <si>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</si>
  <si>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</si>
  <si>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</si>
  <si>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</si>
  <si>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</si>
  <si>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</si>
  <si>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</si>
  <si>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</si>
  <si>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</si>
  <si>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</si>
  <si>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</si>
  <si>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</si>
  <si>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</si>
  <si>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</si>
  <si>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</si>
  <si>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</si>
  <si>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</si>
  <si>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</si>
  <si>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</si>
  <si>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</si>
  <si>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</si>
  <si>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</si>
  <si>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</si>
  <si>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</si>
  <si>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</si>
  <si>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</si>
  <si>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</si>
  <si>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</si>
  <si>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</si>
  <si>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</si>
  <si>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</si>
  <si>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</si>
  <si>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</si>
  <si>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</si>
  <si>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</si>
  <si>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</si>
  <si>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</si>
  <si>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</si>
  <si>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</si>
  <si>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</si>
  <si>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</si>
  <si>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</si>
  <si>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</si>
  <si>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</si>
  <si>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</si>
  <si>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</si>
  <si>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</si>
  <si>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</si>
  <si>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</si>
  <si>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</si>
  <si>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</si>
  <si>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</si>
  <si>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</si>
  <si>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</si>
  <si>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</si>
  <si>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</si>
  <si>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</si>
  <si>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</si>
  <si>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</si>
  <si>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</si>
  <si>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</si>
  <si>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</si>
  <si>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</si>
  <si>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</si>
  <si>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</si>
  <si>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</si>
  <si>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</si>
  <si>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</si>
  <si>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</si>
  <si>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</si>
  <si>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</si>
  <si>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</si>
  <si>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</si>
  <si>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</si>
  <si>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</si>
  <si>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</si>
  <si>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</si>
  <si>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</si>
  <si>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</si>
  <si>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</si>
  <si>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</si>
  <si>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</si>
  <si>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</si>
  <si>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</si>
  <si>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</si>
  <si>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</si>
  <si>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</si>
  <si>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</si>
  <si>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</si>
  <si>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</si>
  <si>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</si>
  <si>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</si>
  <si>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</si>
  <si>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</si>
  <si>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</si>
  <si>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</si>
  <si>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</si>
  <si>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</si>
  <si>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</si>
  <si>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</si>
  <si>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</si>
  <si>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</si>
  <si>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</si>
  <si>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</si>
  <si>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</si>
  <si>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</si>
  <si>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</si>
  <si>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</si>
  <si>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</si>
  <si>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</si>
  <si>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</si>
  <si>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</si>
  <si>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</si>
  <si>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</si>
  <si>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</si>
  <si>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</si>
  <si>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</si>
  <si>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</si>
  <si>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</si>
  <si>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</si>
  <si>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</si>
  <si>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</si>
  <si>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</si>
  <si>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</si>
  <si>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</si>
  <si>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</si>
  <si>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</si>
  <si>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</si>
  <si>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</si>
  <si>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</si>
  <si>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</si>
  <si>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</si>
  <si>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</si>
  <si>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</si>
  <si>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</si>
  <si>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</si>
  <si>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</si>
  <si>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</si>
  <si>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</si>
  <si>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</si>
  <si>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</si>
  <si>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</si>
  <si>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</si>
  <si>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</si>
  <si>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</si>
  <si>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</si>
  <si>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</si>
  <si>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</si>
  <si>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</si>
  <si>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</si>
  <si>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</si>
  <si>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</si>
  <si>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</si>
  <si>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</si>
  <si>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</si>
  <si>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</si>
  <si>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</si>
  <si>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</si>
  <si>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</si>
  <si>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</si>
  <si>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</si>
  <si>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</si>
  <si>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</si>
  <si>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</si>
  <si>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</si>
  <si>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</si>
  <si>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</si>
  <si>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</si>
  <si>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</si>
  <si>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</si>
  <si>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</si>
  <si>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</si>
  <si>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</si>
  <si>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</si>
  <si>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</si>
  <si>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</si>
  <si>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</si>
  <si>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</si>
  <si>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</si>
  <si>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</si>
  <si>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</si>
  <si>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</si>
  <si>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</si>
  <si>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</si>
  <si>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</si>
  <si>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</si>
  <si>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</si>
  <si>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</si>
  <si>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</si>
  <si>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</si>
  <si>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</si>
  <si>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</si>
  <si>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</si>
  <si>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</si>
  <si>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</si>
  <si>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</si>
  <si>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</si>
  <si>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</si>
  <si>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</si>
  <si>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</si>
  <si>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</si>
  <si>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</si>
  <si>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</si>
  <si>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</si>
  <si>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</si>
  <si>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</si>
  <si>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</si>
  <si>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</si>
  <si>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</si>
  <si>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</si>
  <si>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</si>
  <si>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</si>
  <si>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</si>
  <si>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</si>
  <si>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</si>
  <si>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</si>
  <si>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</si>
  <si>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</si>
  <si>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</si>
  <si>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</si>
  <si>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</si>
  <si>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</si>
  <si>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</si>
  <si>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</si>
  <si>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</si>
  <si>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</si>
  <si>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</si>
  <si>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</si>
  <si>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</si>
  <si>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</si>
  <si>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</si>
  <si>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</si>
  <si>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</si>
  <si>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</si>
  <si>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</si>
  <si>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</si>
  <si>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</si>
  <si>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</si>
  <si>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</si>
  <si>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</si>
  <si>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</si>
  <si>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</si>
  <si>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</si>
  <si>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</si>
  <si>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</si>
  <si>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</si>
  <si>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</si>
  <si>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</si>
  <si>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</si>
  <si>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</si>
  <si>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</si>
  <si>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</si>
  <si>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</si>
  <si>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</si>
  <si>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</si>
  <si>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</si>
  <si>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</si>
  <si>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</si>
  <si>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</si>
  <si>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</si>
  <si>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</si>
  <si>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</si>
  <si>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</si>
  <si>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</si>
  <si>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</si>
  <si>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</si>
  <si>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</si>
  <si>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</si>
  <si>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</si>
  <si>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</si>
  <si>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</si>
  <si>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</si>
  <si>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</si>
  <si>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</si>
  <si>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</si>
  <si>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</si>
  <si>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</si>
  <si>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</si>
  <si>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</si>
  <si>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</si>
  <si>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</si>
  <si>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</si>
  <si>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</si>
  <si>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</si>
  <si>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</si>
  <si>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</si>
  <si>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</si>
  <si>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</si>
  <si>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</si>
  <si>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</si>
  <si>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</si>
  <si>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</si>
  <si>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</si>
  <si>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</si>
  <si>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</si>
  <si>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</si>
  <si>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</si>
  <si>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</si>
  <si>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</si>
  <si>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</si>
  <si>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</si>
  <si>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</si>
  <si>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</si>
  <si>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</si>
  <si>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</si>
  <si>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</si>
  <si>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</si>
  <si>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</si>
  <si>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</si>
  <si>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</si>
  <si>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</si>
  <si>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</si>
  <si>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</si>
  <si>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</si>
  <si>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</si>
  <si>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</si>
  <si>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</si>
  <si>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</si>
  <si>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</si>
  <si>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</si>
  <si>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</si>
  <si>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</si>
  <si>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</si>
  <si>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</si>
  <si>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</si>
  <si>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</si>
  <si>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</si>
  <si>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</si>
  <si>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</si>
  <si>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</si>
  <si>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</si>
  <si>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</si>
  <si>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</si>
  <si>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</si>
  <si>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</si>
  <si>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</si>
  <si>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</si>
  <si>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</si>
  <si>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</si>
  <si>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</si>
  <si>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</si>
  <si>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</si>
  <si>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</si>
  <si>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</si>
  <si>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</si>
  <si>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</si>
  <si>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</si>
  <si>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</si>
  <si>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</si>
  <si>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</si>
  <si>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</si>
  <si>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</si>
  <si>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</si>
  <si>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</si>
  <si>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</si>
  <si>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</si>
  <si>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</si>
  <si>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</si>
  <si>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</si>
  <si>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</si>
  <si>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</si>
  <si>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</si>
  <si>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</si>
  <si>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</si>
  <si>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</si>
  <si>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</si>
  <si>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</si>
  <si>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</si>
  <si>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</si>
  <si>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自動車交通環境監視測定費</t>
  </si>
  <si>
    <t>水・大気環境局</t>
  </si>
  <si>
    <t>自動車環境対策課長
小森　繁</t>
  </si>
  <si>
    <t>昭和38年度</t>
  </si>
  <si>
    <t>終了予定なし</t>
  </si>
  <si>
    <t>自動車環境対策課</t>
  </si>
  <si>
    <t>大気汚染防止法第22条、第30条</t>
  </si>
  <si>
    <t>尼崎大気汚染訴訟における和解（平成12年12月）
名古屋市南部公害訴訟における和解（平成13年8月）</t>
  </si>
  <si>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</si>
  <si>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</si>
  <si>
    <t>-</t>
  </si>
  <si>
    <t>環境保全調査費</t>
  </si>
  <si>
    <t>環境保全調査等地方公共団体委託費</t>
  </si>
  <si>
    <t>土地建物借料</t>
  </si>
  <si>
    <t>各所修繕</t>
  </si>
  <si>
    <t>全国の自動車排ガス測定局における二酸化窒素（ＮＯ2）に係る環境基準達成率</t>
  </si>
  <si>
    <t>平成31年3月19日公表　平成29年度　大気汚染状況について（自動車排出ガス測定局の測定結果報告）
令和2年3月27日公表　  平成30年度　大気汚染状況について（自動車排出ガス測定局の測定結果報告）</t>
  </si>
  <si>
    <t>●●</t>
    <phoneticPr fontId="5"/>
  </si>
  <si>
    <t>自治体数</t>
  </si>
  <si>
    <t>委託費の総額／国設自排局数</t>
    <phoneticPr fontId="5"/>
  </si>
  <si>
    <t>％</t>
    <phoneticPr fontId="5"/>
  </si>
  <si>
    <t>2,285/9</t>
  </si>
  <si>
    <t>／　</t>
    <phoneticPr fontId="5"/>
  </si>
  <si>
    <t>　　/</t>
    <phoneticPr fontId="5"/>
  </si>
  <si>
    <t>／　　　　　　　　　　　　　　</t>
    <phoneticPr fontId="5"/>
  </si>
  <si>
    <t>／　　　　　　　　　　　　　　</t>
    <phoneticPr fontId="5"/>
  </si>
  <si>
    <t>／　　　　　　　　　　　　　　</t>
    <phoneticPr fontId="5"/>
  </si>
  <si>
    <t>3.大気・水・土壌環境等の保全</t>
  </si>
  <si>
    <t>%</t>
  </si>
  <si>
    <t>070</t>
  </si>
  <si>
    <t>056</t>
  </si>
  <si>
    <t>055</t>
  </si>
  <si>
    <t>094</t>
  </si>
  <si>
    <t>098</t>
  </si>
  <si>
    <t>106</t>
  </si>
  <si>
    <t>104</t>
  </si>
  <si>
    <t>120</t>
  </si>
  <si>
    <t>118</t>
  </si>
  <si>
    <t>○</t>
  </si>
  <si>
    <t>2,271/9</t>
    <phoneticPr fontId="5"/>
  </si>
  <si>
    <t>全国の自動車排ガス測定局における二酸化窒素（ＮＯ2）に係る環境基準達成率（2年度実績については集計中）</t>
    <phoneticPr fontId="5"/>
  </si>
  <si>
    <t>道路沿道における大気環境測定データは、自動車環境行政の基盤であり、自動車に起因する大気汚染に関して国民の健康保護及び生活環境保全のために国として事業を行う必要がある。</t>
  </si>
  <si>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</si>
  <si>
    <t>国民の健康保護及び生活環境の維持のために、自動車に起因する大気汚染の状況について、環境基準に関わる大気環境測定データの提供を行っているものであり、優先度の高い事業である。</t>
  </si>
  <si>
    <t>無</t>
  </si>
  <si>
    <t>有</t>
  </si>
  <si>
    <t>請負、備品購入等競争入札によって、コスト削減に努めている結果、概ね1局当たり2百万円台で推移しており、妥当である。</t>
  </si>
  <si>
    <t>請負、備品購入等必要なもののみの支出としている。</t>
  </si>
  <si>
    <t>‐</t>
  </si>
  <si>
    <t>随意契約を行う際にも市場価格を確認の上、契約者選定においては、複数者から見積もりを取るなどして、コスト削減に向けた工夫をしている。</t>
  </si>
  <si>
    <t>活動実績は見込みに見合ったものになっている。</t>
  </si>
  <si>
    <t>測定データはテレメータを通じ「そらまめくん」にて随時公表されており、年間のデータは国内にある一般局、自排局と合わせ、年に一度報告書として公表されており、広く利用されている。</t>
  </si>
  <si>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</si>
  <si>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備品費</t>
  </si>
  <si>
    <t>消耗品費</t>
  </si>
  <si>
    <t>借料及び損料</t>
  </si>
  <si>
    <t>雑役務費</t>
  </si>
  <si>
    <t>測定機器保守管理</t>
  </si>
  <si>
    <t>測定機器用消耗品</t>
  </si>
  <si>
    <t>賃借料</t>
  </si>
  <si>
    <t>光熱費、通信費等</t>
  </si>
  <si>
    <t>※支出額100万円未満</t>
  </si>
  <si>
    <t>備品費</t>
    <rPh sb="0" eb="3">
      <t>ビヒンヒ</t>
    </rPh>
    <phoneticPr fontId="5"/>
  </si>
  <si>
    <t>測定機器修理</t>
    <rPh sb="0" eb="2">
      <t>ソクテイ</t>
    </rPh>
    <rPh sb="2" eb="4">
      <t>キキ</t>
    </rPh>
    <rPh sb="4" eb="6">
      <t>シュウリ</t>
    </rPh>
    <phoneticPr fontId="5"/>
  </si>
  <si>
    <t>機器等保守点検</t>
  </si>
  <si>
    <t>愛知県</t>
  </si>
  <si>
    <t>大阪府</t>
    <rPh sb="0" eb="3">
      <t>オオサカフ</t>
    </rPh>
    <phoneticPr fontId="5"/>
  </si>
  <si>
    <t>千葉県</t>
    <rPh sb="0" eb="3">
      <t>チバケン</t>
    </rPh>
    <phoneticPr fontId="5"/>
  </si>
  <si>
    <t>尼崎市</t>
    <rPh sb="0" eb="3">
      <t>アマガサキシ</t>
    </rPh>
    <phoneticPr fontId="5"/>
  </si>
  <si>
    <t>群馬県</t>
    <rPh sb="0" eb="3">
      <t>グンマケン</t>
    </rPh>
    <phoneticPr fontId="5"/>
  </si>
  <si>
    <t>埼玉県</t>
    <rPh sb="0" eb="3">
      <t>サイタマケン</t>
    </rPh>
    <phoneticPr fontId="5"/>
  </si>
  <si>
    <t>令和２年度国設自動車環境測定所大気汚染測定調査</t>
    <rPh sb="0" eb="2">
      <t>レイワ</t>
    </rPh>
    <phoneticPr fontId="5"/>
  </si>
  <si>
    <t>令和２年度国設四條畷自動車環境測定所の管理運営委託業務</t>
    <rPh sb="0" eb="2">
      <t>レイワ</t>
    </rPh>
    <phoneticPr fontId="5"/>
  </si>
  <si>
    <t>令和２年度国設飛島自動車環境測定所の管理運営委託業務</t>
    <rPh sb="0" eb="2">
      <t>レイワ</t>
    </rPh>
    <phoneticPr fontId="5"/>
  </si>
  <si>
    <t>令和２年度国設野田自動車環境測定所の管理運営委託業務</t>
    <rPh sb="0" eb="2">
      <t>レイワ</t>
    </rPh>
    <phoneticPr fontId="5"/>
  </si>
  <si>
    <t>令和２年度国設前橋自動車環境測定所の管理運営委託業務</t>
    <rPh sb="0" eb="2">
      <t>レイワ</t>
    </rPh>
    <phoneticPr fontId="5"/>
  </si>
  <si>
    <t>令和２年度国設尼崎自動車環境測定所の管理運営委託業務</t>
    <rPh sb="0" eb="2">
      <t>レイワ</t>
    </rPh>
    <phoneticPr fontId="5"/>
  </si>
  <si>
    <t>令和２年度国設入間自動車環境測定所の管理運営委託業務</t>
    <rPh sb="0" eb="2">
      <t>レイワ</t>
    </rPh>
    <phoneticPr fontId="5"/>
  </si>
  <si>
    <t>入間市</t>
  </si>
  <si>
    <t>国設入間自動車交通環境測定所</t>
  </si>
  <si>
    <t>飛島村</t>
  </si>
  <si>
    <t>国設飛島自動車交通環境測定所</t>
  </si>
  <si>
    <t>野田市</t>
  </si>
  <si>
    <t>国設野田自動車交通環境測定所</t>
  </si>
  <si>
    <t>前橋市</t>
  </si>
  <si>
    <t>国設前橋自動車交通環境測定所</t>
  </si>
  <si>
    <t>国設前橋自動車交通環境測定所　風向風速計オーバーホール・再検定</t>
    <rPh sb="2" eb="4">
      <t>マエバシ</t>
    </rPh>
    <rPh sb="15" eb="17">
      <t>フウコウ</t>
    </rPh>
    <rPh sb="17" eb="19">
      <t>フウソク</t>
    </rPh>
    <rPh sb="28" eb="29">
      <t>サイ</t>
    </rPh>
    <rPh sb="29" eb="31">
      <t>ケンテイ</t>
    </rPh>
    <phoneticPr fontId="5"/>
  </si>
  <si>
    <r>
      <t>A</t>
    </r>
    <r>
      <rPr>
        <sz val="11"/>
        <rFont val="ＭＳ Ｐゴシック"/>
        <family val="3"/>
        <charset val="128"/>
      </rPr>
      <t>NEOS(株)</t>
    </r>
    <rPh sb="6" eb="7">
      <t>カブ</t>
    </rPh>
    <phoneticPr fontId="5"/>
  </si>
  <si>
    <t>環境計測（株）</t>
  </si>
  <si>
    <t>安井器械（株）</t>
    <rPh sb="0" eb="2">
      <t>ヤスイ</t>
    </rPh>
    <rPh sb="2" eb="4">
      <t>キカイ</t>
    </rPh>
    <rPh sb="5" eb="6">
      <t>カブ</t>
    </rPh>
    <phoneticPr fontId="5"/>
  </si>
  <si>
    <t>国設野田自動車交通環境測定所　エアコン交換</t>
    <rPh sb="2" eb="4">
      <t>ノダ</t>
    </rPh>
    <phoneticPr fontId="5"/>
  </si>
  <si>
    <t>ネオテック（株）</t>
    <rPh sb="6" eb="7">
      <t>カブ</t>
    </rPh>
    <phoneticPr fontId="5"/>
  </si>
  <si>
    <t>国設尼崎自動車交通環境測定所　エアコン交換等</t>
    <rPh sb="2" eb="4">
      <t>アマガサキ</t>
    </rPh>
    <rPh sb="4" eb="7">
      <t>ジドウシャ</t>
    </rPh>
    <rPh sb="21" eb="22">
      <t>トウ</t>
    </rPh>
    <phoneticPr fontId="5"/>
  </si>
  <si>
    <t>板倉通信（株）</t>
    <rPh sb="0" eb="2">
      <t>イタクラ</t>
    </rPh>
    <rPh sb="2" eb="4">
      <t>ツウシン</t>
    </rPh>
    <rPh sb="5" eb="6">
      <t>カブ</t>
    </rPh>
    <phoneticPr fontId="5"/>
  </si>
  <si>
    <t>国設野田自動車交通環境測定所　浮遊粒子状物質自動測定機修繕</t>
    <rPh sb="2" eb="4">
      <t>ノダ</t>
    </rPh>
    <rPh sb="4" eb="7">
      <t>ジドウシャ</t>
    </rPh>
    <rPh sb="15" eb="17">
      <t>フユウ</t>
    </rPh>
    <rPh sb="17" eb="20">
      <t>リュウシジョウ</t>
    </rPh>
    <rPh sb="20" eb="22">
      <t>ブッシツ</t>
    </rPh>
    <rPh sb="22" eb="24">
      <t>ジドウ</t>
    </rPh>
    <rPh sb="24" eb="26">
      <t>ソクテイ</t>
    </rPh>
    <rPh sb="26" eb="27">
      <t>キ</t>
    </rPh>
    <rPh sb="27" eb="29">
      <t>シュウゼン</t>
    </rPh>
    <phoneticPr fontId="5"/>
  </si>
  <si>
    <t>東京ダイレック（株）</t>
    <rPh sb="0" eb="2">
      <t>トウキョウ</t>
    </rPh>
    <rPh sb="8" eb="9">
      <t>カブ</t>
    </rPh>
    <phoneticPr fontId="5"/>
  </si>
  <si>
    <t>機器等保守点検（国設野田局）</t>
  </si>
  <si>
    <t>機器等保守点検（国設四條畷局）</t>
  </si>
  <si>
    <t>機器等保守点検（国設前橋局）</t>
  </si>
  <si>
    <t>機器等保守点検（国設入間局）</t>
  </si>
  <si>
    <t>環境計測（株）大阪サービスセンター</t>
  </si>
  <si>
    <t>環境計測（株）群馬営業所</t>
  </si>
  <si>
    <t>環境計測（株）さいたま営業所</t>
  </si>
  <si>
    <t>全国の自動車排ガス測定局における二酸化窒素（ＮＯ2）に係る環境基準達成率（令和2年度実績については集計中）</t>
    <phoneticPr fontId="5"/>
  </si>
  <si>
    <t>競争性のない随意契約となった案件があったが、測定機の修繕等にかかるものであり、円滑かつ的確に物品調達及び機器補修を行える業者は当該機器メーカーしかない。また補修に時間がかかる場合、測定項目に欠測が生じてしまうため速やかに行う必要があり、その者と随意契約を行ったもの。</t>
    <phoneticPr fontId="5"/>
  </si>
  <si>
    <t>令和元年度実績は集計中であるが、例年実績は十分な水準が維持されている。完全な目標の達成に向けて、継続した取り組みが有効である。</t>
    <rPh sb="0" eb="2">
      <t>レイワ</t>
    </rPh>
    <rPh sb="2" eb="5">
      <t>ガンネンド</t>
    </rPh>
    <rPh sb="5" eb="7">
      <t>ジッセキ</t>
    </rPh>
    <rPh sb="8" eb="10">
      <t>シュウケイ</t>
    </rPh>
    <rPh sb="10" eb="11">
      <t>ナカ</t>
    </rPh>
    <rPh sb="16" eb="18">
      <t>レイネン</t>
    </rPh>
    <phoneticPr fontId="5"/>
  </si>
  <si>
    <t>事業実施に当たっては、業務内容に応じて発注方法等を工夫している。</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</si>
  <si>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により重複はない。</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</si>
  <si>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</si>
  <si>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その他</t>
  </si>
  <si>
    <t>環境計測（株）神戸サービスセンター事業所</t>
    <rPh sb="7" eb="9">
      <t>コウベ</t>
    </rPh>
    <rPh sb="17" eb="19">
      <t>ジギョウ</t>
    </rPh>
    <phoneticPr fontId="5"/>
  </si>
  <si>
    <t>機器等保守点検（国尼崎局）</t>
    <rPh sb="9" eb="11">
      <t>アマガサキ</t>
    </rPh>
    <phoneticPr fontId="5"/>
  </si>
  <si>
    <t>A.国立医薬品食品衛生研究所</t>
    <phoneticPr fontId="5"/>
  </si>
  <si>
    <t>四條畷市</t>
    <phoneticPr fontId="5"/>
  </si>
  <si>
    <t>B.四條畷市</t>
    <phoneticPr fontId="5"/>
  </si>
  <si>
    <t>（一財）千葉県環境財団</t>
    <phoneticPr fontId="5"/>
  </si>
  <si>
    <t>D.（一財）千葉県環境財団</t>
    <phoneticPr fontId="5"/>
  </si>
  <si>
    <t>雑役務費</t>
    <rPh sb="0" eb="1">
      <t>ザツ</t>
    </rPh>
    <rPh sb="1" eb="4">
      <t>エキムヒ</t>
    </rPh>
    <phoneticPr fontId="5"/>
  </si>
  <si>
    <t>国設四篠畷自動車交通環境測定所</t>
    <rPh sb="3" eb="4">
      <t>シノ</t>
    </rPh>
    <rPh sb="4" eb="5">
      <t>ナワテ</t>
    </rPh>
    <phoneticPr fontId="5"/>
  </si>
  <si>
    <t>国設四篠畷自動車交通環境測定所　窒素酸化物自動測定記録計部品交換</t>
    <rPh sb="2" eb="3">
      <t>ヨン</t>
    </rPh>
    <rPh sb="3" eb="4">
      <t>シノ</t>
    </rPh>
    <rPh sb="4" eb="5">
      <t>ナワテ</t>
    </rPh>
    <rPh sb="5" eb="8">
      <t>ジドウシャ</t>
    </rPh>
    <rPh sb="16" eb="18">
      <t>チッソ</t>
    </rPh>
    <rPh sb="18" eb="21">
      <t>サンカブツ</t>
    </rPh>
    <rPh sb="21" eb="23">
      <t>ジドウ</t>
    </rPh>
    <rPh sb="23" eb="25">
      <t>ソクテイ</t>
    </rPh>
    <rPh sb="25" eb="28">
      <t>キロクケイ</t>
    </rPh>
    <rPh sb="28" eb="30">
      <t>ブヒン</t>
    </rPh>
    <rPh sb="30" eb="32">
      <t>コウカン</t>
    </rPh>
    <phoneticPr fontId="5"/>
  </si>
  <si>
    <t>国設四篠畷自動車交通環境測定所　浮遊粒子状物質自動測定機修繕</t>
    <rPh sb="2" eb="3">
      <t>ヨン</t>
    </rPh>
    <rPh sb="3" eb="4">
      <t>シノ</t>
    </rPh>
    <rPh sb="4" eb="5">
      <t>ナワテ</t>
    </rPh>
    <rPh sb="5" eb="8">
      <t>ジドウシャ</t>
    </rPh>
    <rPh sb="16" eb="18">
      <t>フユウ</t>
    </rPh>
    <rPh sb="18" eb="21">
      <t>リュウシジョウ</t>
    </rPh>
    <rPh sb="21" eb="23">
      <t>ブッシツ</t>
    </rPh>
    <rPh sb="23" eb="25">
      <t>ジドウ</t>
    </rPh>
    <rPh sb="25" eb="27">
      <t>ソクテイ</t>
    </rPh>
    <rPh sb="27" eb="28">
      <t>キ</t>
    </rPh>
    <rPh sb="28" eb="30">
      <t>シュウゼン</t>
    </rPh>
    <phoneticPr fontId="5"/>
  </si>
  <si>
    <t>国設四篠畷自動車交通環境測定所　風向風速計オーバーホール・再検定</t>
    <rPh sb="2" eb="3">
      <t>ヨン</t>
    </rPh>
    <rPh sb="3" eb="4">
      <t>シノ</t>
    </rPh>
    <rPh sb="4" eb="5">
      <t>ナワテ</t>
    </rPh>
    <rPh sb="5" eb="8">
      <t>ジドウシャ</t>
    </rPh>
    <rPh sb="16" eb="18">
      <t>フウコウ</t>
    </rPh>
    <rPh sb="18" eb="20">
      <t>フウソク</t>
    </rPh>
    <rPh sb="29" eb="30">
      <t>サイ</t>
    </rPh>
    <rPh sb="30" eb="32">
      <t>ケンテイ</t>
    </rPh>
    <phoneticPr fontId="5"/>
  </si>
  <si>
    <t>株式会社ORIGINAL</t>
    <phoneticPr fontId="5"/>
  </si>
  <si>
    <t>国設入間自動車交通環境測定所　エアコン交換</t>
    <rPh sb="2" eb="4">
      <t>イルマ</t>
    </rPh>
    <rPh sb="4" eb="7">
      <t>ジドウシャ</t>
    </rPh>
    <phoneticPr fontId="5"/>
  </si>
  <si>
    <t>C.ANEOS(株)</t>
    <phoneticPr fontId="5"/>
  </si>
  <si>
    <t>国立医薬品食品衛生研究所</t>
    <phoneticPr fontId="5"/>
  </si>
  <si>
    <t>-</t>
    <phoneticPr fontId="5"/>
  </si>
  <si>
    <t xml:space="preserve">コールセンター請負業務
</t>
    <phoneticPr fontId="5"/>
  </si>
  <si>
    <t>デロイトトーマツコンサルティング合同会社</t>
    <rPh sb="16" eb="18">
      <t>ゴウドウ</t>
    </rPh>
    <rPh sb="18" eb="20">
      <t>カイシャ</t>
    </rPh>
    <phoneticPr fontId="5"/>
  </si>
  <si>
    <t>コールセンター業務</t>
    <rPh sb="7" eb="9">
      <t>ギョウム</t>
    </rPh>
    <phoneticPr fontId="5"/>
  </si>
  <si>
    <t>E.デロイトトーマツコンサルティング合同会社</t>
    <phoneticPr fontId="5"/>
  </si>
  <si>
    <t>雑役務費</t>
    <rPh sb="0" eb="1">
      <t>ザツ</t>
    </rPh>
    <rPh sb="1" eb="4">
      <t>エキムヒ</t>
    </rPh>
    <phoneticPr fontId="5"/>
  </si>
  <si>
    <t>大気環境監視測定網整備推進費</t>
    <rPh sb="0" eb="2">
      <t>タイキ</t>
    </rPh>
    <rPh sb="2" eb="4">
      <t>カンキョウ</t>
    </rPh>
    <rPh sb="4" eb="6">
      <t>カンシ</t>
    </rPh>
    <rPh sb="6" eb="8">
      <t>ソクテイ</t>
    </rPh>
    <rPh sb="8" eb="9">
      <t>モウ</t>
    </rPh>
    <rPh sb="9" eb="11">
      <t>セイビ</t>
    </rPh>
    <rPh sb="11" eb="13">
      <t>スイシン</t>
    </rPh>
    <rPh sb="13" eb="14">
      <t>ヒ</t>
    </rPh>
    <phoneticPr fontId="5"/>
  </si>
  <si>
    <t>国設自排局数</t>
    <rPh sb="5" eb="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</si>
</sst>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3"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68332</xdr:colOff>
      <xdr:row>749</xdr:row>
      <xdr:rowOff>226531</xdr:rowOff>
    </xdr:from>
    <xdr:to>
      <xdr:col>41</xdr:col>
      <xdr:colOff>125196</xdr:colOff>
      <xdr:row>776</xdr:row>
      <xdr:rowOff>52917</xdr:rowOff>
    </xdr:to>
    <xdr:grpSp>
      <xdr:nvGrpSpPr>
        <xdr:cNvPr id="30" name="グループ化 29"/>
        <xdr:cNvGrpSpPr/>
      </xdr:nvGrpSpPr>
      <xdr:grpSpPr>
        <a:xfrm>
          <a:off x="2303532" y="37755031"/>
          <a:ext cx="6152864" cy="7840086"/>
          <a:chOff x="2750906" y="45057649"/>
          <a:chExt cx="5907319" cy="8273016"/>
        </a:xfrm>
      </xdr:grpSpPr>
      <xdr:sp macro="" textlink="">
        <xdr:nvSpPr>
          <xdr:cNvPr id="31" name="正方形/長方形 30"/>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41.2</a:t>
            </a:r>
            <a:r>
              <a:rPr kumimoji="1" lang="ja-JP" altLang="en-US" sz="1100">
                <a:solidFill>
                  <a:sysClr val="windowText" lastClr="000000"/>
                </a:solidFill>
              </a:rPr>
              <a:t>百万円</a:t>
            </a:r>
          </a:p>
        </xdr:txBody>
      </xdr:sp>
      <xdr:grpSp>
        <xdr:nvGrpSpPr>
          <xdr:cNvPr id="32" name="グループ化 2"/>
          <xdr:cNvGrpSpPr>
            <a:grpSpLocks/>
          </xdr:cNvGrpSpPr>
        </xdr:nvGrpSpPr>
        <xdr:grpSpPr bwMode="auto">
          <a:xfrm>
            <a:off x="3000375" y="45910500"/>
            <a:ext cx="5657850" cy="971550"/>
            <a:chOff x="3106058" y="30406976"/>
            <a:chExt cx="5800725" cy="974756"/>
          </a:xfrm>
        </xdr:grpSpPr>
        <xdr:sp macro="" textlink="">
          <xdr:nvSpPr>
            <xdr:cNvPr id="34" name="正方形/長方形 33"/>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35" name="左大かっこ 34"/>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右大かっこ 35"/>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3" name="直線コネクタ 32"/>
          <xdr:cNvCxnSpPr/>
        </xdr:nvCxnSpPr>
        <xdr:spPr>
          <a:xfrm flipH="1">
            <a:off x="2828663" y="45598603"/>
            <a:ext cx="5825" cy="77320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166691</xdr:colOff>
      <xdr:row>750</xdr:row>
      <xdr:rowOff>257130</xdr:rowOff>
    </xdr:from>
    <xdr:to>
      <xdr:col>34</xdr:col>
      <xdr:colOff>30480</xdr:colOff>
      <xdr:row>752</xdr:row>
      <xdr:rowOff>40881</xdr:rowOff>
    </xdr:to>
    <xdr:sp macro="" textlink="">
      <xdr:nvSpPr>
        <xdr:cNvPr id="37" name="大かっこ 36"/>
        <xdr:cNvSpPr/>
      </xdr:nvSpPr>
      <xdr:spPr>
        <a:xfrm>
          <a:off x="3824291" y="40864110"/>
          <a:ext cx="2424109" cy="492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38100</xdr:colOff>
      <xdr:row>749</xdr:row>
      <xdr:rowOff>257175</xdr:rowOff>
    </xdr:from>
    <xdr:to>
      <xdr:col>36</xdr:col>
      <xdr:colOff>43616</xdr:colOff>
      <xdr:row>750</xdr:row>
      <xdr:rowOff>206081</xdr:rowOff>
    </xdr:to>
    <xdr:sp macro="" textlink="">
      <xdr:nvSpPr>
        <xdr:cNvPr id="38" name="正方形/長方形 37"/>
        <xdr:cNvSpPr/>
      </xdr:nvSpPr>
      <xdr:spPr>
        <a:xfrm>
          <a:off x="3638550" y="38471475"/>
          <a:ext cx="3405941" cy="30133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31</xdr:col>
      <xdr:colOff>15576</xdr:colOff>
      <xdr:row>756</xdr:row>
      <xdr:rowOff>180975</xdr:rowOff>
    </xdr:from>
    <xdr:to>
      <xdr:col>47</xdr:col>
      <xdr:colOff>53340</xdr:colOff>
      <xdr:row>759</xdr:row>
      <xdr:rowOff>76200</xdr:rowOff>
    </xdr:to>
    <xdr:grpSp>
      <xdr:nvGrpSpPr>
        <xdr:cNvPr id="39" name="グループ化 9"/>
        <xdr:cNvGrpSpPr>
          <a:grpSpLocks/>
        </xdr:cNvGrpSpPr>
      </xdr:nvGrpSpPr>
      <xdr:grpSpPr bwMode="auto">
        <a:xfrm>
          <a:off x="6314776" y="40020875"/>
          <a:ext cx="3288964" cy="962025"/>
          <a:chOff x="1645558" y="33089859"/>
          <a:chExt cx="1383461" cy="1593870"/>
        </a:xfrm>
      </xdr:grpSpPr>
      <xdr:sp macro="" textlink="">
        <xdr:nvSpPr>
          <xdr:cNvPr id="40" name="正方形/長方形 39"/>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41" name="左大かっこ 40"/>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121537</xdr:colOff>
      <xdr:row>756</xdr:row>
      <xdr:rowOff>339972</xdr:rowOff>
    </xdr:from>
    <xdr:to>
      <xdr:col>18</xdr:col>
      <xdr:colOff>170602</xdr:colOff>
      <xdr:row>758</xdr:row>
      <xdr:rowOff>217456</xdr:rowOff>
    </xdr:to>
    <xdr:sp macro="" textlink="">
      <xdr:nvSpPr>
        <xdr:cNvPr id="43" name="正方形/長方形 42"/>
        <xdr:cNvSpPr/>
      </xdr:nvSpPr>
      <xdr:spPr>
        <a:xfrm>
          <a:off x="2521837" y="41021247"/>
          <a:ext cx="1049190" cy="582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59428</xdr:colOff>
      <xdr:row>759</xdr:row>
      <xdr:rowOff>221964</xdr:rowOff>
    </xdr:from>
    <xdr:to>
      <xdr:col>29</xdr:col>
      <xdr:colOff>2867</xdr:colOff>
      <xdr:row>760</xdr:row>
      <xdr:rowOff>163276</xdr:rowOff>
    </xdr:to>
    <xdr:sp macro="" textlink="">
      <xdr:nvSpPr>
        <xdr:cNvPr id="44" name="正方形/長方形 43"/>
        <xdr:cNvSpPr/>
      </xdr:nvSpPr>
      <xdr:spPr>
        <a:xfrm>
          <a:off x="4059928" y="41960514"/>
          <a:ext cx="15436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70836</xdr:colOff>
      <xdr:row>756</xdr:row>
      <xdr:rowOff>243679</xdr:rowOff>
    </xdr:from>
    <xdr:to>
      <xdr:col>29</xdr:col>
      <xdr:colOff>97717</xdr:colOff>
      <xdr:row>759</xdr:row>
      <xdr:rowOff>9172</xdr:rowOff>
    </xdr:to>
    <xdr:sp macro="" textlink="">
      <xdr:nvSpPr>
        <xdr:cNvPr id="45" name="正方形/長方形 44"/>
        <xdr:cNvSpPr/>
      </xdr:nvSpPr>
      <xdr:spPr>
        <a:xfrm>
          <a:off x="3871311" y="40924954"/>
          <a:ext cx="1827106" cy="8227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36</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31</xdr:col>
      <xdr:colOff>167926</xdr:colOff>
      <xdr:row>759</xdr:row>
      <xdr:rowOff>294701</xdr:rowOff>
    </xdr:from>
    <xdr:to>
      <xdr:col>39</xdr:col>
      <xdr:colOff>115845</xdr:colOff>
      <xdr:row>763</xdr:row>
      <xdr:rowOff>38615</xdr:rowOff>
    </xdr:to>
    <xdr:sp macro="" textlink="">
      <xdr:nvSpPr>
        <xdr:cNvPr id="46" name="正方形/長方形 45"/>
        <xdr:cNvSpPr/>
      </xdr:nvSpPr>
      <xdr:spPr>
        <a:xfrm>
          <a:off x="6168676" y="42033251"/>
          <a:ext cx="1548119" cy="11536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D</a:t>
          </a:r>
          <a:r>
            <a:rPr kumimoji="1" lang="ja-JP" altLang="en-US" sz="1200">
              <a:solidFill>
                <a:schemeClr val="tx1"/>
              </a:solidFill>
            </a:rPr>
            <a:t>．（一財）千葉県環境財団他</a:t>
          </a:r>
          <a:r>
            <a:rPr kumimoji="1" lang="en-US" altLang="ja-JP" sz="1200">
              <a:solidFill>
                <a:schemeClr val="tx1"/>
              </a:solidFill>
            </a:rPr>
            <a:t>(5)</a:t>
          </a:r>
        </a:p>
        <a:p>
          <a:pPr algn="ctr"/>
          <a:r>
            <a:rPr kumimoji="1" lang="en-US" altLang="ja-JP" sz="1200">
              <a:solidFill>
                <a:schemeClr val="tx1"/>
              </a:solidFill>
            </a:rPr>
            <a:t>13</a:t>
          </a:r>
          <a:r>
            <a:rPr kumimoji="1" lang="ja-JP" altLang="en-US" sz="1200">
              <a:solidFill>
                <a:schemeClr val="tx1"/>
              </a:solidFill>
            </a:rPr>
            <a:t>百万円</a:t>
          </a:r>
        </a:p>
      </xdr:txBody>
    </xdr:sp>
    <xdr:clientData/>
  </xdr:twoCellAnchor>
  <xdr:twoCellAnchor>
    <xdr:from>
      <xdr:col>28</xdr:col>
      <xdr:colOff>61991</xdr:colOff>
      <xdr:row>759</xdr:row>
      <xdr:rowOff>13870</xdr:rowOff>
    </xdr:from>
    <xdr:to>
      <xdr:col>28</xdr:col>
      <xdr:colOff>61991</xdr:colOff>
      <xdr:row>761</xdr:row>
      <xdr:rowOff>23277</xdr:rowOff>
    </xdr:to>
    <xdr:cxnSp macro="">
      <xdr:nvCxnSpPr>
        <xdr:cNvPr id="47" name="直線矢印コネクタ 46"/>
        <xdr:cNvCxnSpPr/>
      </xdr:nvCxnSpPr>
      <xdr:spPr>
        <a:xfrm flipH="1">
          <a:off x="5462666" y="41752420"/>
          <a:ext cx="0" cy="7142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53322</xdr:colOff>
      <xdr:row>761</xdr:row>
      <xdr:rowOff>9525</xdr:rowOff>
    </xdr:from>
    <xdr:to>
      <xdr:col>31</xdr:col>
      <xdr:colOff>180975</xdr:colOff>
      <xdr:row>761</xdr:row>
      <xdr:rowOff>12790</xdr:rowOff>
    </xdr:to>
    <xdr:cxnSp macro="">
      <xdr:nvCxnSpPr>
        <xdr:cNvPr id="48" name="直線矢印コネクタ 47"/>
        <xdr:cNvCxnSpPr/>
      </xdr:nvCxnSpPr>
      <xdr:spPr>
        <a:xfrm flipV="1">
          <a:off x="5453997" y="42452925"/>
          <a:ext cx="727728" cy="3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159868</xdr:colOff>
      <xdr:row>756</xdr:row>
      <xdr:rowOff>303943</xdr:rowOff>
    </xdr:from>
    <xdr:to>
      <xdr:col>20</xdr:col>
      <xdr:colOff>38806</xdr:colOff>
      <xdr:row>756</xdr:row>
      <xdr:rowOff>303943</xdr:rowOff>
    </xdr:to>
    <xdr:cxnSp macro="">
      <xdr:nvCxnSpPr>
        <xdr:cNvPr id="49" name="直線矢印コネクタ 48"/>
        <xdr:cNvCxnSpPr/>
      </xdr:nvCxnSpPr>
      <xdr:spPr>
        <a:xfrm flipV="1">
          <a:off x="2160118" y="40985218"/>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63129</xdr:colOff>
      <xdr:row>766</xdr:row>
      <xdr:rowOff>314325</xdr:rowOff>
    </xdr:from>
    <xdr:to>
      <xdr:col>26</xdr:col>
      <xdr:colOff>74307</xdr:colOff>
      <xdr:row>767</xdr:row>
      <xdr:rowOff>478496</xdr:rowOff>
    </xdr:to>
    <xdr:sp macro="" textlink="">
      <xdr:nvSpPr>
        <xdr:cNvPr id="50" name="正方形/長方形 49"/>
        <xdr:cNvSpPr/>
      </xdr:nvSpPr>
      <xdr:spPr>
        <a:xfrm>
          <a:off x="3863604" y="44167425"/>
          <a:ext cx="1211328" cy="8309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B</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1.5</a:t>
          </a:r>
          <a:r>
            <a:rPr kumimoji="1" lang="ja-JP" altLang="en-US" sz="1050">
              <a:solidFill>
                <a:schemeClr val="tx1"/>
              </a:solidFill>
            </a:rPr>
            <a:t>百万円</a:t>
          </a:r>
        </a:p>
      </xdr:txBody>
    </xdr:sp>
    <xdr:clientData/>
  </xdr:twoCellAnchor>
  <xdr:twoCellAnchor>
    <xdr:from>
      <xdr:col>13</xdr:col>
      <xdr:colOff>8993</xdr:colOff>
      <xdr:row>767</xdr:row>
      <xdr:rowOff>226911</xdr:rowOff>
    </xdr:from>
    <xdr:to>
      <xdr:col>22</xdr:col>
      <xdr:colOff>38100</xdr:colOff>
      <xdr:row>769</xdr:row>
      <xdr:rowOff>209550</xdr:rowOff>
    </xdr:to>
    <xdr:sp macro="" textlink="">
      <xdr:nvSpPr>
        <xdr:cNvPr id="51" name="正方形/長方形 50"/>
        <xdr:cNvSpPr/>
      </xdr:nvSpPr>
      <xdr:spPr>
        <a:xfrm>
          <a:off x="2386433" y="47813811"/>
          <a:ext cx="1675027" cy="576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26</xdr:col>
      <xdr:colOff>58014</xdr:colOff>
      <xdr:row>766</xdr:row>
      <xdr:rowOff>488909</xdr:rowOff>
    </xdr:from>
    <xdr:to>
      <xdr:col>31</xdr:col>
      <xdr:colOff>81982</xdr:colOff>
      <xdr:row>767</xdr:row>
      <xdr:rowOff>104333</xdr:rowOff>
    </xdr:to>
    <xdr:sp macro="" textlink="">
      <xdr:nvSpPr>
        <xdr:cNvPr id="52" name="正方形/長方形 51"/>
        <xdr:cNvSpPr/>
      </xdr:nvSpPr>
      <xdr:spPr>
        <a:xfrm>
          <a:off x="5058639" y="44342009"/>
          <a:ext cx="102409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［土地借料］</a:t>
          </a:r>
        </a:p>
      </xdr:txBody>
    </xdr:sp>
    <xdr:clientData/>
  </xdr:twoCellAnchor>
  <xdr:twoCellAnchor>
    <xdr:from>
      <xdr:col>11</xdr:col>
      <xdr:colOff>152400</xdr:colOff>
      <xdr:row>767</xdr:row>
      <xdr:rowOff>222476</xdr:rowOff>
    </xdr:from>
    <xdr:to>
      <xdr:col>20</xdr:col>
      <xdr:colOff>31338</xdr:colOff>
      <xdr:row>767</xdr:row>
      <xdr:rowOff>222476</xdr:rowOff>
    </xdr:to>
    <xdr:cxnSp macro="">
      <xdr:nvCxnSpPr>
        <xdr:cNvPr id="53" name="直線矢印コネクタ 52"/>
        <xdr:cNvCxnSpPr/>
      </xdr:nvCxnSpPr>
      <xdr:spPr>
        <a:xfrm flipV="1">
          <a:off x="2152650" y="44742326"/>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20655</xdr:colOff>
      <xdr:row>769</xdr:row>
      <xdr:rowOff>95250</xdr:rowOff>
    </xdr:from>
    <xdr:to>
      <xdr:col>28</xdr:col>
      <xdr:colOff>169540</xdr:colOff>
      <xdr:row>771</xdr:row>
      <xdr:rowOff>232876</xdr:rowOff>
    </xdr:to>
    <xdr:sp macro="" textlink="">
      <xdr:nvSpPr>
        <xdr:cNvPr id="54" name="正方形/長方形 53"/>
        <xdr:cNvSpPr/>
      </xdr:nvSpPr>
      <xdr:spPr>
        <a:xfrm>
          <a:off x="3821130" y="45653325"/>
          <a:ext cx="1749085" cy="813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C</a:t>
          </a:r>
          <a:r>
            <a:rPr kumimoji="1" lang="ja-JP" altLang="en-US" sz="1050">
              <a:solidFill>
                <a:schemeClr val="tx1"/>
              </a:solidFill>
            </a:rPr>
            <a:t>．計測機器ﾒｰｶｰ</a:t>
          </a:r>
          <a:r>
            <a:rPr kumimoji="1" lang="en-US" altLang="ja-JP" sz="1050">
              <a:solidFill>
                <a:schemeClr val="tx1"/>
              </a:solidFill>
            </a:rPr>
            <a:t>(8)</a:t>
          </a:r>
        </a:p>
        <a:p>
          <a:pPr algn="ctr"/>
          <a:r>
            <a:rPr kumimoji="1" lang="en-US" altLang="ja-JP" sz="1050">
              <a:solidFill>
                <a:schemeClr val="tx1"/>
              </a:solidFill>
            </a:rPr>
            <a:t>3.2</a:t>
          </a:r>
          <a:r>
            <a:rPr kumimoji="1" lang="ja-JP" altLang="en-US" sz="1050">
              <a:solidFill>
                <a:schemeClr val="tx1"/>
              </a:solidFill>
            </a:rPr>
            <a:t>百万円</a:t>
          </a:r>
        </a:p>
      </xdr:txBody>
    </xdr:sp>
    <xdr:clientData/>
  </xdr:twoCellAnchor>
  <xdr:twoCellAnchor>
    <xdr:from>
      <xdr:col>28</xdr:col>
      <xdr:colOff>160069</xdr:colOff>
      <xdr:row>770</xdr:row>
      <xdr:rowOff>50472</xdr:rowOff>
    </xdr:from>
    <xdr:to>
      <xdr:col>36</xdr:col>
      <xdr:colOff>35625</xdr:colOff>
      <xdr:row>771</xdr:row>
      <xdr:rowOff>40732</xdr:rowOff>
    </xdr:to>
    <xdr:sp macro="" textlink="">
      <xdr:nvSpPr>
        <xdr:cNvPr id="55" name="正方形/長方形 54"/>
        <xdr:cNvSpPr/>
      </xdr:nvSpPr>
      <xdr:spPr>
        <a:xfrm>
          <a:off x="5560744" y="45837147"/>
          <a:ext cx="1475756" cy="437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13</xdr:col>
      <xdr:colOff>13378</xdr:colOff>
      <xdr:row>770</xdr:row>
      <xdr:rowOff>373618</xdr:rowOff>
    </xdr:from>
    <xdr:to>
      <xdr:col>20</xdr:col>
      <xdr:colOff>68579</xdr:colOff>
      <xdr:row>772</xdr:row>
      <xdr:rowOff>155054</xdr:rowOff>
    </xdr:to>
    <xdr:sp macro="" textlink="">
      <xdr:nvSpPr>
        <xdr:cNvPr id="56" name="正方形/長方形 55"/>
        <xdr:cNvSpPr/>
      </xdr:nvSpPr>
      <xdr:spPr>
        <a:xfrm>
          <a:off x="2390818" y="48996838"/>
          <a:ext cx="1335361" cy="474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152400</xdr:colOff>
      <xdr:row>770</xdr:row>
      <xdr:rowOff>408903</xdr:rowOff>
    </xdr:from>
    <xdr:to>
      <xdr:col>20</xdr:col>
      <xdr:colOff>22932</xdr:colOff>
      <xdr:row>770</xdr:row>
      <xdr:rowOff>408903</xdr:rowOff>
    </xdr:to>
    <xdr:cxnSp macro="">
      <xdr:nvCxnSpPr>
        <xdr:cNvPr id="57" name="直線矢印コネクタ 56"/>
        <xdr:cNvCxnSpPr/>
      </xdr:nvCxnSpPr>
      <xdr:spPr>
        <a:xfrm flipV="1">
          <a:off x="2152650" y="46195578"/>
          <a:ext cx="1670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148166</xdr:colOff>
      <xdr:row>776</xdr:row>
      <xdr:rowOff>31750</xdr:rowOff>
    </xdr:from>
    <xdr:to>
      <xdr:col>20</xdr:col>
      <xdr:colOff>18698</xdr:colOff>
      <xdr:row>776</xdr:row>
      <xdr:rowOff>31750</xdr:rowOff>
    </xdr:to>
    <xdr:cxnSp macro="">
      <xdr:nvCxnSpPr>
        <xdr:cNvPr id="59" name="直線矢印コネクタ 58"/>
        <xdr:cNvCxnSpPr/>
      </xdr:nvCxnSpPr>
      <xdr:spPr>
        <a:xfrm flipV="1">
          <a:off x="2360083" y="48609250"/>
          <a:ext cx="1680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52916</xdr:colOff>
      <xdr:row>774</xdr:row>
      <xdr:rowOff>21167</xdr:rowOff>
    </xdr:from>
    <xdr:to>
      <xdr:col>29</xdr:col>
      <xdr:colOff>717</xdr:colOff>
      <xdr:row>777</xdr:row>
      <xdr:rowOff>31793</xdr:rowOff>
    </xdr:to>
    <xdr:sp macro="" textlink="">
      <xdr:nvSpPr>
        <xdr:cNvPr id="61" name="正方形/長方形 60"/>
        <xdr:cNvSpPr/>
      </xdr:nvSpPr>
      <xdr:spPr>
        <a:xfrm>
          <a:off x="4074583" y="47963667"/>
          <a:ext cx="1757551" cy="9631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．デロイトトーマツコンサルティング合同会社</a:t>
          </a:r>
          <a:endParaRPr kumimoji="1" lang="en-US" altLang="ja-JP" sz="1050">
            <a:solidFill>
              <a:schemeClr val="tx1"/>
            </a:solidFill>
          </a:endParaRPr>
        </a:p>
        <a:p>
          <a:pPr algn="ctr"/>
          <a:r>
            <a:rPr kumimoji="1" lang="en-US" altLang="ja-JP" sz="1050">
              <a:solidFill>
                <a:schemeClr val="tx1"/>
              </a:solidFill>
            </a:rPr>
            <a:t>1</a:t>
          </a:r>
          <a:r>
            <a:rPr kumimoji="1" lang="ja-JP" altLang="en-US" sz="1050">
              <a:solidFill>
                <a:schemeClr val="tx1"/>
              </a:solidFill>
            </a:rPr>
            <a:t>百万円</a:t>
          </a:r>
        </a:p>
      </xdr:txBody>
    </xdr:sp>
    <xdr:clientData/>
  </xdr:twoCellAnchor>
  <xdr:twoCellAnchor>
    <xdr:from>
      <xdr:col>12</xdr:col>
      <xdr:colOff>63500</xdr:colOff>
      <xdr:row>775</xdr:row>
      <xdr:rowOff>201084</xdr:rowOff>
    </xdr:from>
    <xdr:to>
      <xdr:col>21</xdr:col>
      <xdr:colOff>92607</xdr:colOff>
      <xdr:row>777</xdr:row>
      <xdr:rowOff>151973</xdr:rowOff>
    </xdr:to>
    <xdr:sp macro="" textlink="">
      <xdr:nvSpPr>
        <xdr:cNvPr id="63" name="正方形/長方形 62"/>
        <xdr:cNvSpPr/>
      </xdr:nvSpPr>
      <xdr:spPr>
        <a:xfrm>
          <a:off x="2476500" y="48461084"/>
          <a:ext cx="1838857" cy="5858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201083</xdr:colOff>
      <xdr:row>775</xdr:row>
      <xdr:rowOff>42333</xdr:rowOff>
    </xdr:from>
    <xdr:to>
      <xdr:col>37</xdr:col>
      <xdr:colOff>52917</xdr:colOff>
      <xdr:row>776</xdr:row>
      <xdr:rowOff>7007</xdr:rowOff>
    </xdr:to>
    <xdr:sp macro="" textlink="">
      <xdr:nvSpPr>
        <xdr:cNvPr id="64" name="正方形/長方形 63"/>
        <xdr:cNvSpPr/>
      </xdr:nvSpPr>
      <xdr:spPr>
        <a:xfrm>
          <a:off x="5831416" y="48302333"/>
          <a:ext cx="1661584"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［コールセンター業務］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8">
        <v>2021</v>
      </c>
      <c r="AE2" s="948"/>
      <c r="AF2" s="948"/>
      <c r="AG2" s="948"/>
      <c r="AH2" s="948"/>
      <c r="AI2" s="83" t="s">
        <v>317</v>
      </c>
      <c r="AJ2" s="948" t="s">
        <v>621</v>
      </c>
      <c r="AK2" s="948"/>
      <c r="AL2" s="948"/>
      <c r="AM2" s="948"/>
      <c r="AN2" s="83" t="s">
        <v>317</v>
      </c>
      <c r="AO2" s="948">
        <v>20</v>
      </c>
      <c r="AP2" s="948"/>
      <c r="AQ2" s="948"/>
      <c r="AR2" s="84" t="s">
        <v>620</v>
      </c>
      <c r="AS2" s="954">
        <v>120</v>
      </c>
      <c r="AT2" s="954"/>
      <c r="AU2" s="954"/>
      <c r="AV2" s="83" t="str">
        <f>IF(AW2="","","-")</f>
        <v/>
      </c>
      <c r="AW2" s="914"/>
      <c r="AX2" s="914"/>
    </row>
    <row r="3" spans="1:50" ht="21" customHeight="1" thickBot="1" x14ac:dyDescent="0.2">
      <c r="A3" s="870" t="s">
        <v>613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623</v>
      </c>
      <c r="AK3" s="872"/>
      <c r="AL3" s="872"/>
      <c r="AM3" s="872"/>
      <c r="AN3" s="872"/>
      <c r="AO3" s="872"/>
      <c r="AP3" s="872"/>
      <c r="AQ3" s="872"/>
      <c r="AR3" s="872"/>
      <c r="AS3" s="872"/>
      <c r="AT3" s="872"/>
      <c r="AU3" s="872"/>
      <c r="AV3" s="872"/>
      <c r="AW3" s="872"/>
      <c r="AX3" s="24" t="s">
        <v>64</v>
      </c>
    </row>
    <row r="4" spans="1:50" ht="24.75" customHeight="1" x14ac:dyDescent="0.15">
      <c r="A4" s="707" t="s">
        <v>25</v>
      </c>
      <c r="B4" s="708"/>
      <c r="C4" s="708"/>
      <c r="D4" s="708"/>
      <c r="E4" s="708"/>
      <c r="F4" s="708"/>
      <c r="G4" s="685" t="s">
        <v>624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842" t="s">
        <v>627</v>
      </c>
      <c r="H5" s="843"/>
      <c r="I5" s="843"/>
      <c r="J5" s="843"/>
      <c r="K5" s="843"/>
      <c r="L5" s="843"/>
      <c r="M5" s="844" t="s">
        <v>65</v>
      </c>
      <c r="N5" s="845"/>
      <c r="O5" s="845"/>
      <c r="P5" s="845"/>
      <c r="Q5" s="845"/>
      <c r="R5" s="846"/>
      <c r="S5" s="847" t="s">
        <v>628</v>
      </c>
      <c r="T5" s="843"/>
      <c r="U5" s="843"/>
      <c r="V5" s="843"/>
      <c r="W5" s="843"/>
      <c r="X5" s="848"/>
      <c r="Y5" s="701" t="s">
        <v>3</v>
      </c>
      <c r="Z5" s="545"/>
      <c r="AA5" s="545"/>
      <c r="AB5" s="545"/>
      <c r="AC5" s="545"/>
      <c r="AD5" s="546"/>
      <c r="AE5" s="702" t="s">
        <v>629</v>
      </c>
      <c r="AF5" s="702"/>
      <c r="AG5" s="702"/>
      <c r="AH5" s="702"/>
      <c r="AI5" s="702"/>
      <c r="AJ5" s="702"/>
      <c r="AK5" s="702"/>
      <c r="AL5" s="702"/>
      <c r="AM5" s="702"/>
      <c r="AN5" s="702"/>
      <c r="AO5" s="702"/>
      <c r="AP5" s="703"/>
      <c r="AQ5" s="704" t="s">
        <v>626</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630</v>
      </c>
      <c r="H7" s="501"/>
      <c r="I7" s="501"/>
      <c r="J7" s="501"/>
      <c r="K7" s="501"/>
      <c r="L7" s="501"/>
      <c r="M7" s="501"/>
      <c r="N7" s="501"/>
      <c r="O7" s="501"/>
      <c r="P7" s="501"/>
      <c r="Q7" s="501"/>
      <c r="R7" s="501"/>
      <c r="S7" s="501"/>
      <c r="T7" s="501"/>
      <c r="U7" s="501"/>
      <c r="V7" s="501"/>
      <c r="W7" s="501"/>
      <c r="X7" s="502"/>
      <c r="Y7" s="926" t="s">
        <v>300</v>
      </c>
      <c r="Z7" s="442"/>
      <c r="AA7" s="442"/>
      <c r="AB7" s="442"/>
      <c r="AC7" s="442"/>
      <c r="AD7" s="927"/>
      <c r="AE7" s="915" t="s">
        <v>631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208</v>
      </c>
      <c r="B8" s="498"/>
      <c r="C8" s="498"/>
      <c r="D8" s="498"/>
      <c r="E8" s="498"/>
      <c r="F8" s="499"/>
      <c r="G8" s="949" t="str">
        <f>入力規則等!A27</f>
        <v>-</v>
      </c>
      <c r="H8" s="723"/>
      <c r="I8" s="723"/>
      <c r="J8" s="723"/>
      <c r="K8" s="723"/>
      <c r="L8" s="723"/>
      <c r="M8" s="723"/>
      <c r="N8" s="723"/>
      <c r="O8" s="723"/>
      <c r="P8" s="723"/>
      <c r="Q8" s="723"/>
      <c r="R8" s="723"/>
      <c r="S8" s="723"/>
      <c r="T8" s="723"/>
      <c r="U8" s="723"/>
      <c r="V8" s="723"/>
      <c r="W8" s="723"/>
      <c r="X8" s="950"/>
      <c r="Y8" s="849" t="s">
        <v>209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632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5.9" customHeight="1" x14ac:dyDescent="0.15">
      <c r="A10" s="663" t="s">
        <v>29</v>
      </c>
      <c r="B10" s="664"/>
      <c r="C10" s="664"/>
      <c r="D10" s="664"/>
      <c r="E10" s="664"/>
      <c r="F10" s="664"/>
      <c r="G10" s="757" t="s">
        <v>633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6.45"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7" t="s">
        <v>24</v>
      </c>
      <c r="B12" s="968"/>
      <c r="C12" s="968"/>
      <c r="D12" s="968"/>
      <c r="E12" s="968"/>
      <c r="F12" s="969"/>
      <c r="G12" s="763"/>
      <c r="H12" s="764"/>
      <c r="I12" s="764"/>
      <c r="J12" s="764"/>
      <c r="K12" s="764"/>
      <c r="L12" s="764"/>
      <c r="M12" s="764"/>
      <c r="N12" s="764"/>
      <c r="O12" s="764"/>
      <c r="P12" s="449" t="s">
        <v>301</v>
      </c>
      <c r="Q12" s="444"/>
      <c r="R12" s="444"/>
      <c r="S12" s="444"/>
      <c r="T12" s="444"/>
      <c r="U12" s="444"/>
      <c r="V12" s="445"/>
      <c r="W12" s="449" t="s">
        <v>323</v>
      </c>
      <c r="X12" s="444"/>
      <c r="Y12" s="444"/>
      <c r="Z12" s="444"/>
      <c r="AA12" s="444"/>
      <c r="AB12" s="444"/>
      <c r="AC12" s="445"/>
      <c r="AD12" s="449" t="s">
        <v>610</v>
      </c>
      <c r="AE12" s="444"/>
      <c r="AF12" s="444"/>
      <c r="AG12" s="444"/>
      <c r="AH12" s="444"/>
      <c r="AI12" s="444"/>
      <c r="AJ12" s="445"/>
      <c r="AK12" s="449" t="s">
        <v>614</v>
      </c>
      <c r="AL12" s="444"/>
      <c r="AM12" s="444"/>
      <c r="AN12" s="444"/>
      <c r="AO12" s="444"/>
      <c r="AP12" s="444"/>
      <c r="AQ12" s="445"/>
      <c r="AR12" s="449" t="s">
        <v>615</v>
      </c>
      <c r="AS12" s="444"/>
      <c r="AT12" s="444"/>
      <c r="AU12" s="444"/>
      <c r="AV12" s="444"/>
      <c r="AW12" s="444"/>
      <c r="AX12" s="725"/>
    </row>
    <row r="13" spans="1:50" ht="21" customHeight="1" x14ac:dyDescent="0.15">
      <c r="A13" s="615"/>
      <c r="B13" s="616"/>
      <c r="C13" s="616"/>
      <c r="D13" s="616"/>
      <c r="E13" s="616"/>
      <c r="F13" s="617"/>
      <c r="G13" s="726" t="s">
        <v>6</v>
      </c>
      <c r="H13" s="727"/>
      <c r="I13" s="767" t="s">
        <v>7</v>
      </c>
      <c r="J13" s="768"/>
      <c r="K13" s="768"/>
      <c r="L13" s="768"/>
      <c r="M13" s="768"/>
      <c r="N13" s="768"/>
      <c r="O13" s="769"/>
      <c r="P13" s="660">
        <v>53</v>
      </c>
      <c r="Q13" s="661"/>
      <c r="R13" s="661"/>
      <c r="S13" s="661"/>
      <c r="T13" s="661"/>
      <c r="U13" s="661"/>
      <c r="V13" s="662"/>
      <c r="W13" s="660">
        <v>67</v>
      </c>
      <c r="X13" s="661"/>
      <c r="Y13" s="661"/>
      <c r="Z13" s="661"/>
      <c r="AA13" s="661"/>
      <c r="AB13" s="661"/>
      <c r="AC13" s="662"/>
      <c r="AD13" s="660">
        <v>54</v>
      </c>
      <c r="AE13" s="661"/>
      <c r="AF13" s="661"/>
      <c r="AG13" s="661"/>
      <c r="AH13" s="661"/>
      <c r="AI13" s="661"/>
      <c r="AJ13" s="662"/>
      <c r="AK13" s="660">
        <v>54</v>
      </c>
      <c r="AL13" s="661"/>
      <c r="AM13" s="661"/>
      <c r="AN13" s="661"/>
      <c r="AO13" s="661"/>
      <c r="AP13" s="661"/>
      <c r="AQ13" s="662"/>
      <c r="AR13" s="923"/>
      <c r="AS13" s="924"/>
      <c r="AT13" s="924"/>
      <c r="AU13" s="924"/>
      <c r="AV13" s="924"/>
      <c r="AW13" s="924"/>
      <c r="AX13" s="925"/>
    </row>
    <row r="14" spans="1:50" ht="21" customHeight="1" x14ac:dyDescent="0.15">
      <c r="A14" s="615"/>
      <c r="B14" s="616"/>
      <c r="C14" s="616"/>
      <c r="D14" s="616"/>
      <c r="E14" s="616"/>
      <c r="F14" s="617"/>
      <c r="G14" s="728"/>
      <c r="H14" s="729"/>
      <c r="I14" s="714" t="s">
        <v>8</v>
      </c>
      <c r="J14" s="765"/>
      <c r="K14" s="765"/>
      <c r="L14" s="765"/>
      <c r="M14" s="765"/>
      <c r="N14" s="765"/>
      <c r="O14" s="766"/>
      <c r="P14" s="660" t="s">
        <v>634</v>
      </c>
      <c r="Q14" s="661"/>
      <c r="R14" s="661"/>
      <c r="S14" s="661"/>
      <c r="T14" s="661"/>
      <c r="U14" s="661"/>
      <c r="V14" s="662"/>
      <c r="W14" s="660" t="s">
        <v>634</v>
      </c>
      <c r="X14" s="661"/>
      <c r="Y14" s="661"/>
      <c r="Z14" s="661"/>
      <c r="AA14" s="661"/>
      <c r="AB14" s="661"/>
      <c r="AC14" s="662"/>
      <c r="AD14" s="660" t="s">
        <v>634</v>
      </c>
      <c r="AE14" s="661"/>
      <c r="AF14" s="661"/>
      <c r="AG14" s="661"/>
      <c r="AH14" s="661"/>
      <c r="AI14" s="661"/>
      <c r="AJ14" s="662"/>
      <c r="AK14" s="660" t="s">
        <v>634</v>
      </c>
      <c r="AL14" s="661"/>
      <c r="AM14" s="661"/>
      <c r="AN14" s="661"/>
      <c r="AO14" s="661"/>
      <c r="AP14" s="661"/>
      <c r="AQ14" s="662"/>
      <c r="AR14" s="791"/>
      <c r="AS14" s="791"/>
      <c r="AT14" s="791"/>
      <c r="AU14" s="791"/>
      <c r="AV14" s="791"/>
      <c r="AW14" s="791"/>
      <c r="AX14" s="792"/>
    </row>
    <row r="15" spans="1:50" ht="21" customHeight="1" x14ac:dyDescent="0.15">
      <c r="A15" s="615"/>
      <c r="B15" s="616"/>
      <c r="C15" s="616"/>
      <c r="D15" s="616"/>
      <c r="E15" s="616"/>
      <c r="F15" s="617"/>
      <c r="G15" s="728"/>
      <c r="H15" s="729"/>
      <c r="I15" s="714" t="s">
        <v>50</v>
      </c>
      <c r="J15" s="715"/>
      <c r="K15" s="715"/>
      <c r="L15" s="715"/>
      <c r="M15" s="715"/>
      <c r="N15" s="715"/>
      <c r="O15" s="716"/>
      <c r="P15" s="660" t="s">
        <v>634</v>
      </c>
      <c r="Q15" s="661"/>
      <c r="R15" s="661"/>
      <c r="S15" s="661"/>
      <c r="T15" s="661"/>
      <c r="U15" s="661"/>
      <c r="V15" s="662"/>
      <c r="W15" s="660" t="s">
        <v>634</v>
      </c>
      <c r="X15" s="661"/>
      <c r="Y15" s="661"/>
      <c r="Z15" s="661"/>
      <c r="AA15" s="661"/>
      <c r="AB15" s="661"/>
      <c r="AC15" s="662"/>
      <c r="AD15" s="660" t="s">
        <v>634</v>
      </c>
      <c r="AE15" s="661"/>
      <c r="AF15" s="661"/>
      <c r="AG15" s="661"/>
      <c r="AH15" s="661"/>
      <c r="AI15" s="661"/>
      <c r="AJ15" s="662"/>
      <c r="AK15" s="660" t="s">
        <v>634</v>
      </c>
      <c r="AL15" s="661"/>
      <c r="AM15" s="661"/>
      <c r="AN15" s="661"/>
      <c r="AO15" s="661"/>
      <c r="AP15" s="661"/>
      <c r="AQ15" s="662"/>
      <c r="AR15" s="660"/>
      <c r="AS15" s="661"/>
      <c r="AT15" s="661"/>
      <c r="AU15" s="661"/>
      <c r="AV15" s="661"/>
      <c r="AW15" s="661"/>
      <c r="AX15" s="807"/>
    </row>
    <row r="16" spans="1:50" ht="21" customHeight="1" x14ac:dyDescent="0.15">
      <c r="A16" s="615"/>
      <c r="B16" s="616"/>
      <c r="C16" s="616"/>
      <c r="D16" s="616"/>
      <c r="E16" s="616"/>
      <c r="F16" s="617"/>
      <c r="G16" s="728"/>
      <c r="H16" s="729"/>
      <c r="I16" s="714" t="s">
        <v>51</v>
      </c>
      <c r="J16" s="715"/>
      <c r="K16" s="715"/>
      <c r="L16" s="715"/>
      <c r="M16" s="715"/>
      <c r="N16" s="715"/>
      <c r="O16" s="716"/>
      <c r="P16" s="660" t="s">
        <v>634</v>
      </c>
      <c r="Q16" s="661"/>
      <c r="R16" s="661"/>
      <c r="S16" s="661"/>
      <c r="T16" s="661"/>
      <c r="U16" s="661"/>
      <c r="V16" s="662"/>
      <c r="W16" s="660" t="s">
        <v>634</v>
      </c>
      <c r="X16" s="661"/>
      <c r="Y16" s="661"/>
      <c r="Z16" s="661"/>
      <c r="AA16" s="661"/>
      <c r="AB16" s="661"/>
      <c r="AC16" s="662"/>
      <c r="AD16" s="660" t="s">
        <v>634</v>
      </c>
      <c r="AE16" s="661"/>
      <c r="AF16" s="661"/>
      <c r="AG16" s="661"/>
      <c r="AH16" s="661"/>
      <c r="AI16" s="661"/>
      <c r="AJ16" s="662"/>
      <c r="AK16" s="660" t="s">
        <v>634</v>
      </c>
      <c r="AL16" s="661"/>
      <c r="AM16" s="661"/>
      <c r="AN16" s="661"/>
      <c r="AO16" s="661"/>
      <c r="AP16" s="661"/>
      <c r="AQ16" s="662"/>
      <c r="AR16" s="760"/>
      <c r="AS16" s="761"/>
      <c r="AT16" s="761"/>
      <c r="AU16" s="761"/>
      <c r="AV16" s="761"/>
      <c r="AW16" s="761"/>
      <c r="AX16" s="762"/>
    </row>
    <row r="17" spans="1:50" ht="24.75" customHeight="1" x14ac:dyDescent="0.15">
      <c r="A17" s="615"/>
      <c r="B17" s="616"/>
      <c r="C17" s="616"/>
      <c r="D17" s="616"/>
      <c r="E17" s="616"/>
      <c r="F17" s="617"/>
      <c r="G17" s="728"/>
      <c r="H17" s="729"/>
      <c r="I17" s="714" t="s">
        <v>49</v>
      </c>
      <c r="J17" s="765"/>
      <c r="K17" s="765"/>
      <c r="L17" s="765"/>
      <c r="M17" s="765"/>
      <c r="N17" s="765"/>
      <c r="O17" s="766"/>
      <c r="P17" s="660" t="s">
        <v>634</v>
      </c>
      <c r="Q17" s="661"/>
      <c r="R17" s="661"/>
      <c r="S17" s="661"/>
      <c r="T17" s="661"/>
      <c r="U17" s="661"/>
      <c r="V17" s="662"/>
      <c r="W17" s="660" t="s">
        <v>634</v>
      </c>
      <c r="X17" s="661"/>
      <c r="Y17" s="661"/>
      <c r="Z17" s="661"/>
      <c r="AA17" s="661"/>
      <c r="AB17" s="661"/>
      <c r="AC17" s="662"/>
      <c r="AD17" s="660" t="s">
        <v>634</v>
      </c>
      <c r="AE17" s="661"/>
      <c r="AF17" s="661"/>
      <c r="AG17" s="661"/>
      <c r="AH17" s="661"/>
      <c r="AI17" s="661"/>
      <c r="AJ17" s="662"/>
      <c r="AK17" s="660" t="s">
        <v>634</v>
      </c>
      <c r="AL17" s="661"/>
      <c r="AM17" s="661"/>
      <c r="AN17" s="661"/>
      <c r="AO17" s="661"/>
      <c r="AP17" s="661"/>
      <c r="AQ17" s="662"/>
      <c r="AR17" s="921"/>
      <c r="AS17" s="921"/>
      <c r="AT17" s="921"/>
      <c r="AU17" s="921"/>
      <c r="AV17" s="921"/>
      <c r="AW17" s="921"/>
      <c r="AX17" s="922"/>
    </row>
    <row r="18" spans="1:50" ht="24.75" customHeight="1" x14ac:dyDescent="0.15">
      <c r="A18" s="615"/>
      <c r="B18" s="616"/>
      <c r="C18" s="616"/>
      <c r="D18" s="616"/>
      <c r="E18" s="616"/>
      <c r="F18" s="617"/>
      <c r="G18" s="730"/>
      <c r="H18" s="731"/>
      <c r="I18" s="719" t="s">
        <v>20</v>
      </c>
      <c r="J18" s="720"/>
      <c r="K18" s="720"/>
      <c r="L18" s="720"/>
      <c r="M18" s="720"/>
      <c r="N18" s="720"/>
      <c r="O18" s="721"/>
      <c r="P18" s="881">
        <f>SUM(P13:V17)</f>
        <v>53</v>
      </c>
      <c r="Q18" s="882"/>
      <c r="R18" s="882"/>
      <c r="S18" s="882"/>
      <c r="T18" s="882"/>
      <c r="U18" s="882"/>
      <c r="V18" s="883"/>
      <c r="W18" s="881">
        <f>SUM(W13:AC17)</f>
        <v>67</v>
      </c>
      <c r="X18" s="882"/>
      <c r="Y18" s="882"/>
      <c r="Z18" s="882"/>
      <c r="AA18" s="882"/>
      <c r="AB18" s="882"/>
      <c r="AC18" s="883"/>
      <c r="AD18" s="881">
        <f>SUM(AD13:AJ17)</f>
        <v>54</v>
      </c>
      <c r="AE18" s="882"/>
      <c r="AF18" s="882"/>
      <c r="AG18" s="882"/>
      <c r="AH18" s="882"/>
      <c r="AI18" s="882"/>
      <c r="AJ18" s="883"/>
      <c r="AK18" s="881">
        <f>SUM(AK13:AQ17)</f>
        <v>54</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60">
        <v>44</v>
      </c>
      <c r="Q19" s="661"/>
      <c r="R19" s="661"/>
      <c r="S19" s="661"/>
      <c r="T19" s="661"/>
      <c r="U19" s="661"/>
      <c r="V19" s="662"/>
      <c r="W19" s="660">
        <v>38</v>
      </c>
      <c r="X19" s="661"/>
      <c r="Y19" s="661"/>
      <c r="Z19" s="661"/>
      <c r="AA19" s="661"/>
      <c r="AB19" s="661"/>
      <c r="AC19" s="662"/>
      <c r="AD19" s="660">
        <v>41</v>
      </c>
      <c r="AE19" s="661"/>
      <c r="AF19" s="661"/>
      <c r="AG19" s="661"/>
      <c r="AH19" s="661"/>
      <c r="AI19" s="661"/>
      <c r="AJ19" s="662"/>
      <c r="AK19" s="309"/>
      <c r="AL19" s="309"/>
      <c r="AM19" s="309"/>
      <c r="AN19" s="309"/>
      <c r="AO19" s="309"/>
      <c r="AP19" s="309"/>
      <c r="AQ19" s="309"/>
      <c r="AR19" s="309"/>
      <c r="AS19" s="309"/>
      <c r="AT19" s="309"/>
      <c r="AU19" s="309"/>
      <c r="AV19" s="309"/>
      <c r="AW19" s="309"/>
      <c r="AX19" s="311"/>
    </row>
    <row r="20" spans="1:50" ht="24.75" customHeight="1" x14ac:dyDescent="0.15">
      <c r="A20" s="615"/>
      <c r="B20" s="616"/>
      <c r="C20" s="616"/>
      <c r="D20" s="616"/>
      <c r="E20" s="616"/>
      <c r="F20" s="617"/>
      <c r="G20" s="879" t="s">
        <v>10</v>
      </c>
      <c r="H20" s="880"/>
      <c r="I20" s="880"/>
      <c r="J20" s="880"/>
      <c r="K20" s="880"/>
      <c r="L20" s="880"/>
      <c r="M20" s="880"/>
      <c r="N20" s="880"/>
      <c r="O20" s="880"/>
      <c r="P20" s="301">
        <f>IF(P18=0, "-", SUM(P19)/P18)</f>
        <v>0.83018867924528306</v>
      </c>
      <c r="Q20" s="301"/>
      <c r="R20" s="301"/>
      <c r="S20" s="301"/>
      <c r="T20" s="301"/>
      <c r="U20" s="301"/>
      <c r="V20" s="301"/>
      <c r="W20" s="301">
        <f t="shared" ref="W20" si="0">IF(W18=0, "-", SUM(W19)/W18)</f>
        <v>0.56716417910447758</v>
      </c>
      <c r="X20" s="301"/>
      <c r="Y20" s="301"/>
      <c r="Z20" s="301"/>
      <c r="AA20" s="301"/>
      <c r="AB20" s="301"/>
      <c r="AC20" s="301"/>
      <c r="AD20" s="301">
        <f t="shared" ref="AD20" si="1">IF(AD18=0, "-", SUM(AD19)/AD18)</f>
        <v>0.7592592592592593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52"/>
      <c r="B21" s="853"/>
      <c r="C21" s="853"/>
      <c r="D21" s="853"/>
      <c r="E21" s="853"/>
      <c r="F21" s="970"/>
      <c r="G21" s="299" t="s">
        <v>271</v>
      </c>
      <c r="H21" s="300"/>
      <c r="I21" s="300"/>
      <c r="J21" s="300"/>
      <c r="K21" s="300"/>
      <c r="L21" s="300"/>
      <c r="M21" s="300"/>
      <c r="N21" s="300"/>
      <c r="O21" s="300"/>
      <c r="P21" s="301">
        <f>IF(P19=0, "-", SUM(P19)/SUM(P13,P14))</f>
        <v>0.83018867924528306</v>
      </c>
      <c r="Q21" s="301"/>
      <c r="R21" s="301"/>
      <c r="S21" s="301"/>
      <c r="T21" s="301"/>
      <c r="U21" s="301"/>
      <c r="V21" s="301"/>
      <c r="W21" s="301">
        <f t="shared" ref="W21" si="2">IF(W19=0, "-", SUM(W19)/SUM(W13,W14))</f>
        <v>0.56716417910447758</v>
      </c>
      <c r="X21" s="301"/>
      <c r="Y21" s="301"/>
      <c r="Z21" s="301"/>
      <c r="AA21" s="301"/>
      <c r="AB21" s="301"/>
      <c r="AC21" s="301"/>
      <c r="AD21" s="301">
        <f t="shared" ref="AD21" si="3">IF(AD19=0, "-", SUM(AD19)/SUM(AD13,AD14))</f>
        <v>0.7592592592592593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6" t="s">
        <v>618</v>
      </c>
      <c r="B22" s="977"/>
      <c r="C22" s="977"/>
      <c r="D22" s="977"/>
      <c r="E22" s="977"/>
      <c r="F22" s="978"/>
      <c r="G22" s="972" t="s">
        <v>251</v>
      </c>
      <c r="H22" s="207"/>
      <c r="I22" s="207"/>
      <c r="J22" s="207"/>
      <c r="K22" s="207"/>
      <c r="L22" s="207"/>
      <c r="M22" s="207"/>
      <c r="N22" s="207"/>
      <c r="O22" s="208"/>
      <c r="P22" s="937" t="s">
        <v>616</v>
      </c>
      <c r="Q22" s="207"/>
      <c r="R22" s="207"/>
      <c r="S22" s="207"/>
      <c r="T22" s="207"/>
      <c r="U22" s="207"/>
      <c r="V22" s="208"/>
      <c r="W22" s="937" t="s">
        <v>617</v>
      </c>
      <c r="X22" s="207"/>
      <c r="Y22" s="207"/>
      <c r="Z22" s="207"/>
      <c r="AA22" s="207"/>
      <c r="AB22" s="207"/>
      <c r="AC22" s="208"/>
      <c r="AD22" s="937" t="s">
        <v>250</v>
      </c>
      <c r="AE22" s="207"/>
      <c r="AF22" s="207"/>
      <c r="AG22" s="207"/>
      <c r="AH22" s="207"/>
      <c r="AI22" s="207"/>
      <c r="AJ22" s="207"/>
      <c r="AK22" s="207"/>
      <c r="AL22" s="207"/>
      <c r="AM22" s="207"/>
      <c r="AN22" s="207"/>
      <c r="AO22" s="207"/>
      <c r="AP22" s="207"/>
      <c r="AQ22" s="207"/>
      <c r="AR22" s="207"/>
      <c r="AS22" s="207"/>
      <c r="AT22" s="207"/>
      <c r="AU22" s="207"/>
      <c r="AV22" s="207"/>
      <c r="AW22" s="207"/>
      <c r="AX22" s="985"/>
    </row>
    <row r="23" spans="1:50" ht="25.5" customHeight="1" x14ac:dyDescent="0.15">
      <c r="A23" s="979"/>
      <c r="B23" s="980"/>
      <c r="C23" s="980"/>
      <c r="D23" s="980"/>
      <c r="E23" s="980"/>
      <c r="F23" s="981"/>
      <c r="G23" s="973" t="s">
        <v>635</v>
      </c>
      <c r="H23" s="974"/>
      <c r="I23" s="974"/>
      <c r="J23" s="974"/>
      <c r="K23" s="974"/>
      <c r="L23" s="974"/>
      <c r="M23" s="974"/>
      <c r="N23" s="974"/>
      <c r="O23" s="975"/>
      <c r="P23" s="923">
        <v>29.8</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636</v>
      </c>
      <c r="H24" s="940"/>
      <c r="I24" s="940"/>
      <c r="J24" s="940"/>
      <c r="K24" s="940"/>
      <c r="L24" s="940"/>
      <c r="M24" s="940"/>
      <c r="N24" s="940"/>
      <c r="O24" s="941"/>
      <c r="P24" s="660">
        <v>22.7</v>
      </c>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637</v>
      </c>
      <c r="H25" s="940"/>
      <c r="I25" s="940"/>
      <c r="J25" s="940"/>
      <c r="K25" s="940"/>
      <c r="L25" s="940"/>
      <c r="M25" s="940"/>
      <c r="N25" s="940"/>
      <c r="O25" s="941"/>
      <c r="P25" s="660">
        <v>1.3</v>
      </c>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t="s">
        <v>638</v>
      </c>
      <c r="H26" s="940"/>
      <c r="I26" s="940"/>
      <c r="J26" s="940"/>
      <c r="K26" s="940"/>
      <c r="L26" s="940"/>
      <c r="M26" s="940"/>
      <c r="N26" s="940"/>
      <c r="O26" s="941"/>
      <c r="P26" s="660">
        <v>0.1</v>
      </c>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255</v>
      </c>
      <c r="H28" s="943"/>
      <c r="I28" s="943"/>
      <c r="J28" s="943"/>
      <c r="K28" s="943"/>
      <c r="L28" s="943"/>
      <c r="M28" s="943"/>
      <c r="N28" s="943"/>
      <c r="O28" s="944"/>
      <c r="P28" s="881">
        <f>P29-SUM(P23:P27)</f>
        <v>0.10000000000000142</v>
      </c>
      <c r="Q28" s="882"/>
      <c r="R28" s="882"/>
      <c r="S28" s="882"/>
      <c r="T28" s="882"/>
      <c r="U28" s="882"/>
      <c r="V28" s="883"/>
      <c r="W28" s="881">
        <f>W29-SUM(W23:W27)</f>
        <v>0</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252</v>
      </c>
      <c r="H29" s="946"/>
      <c r="I29" s="946"/>
      <c r="J29" s="946"/>
      <c r="K29" s="946"/>
      <c r="L29" s="946"/>
      <c r="M29" s="946"/>
      <c r="N29" s="946"/>
      <c r="O29" s="947"/>
      <c r="P29" s="660">
        <f>AK13</f>
        <v>54</v>
      </c>
      <c r="Q29" s="661"/>
      <c r="R29" s="661"/>
      <c r="S29" s="661"/>
      <c r="T29" s="661"/>
      <c r="U29" s="661"/>
      <c r="V29" s="662"/>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267</v>
      </c>
      <c r="B30" s="865"/>
      <c r="C30" s="865"/>
      <c r="D30" s="865"/>
      <c r="E30" s="865"/>
      <c r="F30" s="866"/>
      <c r="G30" s="776" t="s">
        <v>145</v>
      </c>
      <c r="H30" s="777"/>
      <c r="I30" s="777"/>
      <c r="J30" s="777"/>
      <c r="K30" s="777"/>
      <c r="L30" s="777"/>
      <c r="M30" s="777"/>
      <c r="N30" s="777"/>
      <c r="O30" s="778"/>
      <c r="P30" s="860" t="s">
        <v>58</v>
      </c>
      <c r="Q30" s="777"/>
      <c r="R30" s="777"/>
      <c r="S30" s="777"/>
      <c r="T30" s="777"/>
      <c r="U30" s="777"/>
      <c r="V30" s="777"/>
      <c r="W30" s="777"/>
      <c r="X30" s="778"/>
      <c r="Y30" s="857"/>
      <c r="Z30" s="858"/>
      <c r="AA30" s="859"/>
      <c r="AB30" s="861" t="s">
        <v>11</v>
      </c>
      <c r="AC30" s="862"/>
      <c r="AD30" s="863"/>
      <c r="AE30" s="861" t="s">
        <v>301</v>
      </c>
      <c r="AF30" s="862"/>
      <c r="AG30" s="862"/>
      <c r="AH30" s="863"/>
      <c r="AI30" s="918" t="s">
        <v>323</v>
      </c>
      <c r="AJ30" s="918"/>
      <c r="AK30" s="918"/>
      <c r="AL30" s="861"/>
      <c r="AM30" s="918" t="s">
        <v>420</v>
      </c>
      <c r="AN30" s="918"/>
      <c r="AO30" s="918"/>
      <c r="AP30" s="861"/>
      <c r="AQ30" s="770" t="s">
        <v>184</v>
      </c>
      <c r="AR30" s="771"/>
      <c r="AS30" s="771"/>
      <c r="AT30" s="772"/>
      <c r="AU30" s="777" t="s">
        <v>133</v>
      </c>
      <c r="AV30" s="777"/>
      <c r="AW30" s="777"/>
      <c r="AX30" s="92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9"/>
      <c r="AJ31" s="919"/>
      <c r="AK31" s="919"/>
      <c r="AL31" s="410"/>
      <c r="AM31" s="919"/>
      <c r="AN31" s="919"/>
      <c r="AO31" s="919"/>
      <c r="AP31" s="410"/>
      <c r="AQ31" s="235">
        <v>2</v>
      </c>
      <c r="AR31" s="186"/>
      <c r="AS31" s="121" t="s">
        <v>185</v>
      </c>
      <c r="AT31" s="122"/>
      <c r="AU31" s="185" t="s">
        <v>634</v>
      </c>
      <c r="AV31" s="185"/>
      <c r="AW31" s="395" t="s">
        <v>175</v>
      </c>
      <c r="AX31" s="396"/>
    </row>
    <row r="32" spans="1:50" ht="23.25" customHeight="1" x14ac:dyDescent="0.15">
      <c r="A32" s="400"/>
      <c r="B32" s="398"/>
      <c r="C32" s="398"/>
      <c r="D32" s="398"/>
      <c r="E32" s="398"/>
      <c r="F32" s="399"/>
      <c r="G32" s="566" t="s">
        <v>727</v>
      </c>
      <c r="H32" s="567"/>
      <c r="I32" s="567"/>
      <c r="J32" s="567"/>
      <c r="K32" s="567"/>
      <c r="L32" s="567"/>
      <c r="M32" s="567"/>
      <c r="N32" s="567"/>
      <c r="O32" s="568"/>
      <c r="P32" s="93" t="s">
        <v>639</v>
      </c>
      <c r="Q32" s="93"/>
      <c r="R32" s="93"/>
      <c r="S32" s="93"/>
      <c r="T32" s="93"/>
      <c r="U32" s="93"/>
      <c r="V32" s="93"/>
      <c r="W32" s="93"/>
      <c r="X32" s="94"/>
      <c r="Y32" s="473" t="s">
        <v>12</v>
      </c>
      <c r="Z32" s="533"/>
      <c r="AA32" s="534"/>
      <c r="AB32" s="463" t="s">
        <v>283</v>
      </c>
      <c r="AC32" s="463"/>
      <c r="AD32" s="463"/>
      <c r="AE32" s="203">
        <v>99.7</v>
      </c>
      <c r="AF32" s="204"/>
      <c r="AG32" s="204"/>
      <c r="AH32" s="204"/>
      <c r="AI32" s="203">
        <v>100</v>
      </c>
      <c r="AJ32" s="204"/>
      <c r="AK32" s="204"/>
      <c r="AL32" s="204"/>
      <c r="AM32" s="203"/>
      <c r="AN32" s="204"/>
      <c r="AO32" s="204"/>
      <c r="AP32" s="204"/>
      <c r="AQ32" s="321" t="s">
        <v>634</v>
      </c>
      <c r="AR32" s="193"/>
      <c r="AS32" s="193"/>
      <c r="AT32" s="322"/>
      <c r="AU32" s="204" t="s">
        <v>634</v>
      </c>
      <c r="AV32" s="204"/>
      <c r="AW32" s="204"/>
      <c r="AX32" s="206"/>
    </row>
    <row r="33" spans="1:51" ht="23.25" customHeight="1" x14ac:dyDescent="0.15">
      <c r="A33" s="401"/>
      <c r="B33" s="402"/>
      <c r="C33" s="402"/>
      <c r="D33" s="402"/>
      <c r="E33" s="402"/>
      <c r="F33" s="403"/>
      <c r="G33" s="569"/>
      <c r="H33" s="570"/>
      <c r="I33" s="570"/>
      <c r="J33" s="570"/>
      <c r="K33" s="570"/>
      <c r="L33" s="570"/>
      <c r="M33" s="570"/>
      <c r="N33" s="570"/>
      <c r="O33" s="571"/>
      <c r="P33" s="96"/>
      <c r="Q33" s="96"/>
      <c r="R33" s="96"/>
      <c r="S33" s="96"/>
      <c r="T33" s="96"/>
      <c r="U33" s="96"/>
      <c r="V33" s="96"/>
      <c r="W33" s="96"/>
      <c r="X33" s="97"/>
      <c r="Y33" s="449" t="s">
        <v>53</v>
      </c>
      <c r="Z33" s="444"/>
      <c r="AA33" s="445"/>
      <c r="AB33" s="525" t="s">
        <v>283</v>
      </c>
      <c r="AC33" s="525"/>
      <c r="AD33" s="525"/>
      <c r="AE33" s="203">
        <v>100</v>
      </c>
      <c r="AF33" s="204"/>
      <c r="AG33" s="204"/>
      <c r="AH33" s="204"/>
      <c r="AI33" s="203">
        <v>100</v>
      </c>
      <c r="AJ33" s="204"/>
      <c r="AK33" s="204"/>
      <c r="AL33" s="204"/>
      <c r="AM33" s="203">
        <v>100</v>
      </c>
      <c r="AN33" s="204"/>
      <c r="AO33" s="204"/>
      <c r="AP33" s="204"/>
      <c r="AQ33" s="321">
        <v>100</v>
      </c>
      <c r="AR33" s="193"/>
      <c r="AS33" s="193"/>
      <c r="AT33" s="322"/>
      <c r="AU33" s="204">
        <v>100</v>
      </c>
      <c r="AV33" s="204"/>
      <c r="AW33" s="204"/>
      <c r="AX33" s="206"/>
    </row>
    <row r="34" spans="1:51" ht="23.25" customHeight="1" x14ac:dyDescent="0.15">
      <c r="A34" s="400"/>
      <c r="B34" s="398"/>
      <c r="C34" s="398"/>
      <c r="D34" s="398"/>
      <c r="E34" s="398"/>
      <c r="F34" s="399"/>
      <c r="G34" s="572"/>
      <c r="H34" s="573"/>
      <c r="I34" s="573"/>
      <c r="J34" s="573"/>
      <c r="K34" s="573"/>
      <c r="L34" s="573"/>
      <c r="M34" s="573"/>
      <c r="N34" s="573"/>
      <c r="O34" s="574"/>
      <c r="P34" s="99"/>
      <c r="Q34" s="99"/>
      <c r="R34" s="99"/>
      <c r="S34" s="99"/>
      <c r="T34" s="99"/>
      <c r="U34" s="99"/>
      <c r="V34" s="99"/>
      <c r="W34" s="99"/>
      <c r="X34" s="100"/>
      <c r="Y34" s="449" t="s">
        <v>13</v>
      </c>
      <c r="Z34" s="444"/>
      <c r="AA34" s="445"/>
      <c r="AB34" s="558" t="s">
        <v>176</v>
      </c>
      <c r="AC34" s="558"/>
      <c r="AD34" s="558"/>
      <c r="AE34" s="203">
        <v>99.7</v>
      </c>
      <c r="AF34" s="204"/>
      <c r="AG34" s="204"/>
      <c r="AH34" s="204"/>
      <c r="AI34" s="203">
        <v>100</v>
      </c>
      <c r="AJ34" s="204"/>
      <c r="AK34" s="204"/>
      <c r="AL34" s="204"/>
      <c r="AM34" s="203"/>
      <c r="AN34" s="204"/>
      <c r="AO34" s="204"/>
      <c r="AP34" s="204"/>
      <c r="AQ34" s="321" t="s">
        <v>634</v>
      </c>
      <c r="AR34" s="193"/>
      <c r="AS34" s="193"/>
      <c r="AT34" s="322"/>
      <c r="AU34" s="204" t="s">
        <v>634</v>
      </c>
      <c r="AV34" s="204"/>
      <c r="AW34" s="204"/>
      <c r="AX34" s="206"/>
    </row>
    <row r="35" spans="1:51" ht="23.25" customHeight="1" x14ac:dyDescent="0.15">
      <c r="A35" s="213" t="s">
        <v>292</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73" t="s">
        <v>267</v>
      </c>
      <c r="B37" s="774"/>
      <c r="C37" s="774"/>
      <c r="D37" s="774"/>
      <c r="E37" s="774"/>
      <c r="F37" s="775"/>
      <c r="G37" s="413" t="s">
        <v>145</v>
      </c>
      <c r="H37" s="414"/>
      <c r="I37" s="414"/>
      <c r="J37" s="414"/>
      <c r="K37" s="414"/>
      <c r="L37" s="414"/>
      <c r="M37" s="414"/>
      <c r="N37" s="414"/>
      <c r="O37" s="415"/>
      <c r="P37" s="450" t="s">
        <v>58</v>
      </c>
      <c r="Q37" s="414"/>
      <c r="R37" s="414"/>
      <c r="S37" s="414"/>
      <c r="T37" s="414"/>
      <c r="U37" s="414"/>
      <c r="V37" s="414"/>
      <c r="W37" s="414"/>
      <c r="X37" s="415"/>
      <c r="Y37" s="451"/>
      <c r="Z37" s="452"/>
      <c r="AA37" s="453"/>
      <c r="AB37" s="407" t="s">
        <v>11</v>
      </c>
      <c r="AC37" s="408"/>
      <c r="AD37" s="409"/>
      <c r="AE37" s="232" t="s">
        <v>301</v>
      </c>
      <c r="AF37" s="232"/>
      <c r="AG37" s="232"/>
      <c r="AH37" s="232"/>
      <c r="AI37" s="232" t="s">
        <v>323</v>
      </c>
      <c r="AJ37" s="232"/>
      <c r="AK37" s="232"/>
      <c r="AL37" s="232"/>
      <c r="AM37" s="232" t="s">
        <v>420</v>
      </c>
      <c r="AN37" s="232"/>
      <c r="AO37" s="232"/>
      <c r="AP37" s="232"/>
      <c r="AQ37" s="139" t="s">
        <v>184</v>
      </c>
      <c r="AR37" s="140"/>
      <c r="AS37" s="140"/>
      <c r="AT37" s="141"/>
      <c r="AU37" s="414" t="s">
        <v>133</v>
      </c>
      <c r="AV37" s="414"/>
      <c r="AW37" s="414"/>
      <c r="AX37" s="913"/>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32"/>
      <c r="AF38" s="232"/>
      <c r="AG38" s="232"/>
      <c r="AH38" s="232"/>
      <c r="AI38" s="232"/>
      <c r="AJ38" s="232"/>
      <c r="AK38" s="232"/>
      <c r="AL38" s="232"/>
      <c r="AM38" s="232"/>
      <c r="AN38" s="232"/>
      <c r="AO38" s="232"/>
      <c r="AP38" s="232"/>
      <c r="AQ38" s="235"/>
      <c r="AR38" s="186"/>
      <c r="AS38" s="121" t="s">
        <v>185</v>
      </c>
      <c r="AT38" s="122"/>
      <c r="AU38" s="185"/>
      <c r="AV38" s="185"/>
      <c r="AW38" s="395" t="s">
        <v>175</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93"/>
      <c r="Q39" s="93"/>
      <c r="R39" s="93"/>
      <c r="S39" s="93"/>
      <c r="T39" s="93"/>
      <c r="U39" s="93"/>
      <c r="V39" s="93"/>
      <c r="W39" s="93"/>
      <c r="X39" s="94"/>
      <c r="Y39" s="473" t="s">
        <v>12</v>
      </c>
      <c r="Z39" s="533"/>
      <c r="AA39" s="534"/>
      <c r="AB39" s="463"/>
      <c r="AC39" s="463"/>
      <c r="AD39" s="463"/>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96"/>
      <c r="Q40" s="96"/>
      <c r="R40" s="96"/>
      <c r="S40" s="96"/>
      <c r="T40" s="96"/>
      <c r="U40" s="96"/>
      <c r="V40" s="96"/>
      <c r="W40" s="96"/>
      <c r="X40" s="97"/>
      <c r="Y40" s="449" t="s">
        <v>53</v>
      </c>
      <c r="Z40" s="444"/>
      <c r="AA40" s="445"/>
      <c r="AB40" s="525"/>
      <c r="AC40" s="525"/>
      <c r="AD40" s="525"/>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99"/>
      <c r="Q41" s="99"/>
      <c r="R41" s="99"/>
      <c r="S41" s="99"/>
      <c r="T41" s="99"/>
      <c r="U41" s="99"/>
      <c r="V41" s="99"/>
      <c r="W41" s="99"/>
      <c r="X41" s="100"/>
      <c r="Y41" s="449" t="s">
        <v>13</v>
      </c>
      <c r="Z41" s="444"/>
      <c r="AA41" s="445"/>
      <c r="AB41" s="558" t="s">
        <v>176</v>
      </c>
      <c r="AC41" s="558"/>
      <c r="AD41" s="558"/>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73" t="s">
        <v>267</v>
      </c>
      <c r="B44" s="774"/>
      <c r="C44" s="774"/>
      <c r="D44" s="774"/>
      <c r="E44" s="774"/>
      <c r="F44" s="775"/>
      <c r="G44" s="413" t="s">
        <v>145</v>
      </c>
      <c r="H44" s="414"/>
      <c r="I44" s="414"/>
      <c r="J44" s="414"/>
      <c r="K44" s="414"/>
      <c r="L44" s="414"/>
      <c r="M44" s="414"/>
      <c r="N44" s="414"/>
      <c r="O44" s="415"/>
      <c r="P44" s="450" t="s">
        <v>58</v>
      </c>
      <c r="Q44" s="414"/>
      <c r="R44" s="414"/>
      <c r="S44" s="414"/>
      <c r="T44" s="414"/>
      <c r="U44" s="414"/>
      <c r="V44" s="414"/>
      <c r="W44" s="414"/>
      <c r="X44" s="415"/>
      <c r="Y44" s="451"/>
      <c r="Z44" s="452"/>
      <c r="AA44" s="453"/>
      <c r="AB44" s="407" t="s">
        <v>11</v>
      </c>
      <c r="AC44" s="408"/>
      <c r="AD44" s="409"/>
      <c r="AE44" s="232" t="s">
        <v>301</v>
      </c>
      <c r="AF44" s="232"/>
      <c r="AG44" s="232"/>
      <c r="AH44" s="232"/>
      <c r="AI44" s="232" t="s">
        <v>323</v>
      </c>
      <c r="AJ44" s="232"/>
      <c r="AK44" s="232"/>
      <c r="AL44" s="232"/>
      <c r="AM44" s="232" t="s">
        <v>420</v>
      </c>
      <c r="AN44" s="232"/>
      <c r="AO44" s="232"/>
      <c r="AP44" s="232"/>
      <c r="AQ44" s="139" t="s">
        <v>184</v>
      </c>
      <c r="AR44" s="140"/>
      <c r="AS44" s="140"/>
      <c r="AT44" s="141"/>
      <c r="AU44" s="414" t="s">
        <v>133</v>
      </c>
      <c r="AV44" s="414"/>
      <c r="AW44" s="414"/>
      <c r="AX44" s="91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32"/>
      <c r="AF45" s="232"/>
      <c r="AG45" s="232"/>
      <c r="AH45" s="232"/>
      <c r="AI45" s="232"/>
      <c r="AJ45" s="232"/>
      <c r="AK45" s="232"/>
      <c r="AL45" s="232"/>
      <c r="AM45" s="232"/>
      <c r="AN45" s="232"/>
      <c r="AO45" s="232"/>
      <c r="AP45" s="232"/>
      <c r="AQ45" s="235"/>
      <c r="AR45" s="186"/>
      <c r="AS45" s="121" t="s">
        <v>185</v>
      </c>
      <c r="AT45" s="122"/>
      <c r="AU45" s="185"/>
      <c r="AV45" s="185"/>
      <c r="AW45" s="395" t="s">
        <v>175</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93"/>
      <c r="Q46" s="93"/>
      <c r="R46" s="93"/>
      <c r="S46" s="93"/>
      <c r="T46" s="93"/>
      <c r="U46" s="93"/>
      <c r="V46" s="93"/>
      <c r="W46" s="93"/>
      <c r="X46" s="94"/>
      <c r="Y46" s="473" t="s">
        <v>12</v>
      </c>
      <c r="Z46" s="533"/>
      <c r="AA46" s="534"/>
      <c r="AB46" s="463"/>
      <c r="AC46" s="463"/>
      <c r="AD46" s="46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96"/>
      <c r="Q47" s="96"/>
      <c r="R47" s="96"/>
      <c r="S47" s="96"/>
      <c r="T47" s="96"/>
      <c r="U47" s="96"/>
      <c r="V47" s="96"/>
      <c r="W47" s="96"/>
      <c r="X47" s="97"/>
      <c r="Y47" s="449" t="s">
        <v>53</v>
      </c>
      <c r="Z47" s="444"/>
      <c r="AA47" s="445"/>
      <c r="AB47" s="525"/>
      <c r="AC47" s="525"/>
      <c r="AD47" s="52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99"/>
      <c r="Q48" s="99"/>
      <c r="R48" s="99"/>
      <c r="S48" s="99"/>
      <c r="T48" s="99"/>
      <c r="U48" s="99"/>
      <c r="V48" s="99"/>
      <c r="W48" s="99"/>
      <c r="X48" s="100"/>
      <c r="Y48" s="449" t="s">
        <v>13</v>
      </c>
      <c r="Z48" s="444"/>
      <c r="AA48" s="445"/>
      <c r="AB48" s="558" t="s">
        <v>176</v>
      </c>
      <c r="AC48" s="558"/>
      <c r="AD48" s="55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7" t="s">
        <v>267</v>
      </c>
      <c r="B51" s="398"/>
      <c r="C51" s="398"/>
      <c r="D51" s="398"/>
      <c r="E51" s="398"/>
      <c r="F51" s="399"/>
      <c r="G51" s="413" t="s">
        <v>145</v>
      </c>
      <c r="H51" s="414"/>
      <c r="I51" s="414"/>
      <c r="J51" s="414"/>
      <c r="K51" s="414"/>
      <c r="L51" s="414"/>
      <c r="M51" s="414"/>
      <c r="N51" s="414"/>
      <c r="O51" s="415"/>
      <c r="P51" s="450" t="s">
        <v>58</v>
      </c>
      <c r="Q51" s="414"/>
      <c r="R51" s="414"/>
      <c r="S51" s="414"/>
      <c r="T51" s="414"/>
      <c r="U51" s="414"/>
      <c r="V51" s="414"/>
      <c r="W51" s="414"/>
      <c r="X51" s="415"/>
      <c r="Y51" s="451"/>
      <c r="Z51" s="452"/>
      <c r="AA51" s="453"/>
      <c r="AB51" s="407" t="s">
        <v>11</v>
      </c>
      <c r="AC51" s="408"/>
      <c r="AD51" s="409"/>
      <c r="AE51" s="232" t="s">
        <v>301</v>
      </c>
      <c r="AF51" s="232"/>
      <c r="AG51" s="232"/>
      <c r="AH51" s="232"/>
      <c r="AI51" s="232" t="s">
        <v>323</v>
      </c>
      <c r="AJ51" s="232"/>
      <c r="AK51" s="232"/>
      <c r="AL51" s="232"/>
      <c r="AM51" s="232" t="s">
        <v>420</v>
      </c>
      <c r="AN51" s="232"/>
      <c r="AO51" s="232"/>
      <c r="AP51" s="232"/>
      <c r="AQ51" s="139" t="s">
        <v>184</v>
      </c>
      <c r="AR51" s="140"/>
      <c r="AS51" s="140"/>
      <c r="AT51" s="141"/>
      <c r="AU51" s="928" t="s">
        <v>133</v>
      </c>
      <c r="AV51" s="928"/>
      <c r="AW51" s="928"/>
      <c r="AX51" s="92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32"/>
      <c r="AF52" s="232"/>
      <c r="AG52" s="232"/>
      <c r="AH52" s="232"/>
      <c r="AI52" s="232"/>
      <c r="AJ52" s="232"/>
      <c r="AK52" s="232"/>
      <c r="AL52" s="232"/>
      <c r="AM52" s="232"/>
      <c r="AN52" s="232"/>
      <c r="AO52" s="232"/>
      <c r="AP52" s="232"/>
      <c r="AQ52" s="235"/>
      <c r="AR52" s="186"/>
      <c r="AS52" s="121" t="s">
        <v>185</v>
      </c>
      <c r="AT52" s="122"/>
      <c r="AU52" s="185"/>
      <c r="AV52" s="185"/>
      <c r="AW52" s="395" t="s">
        <v>175</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93"/>
      <c r="Q53" s="93"/>
      <c r="R53" s="93"/>
      <c r="S53" s="93"/>
      <c r="T53" s="93"/>
      <c r="U53" s="93"/>
      <c r="V53" s="93"/>
      <c r="W53" s="93"/>
      <c r="X53" s="94"/>
      <c r="Y53" s="473" t="s">
        <v>12</v>
      </c>
      <c r="Z53" s="533"/>
      <c r="AA53" s="534"/>
      <c r="AB53" s="463"/>
      <c r="AC53" s="463"/>
      <c r="AD53" s="46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96"/>
      <c r="Q54" s="96"/>
      <c r="R54" s="96"/>
      <c r="S54" s="96"/>
      <c r="T54" s="96"/>
      <c r="U54" s="96"/>
      <c r="V54" s="96"/>
      <c r="W54" s="96"/>
      <c r="X54" s="97"/>
      <c r="Y54" s="449" t="s">
        <v>53</v>
      </c>
      <c r="Z54" s="444"/>
      <c r="AA54" s="445"/>
      <c r="AB54" s="525"/>
      <c r="AC54" s="525"/>
      <c r="AD54" s="52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99"/>
      <c r="Q55" s="99"/>
      <c r="R55" s="99"/>
      <c r="S55" s="99"/>
      <c r="T55" s="99"/>
      <c r="U55" s="99"/>
      <c r="V55" s="99"/>
      <c r="W55" s="99"/>
      <c r="X55" s="100"/>
      <c r="Y55" s="449" t="s">
        <v>13</v>
      </c>
      <c r="Z55" s="444"/>
      <c r="AA55" s="445"/>
      <c r="AB55" s="595" t="s">
        <v>14</v>
      </c>
      <c r="AC55" s="595"/>
      <c r="AD55" s="59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7" t="s">
        <v>267</v>
      </c>
      <c r="B58" s="398"/>
      <c r="C58" s="398"/>
      <c r="D58" s="398"/>
      <c r="E58" s="398"/>
      <c r="F58" s="399"/>
      <c r="G58" s="413" t="s">
        <v>145</v>
      </c>
      <c r="H58" s="414"/>
      <c r="I58" s="414"/>
      <c r="J58" s="414"/>
      <c r="K58" s="414"/>
      <c r="L58" s="414"/>
      <c r="M58" s="414"/>
      <c r="N58" s="414"/>
      <c r="O58" s="415"/>
      <c r="P58" s="450" t="s">
        <v>58</v>
      </c>
      <c r="Q58" s="414"/>
      <c r="R58" s="414"/>
      <c r="S58" s="414"/>
      <c r="T58" s="414"/>
      <c r="U58" s="414"/>
      <c r="V58" s="414"/>
      <c r="W58" s="414"/>
      <c r="X58" s="415"/>
      <c r="Y58" s="451"/>
      <c r="Z58" s="452"/>
      <c r="AA58" s="453"/>
      <c r="AB58" s="407" t="s">
        <v>11</v>
      </c>
      <c r="AC58" s="408"/>
      <c r="AD58" s="409"/>
      <c r="AE58" s="232" t="s">
        <v>301</v>
      </c>
      <c r="AF58" s="232"/>
      <c r="AG58" s="232"/>
      <c r="AH58" s="232"/>
      <c r="AI58" s="232" t="s">
        <v>323</v>
      </c>
      <c r="AJ58" s="232"/>
      <c r="AK58" s="232"/>
      <c r="AL58" s="232"/>
      <c r="AM58" s="232" t="s">
        <v>420</v>
      </c>
      <c r="AN58" s="232"/>
      <c r="AO58" s="232"/>
      <c r="AP58" s="232"/>
      <c r="AQ58" s="139" t="s">
        <v>184</v>
      </c>
      <c r="AR58" s="140"/>
      <c r="AS58" s="140"/>
      <c r="AT58" s="141"/>
      <c r="AU58" s="928" t="s">
        <v>133</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32"/>
      <c r="AF59" s="232"/>
      <c r="AG59" s="232"/>
      <c r="AH59" s="232"/>
      <c r="AI59" s="232"/>
      <c r="AJ59" s="232"/>
      <c r="AK59" s="232"/>
      <c r="AL59" s="232"/>
      <c r="AM59" s="232"/>
      <c r="AN59" s="232"/>
      <c r="AO59" s="232"/>
      <c r="AP59" s="232"/>
      <c r="AQ59" s="235"/>
      <c r="AR59" s="186"/>
      <c r="AS59" s="121" t="s">
        <v>185</v>
      </c>
      <c r="AT59" s="122"/>
      <c r="AU59" s="185"/>
      <c r="AV59" s="185"/>
      <c r="AW59" s="395" t="s">
        <v>175</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93"/>
      <c r="Q60" s="93"/>
      <c r="R60" s="93"/>
      <c r="S60" s="93"/>
      <c r="T60" s="93"/>
      <c r="U60" s="93"/>
      <c r="V60" s="93"/>
      <c r="W60" s="93"/>
      <c r="X60" s="94"/>
      <c r="Y60" s="473" t="s">
        <v>12</v>
      </c>
      <c r="Z60" s="533"/>
      <c r="AA60" s="534"/>
      <c r="AB60" s="463"/>
      <c r="AC60" s="463"/>
      <c r="AD60" s="46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96"/>
      <c r="Q61" s="96"/>
      <c r="R61" s="96"/>
      <c r="S61" s="96"/>
      <c r="T61" s="96"/>
      <c r="U61" s="96"/>
      <c r="V61" s="96"/>
      <c r="W61" s="96"/>
      <c r="X61" s="97"/>
      <c r="Y61" s="449" t="s">
        <v>53</v>
      </c>
      <c r="Z61" s="444"/>
      <c r="AA61" s="445"/>
      <c r="AB61" s="525"/>
      <c r="AC61" s="525"/>
      <c r="AD61" s="52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99"/>
      <c r="Q62" s="99"/>
      <c r="R62" s="99"/>
      <c r="S62" s="99"/>
      <c r="T62" s="99"/>
      <c r="U62" s="99"/>
      <c r="V62" s="99"/>
      <c r="W62" s="99"/>
      <c r="X62" s="100"/>
      <c r="Y62" s="449" t="s">
        <v>13</v>
      </c>
      <c r="Z62" s="444"/>
      <c r="AA62" s="445"/>
      <c r="AB62" s="558" t="s">
        <v>14</v>
      </c>
      <c r="AC62" s="558"/>
      <c r="AD62" s="55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4" t="s">
        <v>268</v>
      </c>
      <c r="B65" s="485"/>
      <c r="C65" s="485"/>
      <c r="D65" s="485"/>
      <c r="E65" s="485"/>
      <c r="F65" s="486"/>
      <c r="G65" s="487"/>
      <c r="H65" s="227" t="s">
        <v>145</v>
      </c>
      <c r="I65" s="227"/>
      <c r="J65" s="227"/>
      <c r="K65" s="227"/>
      <c r="L65" s="227"/>
      <c r="M65" s="227"/>
      <c r="N65" s="227"/>
      <c r="O65" s="228"/>
      <c r="P65" s="226" t="s">
        <v>58</v>
      </c>
      <c r="Q65" s="227"/>
      <c r="R65" s="227"/>
      <c r="S65" s="227"/>
      <c r="T65" s="227"/>
      <c r="U65" s="227"/>
      <c r="V65" s="228"/>
      <c r="W65" s="489" t="s">
        <v>263</v>
      </c>
      <c r="X65" s="490"/>
      <c r="Y65" s="493"/>
      <c r="Z65" s="493"/>
      <c r="AA65" s="494"/>
      <c r="AB65" s="226" t="s">
        <v>11</v>
      </c>
      <c r="AC65" s="227"/>
      <c r="AD65" s="228"/>
      <c r="AE65" s="232" t="s">
        <v>301</v>
      </c>
      <c r="AF65" s="232"/>
      <c r="AG65" s="232"/>
      <c r="AH65" s="232"/>
      <c r="AI65" s="232" t="s">
        <v>323</v>
      </c>
      <c r="AJ65" s="232"/>
      <c r="AK65" s="232"/>
      <c r="AL65" s="232"/>
      <c r="AM65" s="232" t="s">
        <v>420</v>
      </c>
      <c r="AN65" s="232"/>
      <c r="AO65" s="232"/>
      <c r="AP65" s="232"/>
      <c r="AQ65" s="143" t="s">
        <v>184</v>
      </c>
      <c r="AR65" s="118"/>
      <c r="AS65" s="118"/>
      <c r="AT65" s="119"/>
      <c r="AU65" s="233" t="s">
        <v>133</v>
      </c>
      <c r="AV65" s="233"/>
      <c r="AW65" s="233"/>
      <c r="AX65" s="234"/>
      <c r="AY65">
        <f>COUNTA($H$67)</f>
        <v>0</v>
      </c>
    </row>
    <row r="66" spans="1:51" ht="18.75" hidden="1" customHeight="1" x14ac:dyDescent="0.15">
      <c r="A66" s="477"/>
      <c r="B66" s="478"/>
      <c r="C66" s="478"/>
      <c r="D66" s="478"/>
      <c r="E66" s="478"/>
      <c r="F66" s="479"/>
      <c r="G66" s="488"/>
      <c r="H66" s="230"/>
      <c r="I66" s="230"/>
      <c r="J66" s="230"/>
      <c r="K66" s="230"/>
      <c r="L66" s="230"/>
      <c r="M66" s="230"/>
      <c r="N66" s="230"/>
      <c r="O66" s="231"/>
      <c r="P66" s="229"/>
      <c r="Q66" s="230"/>
      <c r="R66" s="230"/>
      <c r="S66" s="230"/>
      <c r="T66" s="230"/>
      <c r="U66" s="230"/>
      <c r="V66" s="231"/>
      <c r="W66" s="491"/>
      <c r="X66" s="492"/>
      <c r="Y66" s="495"/>
      <c r="Z66" s="495"/>
      <c r="AA66" s="49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x14ac:dyDescent="0.15">
      <c r="A67" s="477"/>
      <c r="B67" s="478"/>
      <c r="C67" s="478"/>
      <c r="D67" s="478"/>
      <c r="E67" s="478"/>
      <c r="F67" s="47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7"/>
      <c r="B68" s="478"/>
      <c r="C68" s="478"/>
      <c r="D68" s="478"/>
      <c r="E68" s="478"/>
      <c r="F68" s="47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7"/>
      <c r="B69" s="478"/>
      <c r="C69" s="478"/>
      <c r="D69" s="478"/>
      <c r="E69" s="478"/>
      <c r="F69" s="47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7" t="s">
        <v>272</v>
      </c>
      <c r="B70" s="478"/>
      <c r="C70" s="478"/>
      <c r="D70" s="478"/>
      <c r="E70" s="478"/>
      <c r="F70" s="479"/>
      <c r="G70" s="238" t="s">
        <v>187</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7"/>
      <c r="B71" s="478"/>
      <c r="C71" s="478"/>
      <c r="D71" s="478"/>
      <c r="E71" s="478"/>
      <c r="F71" s="47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0"/>
      <c r="B72" s="481"/>
      <c r="C72" s="481"/>
      <c r="D72" s="481"/>
      <c r="E72" s="481"/>
      <c r="F72" s="48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8" t="s">
        <v>268</v>
      </c>
      <c r="B73" s="509"/>
      <c r="C73" s="509"/>
      <c r="D73" s="509"/>
      <c r="E73" s="509"/>
      <c r="F73" s="510"/>
      <c r="G73" s="584"/>
      <c r="H73" s="118" t="s">
        <v>145</v>
      </c>
      <c r="I73" s="118"/>
      <c r="J73" s="118"/>
      <c r="K73" s="118"/>
      <c r="L73" s="118"/>
      <c r="M73" s="118"/>
      <c r="N73" s="118"/>
      <c r="O73" s="119"/>
      <c r="P73" s="143" t="s">
        <v>58</v>
      </c>
      <c r="Q73" s="118"/>
      <c r="R73" s="118"/>
      <c r="S73" s="118"/>
      <c r="T73" s="118"/>
      <c r="U73" s="118"/>
      <c r="V73" s="118"/>
      <c r="W73" s="118"/>
      <c r="X73" s="119"/>
      <c r="Y73" s="586"/>
      <c r="Z73" s="587"/>
      <c r="AA73" s="588"/>
      <c r="AB73" s="143" t="s">
        <v>11</v>
      </c>
      <c r="AC73" s="118"/>
      <c r="AD73" s="119"/>
      <c r="AE73" s="232" t="s">
        <v>301</v>
      </c>
      <c r="AF73" s="232"/>
      <c r="AG73" s="232"/>
      <c r="AH73" s="232"/>
      <c r="AI73" s="232" t="s">
        <v>323</v>
      </c>
      <c r="AJ73" s="232"/>
      <c r="AK73" s="232"/>
      <c r="AL73" s="232"/>
      <c r="AM73" s="232" t="s">
        <v>420</v>
      </c>
      <c r="AN73" s="232"/>
      <c r="AO73" s="232"/>
      <c r="AP73" s="232"/>
      <c r="AQ73" s="143" t="s">
        <v>184</v>
      </c>
      <c r="AR73" s="118"/>
      <c r="AS73" s="118"/>
      <c r="AT73" s="119"/>
      <c r="AU73" s="123" t="s">
        <v>133</v>
      </c>
      <c r="AV73" s="124"/>
      <c r="AW73" s="124"/>
      <c r="AX73" s="125"/>
      <c r="AY73">
        <f>COUNTA($H$75)</f>
        <v>0</v>
      </c>
    </row>
    <row r="74" spans="1:51" ht="18.75" hidden="1" customHeight="1" x14ac:dyDescent="0.15">
      <c r="A74" s="511"/>
      <c r="B74" s="512"/>
      <c r="C74" s="512"/>
      <c r="D74" s="512"/>
      <c r="E74" s="512"/>
      <c r="F74" s="513"/>
      <c r="G74" s="58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1"/>
      <c r="B75" s="512"/>
      <c r="C75" s="512"/>
      <c r="D75" s="512"/>
      <c r="E75" s="512"/>
      <c r="F75" s="513"/>
      <c r="G75" s="61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11"/>
      <c r="B76" s="512"/>
      <c r="C76" s="512"/>
      <c r="D76" s="512"/>
      <c r="E76" s="512"/>
      <c r="F76" s="513"/>
      <c r="G76" s="61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11"/>
      <c r="B77" s="512"/>
      <c r="C77" s="512"/>
      <c r="D77" s="512"/>
      <c r="E77" s="512"/>
      <c r="F77" s="513"/>
      <c r="G77" s="612"/>
      <c r="H77" s="99"/>
      <c r="I77" s="99"/>
      <c r="J77" s="99"/>
      <c r="K77" s="99"/>
      <c r="L77" s="99"/>
      <c r="M77" s="99"/>
      <c r="N77" s="99"/>
      <c r="O77" s="100"/>
      <c r="P77" s="96"/>
      <c r="Q77" s="96"/>
      <c r="R77" s="96"/>
      <c r="S77" s="96"/>
      <c r="T77" s="96"/>
      <c r="U77" s="96"/>
      <c r="V77" s="96"/>
      <c r="W77" s="96"/>
      <c r="X77" s="97"/>
      <c r="Y77" s="143" t="s">
        <v>13</v>
      </c>
      <c r="Z77" s="118"/>
      <c r="AA77" s="119"/>
      <c r="AB77" s="581" t="s">
        <v>14</v>
      </c>
      <c r="AC77" s="581"/>
      <c r="AD77" s="581"/>
      <c r="AE77" s="893"/>
      <c r="AF77" s="894"/>
      <c r="AG77" s="894"/>
      <c r="AH77" s="894"/>
      <c r="AI77" s="893"/>
      <c r="AJ77" s="894"/>
      <c r="AK77" s="894"/>
      <c r="AL77" s="894"/>
      <c r="AM77" s="893"/>
      <c r="AN77" s="894"/>
      <c r="AO77" s="894"/>
      <c r="AP77" s="894"/>
      <c r="AQ77" s="321"/>
      <c r="AR77" s="193"/>
      <c r="AS77" s="193"/>
      <c r="AT77" s="322"/>
      <c r="AU77" s="204"/>
      <c r="AV77" s="204"/>
      <c r="AW77" s="204"/>
      <c r="AX77" s="206"/>
      <c r="AY77">
        <f t="shared" si="9"/>
        <v>0</v>
      </c>
    </row>
    <row r="78" spans="1:51" ht="69.75" hidden="1" customHeight="1" x14ac:dyDescent="0.15">
      <c r="A78" s="314" t="s">
        <v>641</v>
      </c>
      <c r="B78" s="315"/>
      <c r="C78" s="315"/>
      <c r="D78" s="315"/>
      <c r="E78" s="312" t="s">
        <v>246</v>
      </c>
      <c r="F78" s="313"/>
      <c r="G78" s="45" t="s">
        <v>187</v>
      </c>
      <c r="H78" s="589"/>
      <c r="I78" s="590"/>
      <c r="J78" s="590"/>
      <c r="K78" s="590"/>
      <c r="L78" s="590"/>
      <c r="M78" s="590"/>
      <c r="N78" s="590"/>
      <c r="O78" s="591"/>
      <c r="P78" s="135"/>
      <c r="Q78" s="135"/>
      <c r="R78" s="135"/>
      <c r="S78" s="135"/>
      <c r="T78" s="135"/>
      <c r="U78" s="135"/>
      <c r="V78" s="135"/>
      <c r="W78" s="135"/>
      <c r="X78" s="13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5" t="s">
        <v>148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58" t="s">
        <v>262</v>
      </c>
      <c r="AP79" s="259"/>
      <c r="AQ79" s="259"/>
      <c r="AR79" s="62" t="s">
        <v>260</v>
      </c>
      <c r="AS79" s="258"/>
      <c r="AT79" s="259"/>
      <c r="AU79" s="259"/>
      <c r="AV79" s="259"/>
      <c r="AW79" s="259"/>
      <c r="AX79" s="971"/>
      <c r="AY79">
        <f>COUNTIF($AR$79,"☑")</f>
        <v>0</v>
      </c>
    </row>
    <row r="80" spans="1:51" ht="18.75" hidden="1" customHeight="1" x14ac:dyDescent="0.15">
      <c r="A80" s="867" t="s">
        <v>146</v>
      </c>
      <c r="B80" s="526" t="s">
        <v>259</v>
      </c>
      <c r="C80" s="527"/>
      <c r="D80" s="527"/>
      <c r="E80" s="527"/>
      <c r="F80" s="528"/>
      <c r="G80" s="432" t="s">
        <v>138</v>
      </c>
      <c r="H80" s="432"/>
      <c r="I80" s="432"/>
      <c r="J80" s="432"/>
      <c r="K80" s="432"/>
      <c r="L80" s="432"/>
      <c r="M80" s="432"/>
      <c r="N80" s="432"/>
      <c r="O80" s="432"/>
      <c r="P80" s="432"/>
      <c r="Q80" s="432"/>
      <c r="R80" s="432"/>
      <c r="S80" s="432"/>
      <c r="T80" s="432"/>
      <c r="U80" s="432"/>
      <c r="V80" s="432"/>
      <c r="W80" s="432"/>
      <c r="X80" s="432"/>
      <c r="Y80" s="432"/>
      <c r="Z80" s="432"/>
      <c r="AA80" s="515"/>
      <c r="AB80" s="431" t="s">
        <v>611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8"/>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8"/>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8"/>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8"/>
      <c r="B85" s="427" t="s">
        <v>144</v>
      </c>
      <c r="C85" s="427"/>
      <c r="D85" s="427"/>
      <c r="E85" s="427"/>
      <c r="F85" s="428"/>
      <c r="G85" s="514" t="s">
        <v>60</v>
      </c>
      <c r="H85" s="432"/>
      <c r="I85" s="432"/>
      <c r="J85" s="432"/>
      <c r="K85" s="432"/>
      <c r="L85" s="432"/>
      <c r="M85" s="432"/>
      <c r="N85" s="432"/>
      <c r="O85" s="515"/>
      <c r="P85" s="431" t="s">
        <v>62</v>
      </c>
      <c r="Q85" s="432"/>
      <c r="R85" s="432"/>
      <c r="S85" s="432"/>
      <c r="T85" s="432"/>
      <c r="U85" s="432"/>
      <c r="V85" s="432"/>
      <c r="W85" s="432"/>
      <c r="X85" s="515"/>
      <c r="Y85" s="150"/>
      <c r="Z85" s="151"/>
      <c r="AA85" s="152"/>
      <c r="AB85" s="559" t="s">
        <v>11</v>
      </c>
      <c r="AC85" s="560"/>
      <c r="AD85" s="561"/>
      <c r="AE85" s="232" t="s">
        <v>301</v>
      </c>
      <c r="AF85" s="232"/>
      <c r="AG85" s="232"/>
      <c r="AH85" s="232"/>
      <c r="AI85" s="232" t="s">
        <v>323</v>
      </c>
      <c r="AJ85" s="232"/>
      <c r="AK85" s="232"/>
      <c r="AL85" s="232"/>
      <c r="AM85" s="232" t="s">
        <v>420</v>
      </c>
      <c r="AN85" s="232"/>
      <c r="AO85" s="232"/>
      <c r="AP85" s="232"/>
      <c r="AQ85" s="143" t="s">
        <v>184</v>
      </c>
      <c r="AR85" s="118"/>
      <c r="AS85" s="118"/>
      <c r="AT85" s="119"/>
      <c r="AU85" s="535" t="s">
        <v>133</v>
      </c>
      <c r="AV85" s="535"/>
      <c r="AW85" s="535"/>
      <c r="AX85" s="536"/>
      <c r="AY85">
        <f t="shared" si="10"/>
        <v>0</v>
      </c>
      <c r="AZ85" s="10"/>
      <c r="BA85" s="10"/>
      <c r="BB85" s="10"/>
      <c r="BC85" s="10"/>
    </row>
    <row r="86" spans="1:60" ht="18.75" hidden="1" customHeight="1" x14ac:dyDescent="0.15">
      <c r="A86" s="86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50"/>
      <c r="Z86" s="151"/>
      <c r="AA86" s="152"/>
      <c r="AB86" s="410"/>
      <c r="AC86" s="411"/>
      <c r="AD86" s="412"/>
      <c r="AE86" s="232"/>
      <c r="AF86" s="232"/>
      <c r="AG86" s="232"/>
      <c r="AH86" s="232"/>
      <c r="AI86" s="232"/>
      <c r="AJ86" s="232"/>
      <c r="AK86" s="232"/>
      <c r="AL86" s="232"/>
      <c r="AM86" s="232"/>
      <c r="AN86" s="232"/>
      <c r="AO86" s="232"/>
      <c r="AP86" s="232"/>
      <c r="AQ86" s="184"/>
      <c r="AR86" s="185"/>
      <c r="AS86" s="121" t="s">
        <v>185</v>
      </c>
      <c r="AT86" s="122"/>
      <c r="AU86" s="185"/>
      <c r="AV86" s="185"/>
      <c r="AW86" s="395" t="s">
        <v>175</v>
      </c>
      <c r="AX86" s="396"/>
      <c r="AY86">
        <f t="shared" si="10"/>
        <v>0</v>
      </c>
      <c r="AZ86" s="10"/>
      <c r="BA86" s="10"/>
      <c r="BB86" s="10"/>
      <c r="BC86" s="10"/>
      <c r="BD86" s="10"/>
      <c r="BE86" s="10"/>
      <c r="BF86" s="10"/>
      <c r="BG86" s="10"/>
      <c r="BH86" s="10"/>
    </row>
    <row r="87" spans="1:60" ht="23.25" hidden="1" customHeight="1" x14ac:dyDescent="0.15">
      <c r="A87" s="868"/>
      <c r="B87" s="427"/>
      <c r="C87" s="427"/>
      <c r="D87" s="427"/>
      <c r="E87" s="427"/>
      <c r="F87" s="428"/>
      <c r="G87" s="92"/>
      <c r="H87" s="93"/>
      <c r="I87" s="93"/>
      <c r="J87" s="93"/>
      <c r="K87" s="93"/>
      <c r="L87" s="93"/>
      <c r="M87" s="93"/>
      <c r="N87" s="93"/>
      <c r="O87" s="94"/>
      <c r="P87" s="93"/>
      <c r="Q87" s="516"/>
      <c r="R87" s="516"/>
      <c r="S87" s="516"/>
      <c r="T87" s="516"/>
      <c r="U87" s="516"/>
      <c r="V87" s="516"/>
      <c r="W87" s="516"/>
      <c r="X87" s="517"/>
      <c r="Y87" s="563" t="s">
        <v>61</v>
      </c>
      <c r="Z87" s="564"/>
      <c r="AA87" s="565"/>
      <c r="AB87" s="463"/>
      <c r="AC87" s="463"/>
      <c r="AD87" s="463"/>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8"/>
      <c r="B88" s="427"/>
      <c r="C88" s="427"/>
      <c r="D88" s="427"/>
      <c r="E88" s="427"/>
      <c r="F88" s="428"/>
      <c r="G88" s="95"/>
      <c r="H88" s="96"/>
      <c r="I88" s="96"/>
      <c r="J88" s="96"/>
      <c r="K88" s="96"/>
      <c r="L88" s="96"/>
      <c r="M88" s="96"/>
      <c r="N88" s="96"/>
      <c r="O88" s="97"/>
      <c r="P88" s="518"/>
      <c r="Q88" s="518"/>
      <c r="R88" s="518"/>
      <c r="S88" s="518"/>
      <c r="T88" s="518"/>
      <c r="U88" s="518"/>
      <c r="V88" s="518"/>
      <c r="W88" s="518"/>
      <c r="X88" s="519"/>
      <c r="Y88" s="460" t="s">
        <v>53</v>
      </c>
      <c r="Z88" s="461"/>
      <c r="AA88" s="462"/>
      <c r="AB88" s="525"/>
      <c r="AC88" s="525"/>
      <c r="AD88" s="525"/>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8"/>
      <c r="B89" s="531"/>
      <c r="C89" s="531"/>
      <c r="D89" s="531"/>
      <c r="E89" s="531"/>
      <c r="F89" s="532"/>
      <c r="G89" s="98"/>
      <c r="H89" s="99"/>
      <c r="I89" s="99"/>
      <c r="J89" s="99"/>
      <c r="K89" s="99"/>
      <c r="L89" s="99"/>
      <c r="M89" s="99"/>
      <c r="N89" s="99"/>
      <c r="O89" s="100"/>
      <c r="P89" s="162"/>
      <c r="Q89" s="162"/>
      <c r="R89" s="162"/>
      <c r="S89" s="162"/>
      <c r="T89" s="162"/>
      <c r="U89" s="162"/>
      <c r="V89" s="162"/>
      <c r="W89" s="162"/>
      <c r="X89" s="562"/>
      <c r="Y89" s="460" t="s">
        <v>13</v>
      </c>
      <c r="Z89" s="461"/>
      <c r="AA89" s="462"/>
      <c r="AB89" s="595" t="s">
        <v>14</v>
      </c>
      <c r="AC89" s="595"/>
      <c r="AD89" s="595"/>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8"/>
      <c r="B90" s="427" t="s">
        <v>144</v>
      </c>
      <c r="C90" s="427"/>
      <c r="D90" s="427"/>
      <c r="E90" s="427"/>
      <c r="F90" s="428"/>
      <c r="G90" s="514" t="s">
        <v>60</v>
      </c>
      <c r="H90" s="432"/>
      <c r="I90" s="432"/>
      <c r="J90" s="432"/>
      <c r="K90" s="432"/>
      <c r="L90" s="432"/>
      <c r="M90" s="432"/>
      <c r="N90" s="432"/>
      <c r="O90" s="515"/>
      <c r="P90" s="431" t="s">
        <v>62</v>
      </c>
      <c r="Q90" s="432"/>
      <c r="R90" s="432"/>
      <c r="S90" s="432"/>
      <c r="T90" s="432"/>
      <c r="U90" s="432"/>
      <c r="V90" s="432"/>
      <c r="W90" s="432"/>
      <c r="X90" s="515"/>
      <c r="Y90" s="150"/>
      <c r="Z90" s="151"/>
      <c r="AA90" s="152"/>
      <c r="AB90" s="559" t="s">
        <v>11</v>
      </c>
      <c r="AC90" s="560"/>
      <c r="AD90" s="561"/>
      <c r="AE90" s="232" t="s">
        <v>301</v>
      </c>
      <c r="AF90" s="232"/>
      <c r="AG90" s="232"/>
      <c r="AH90" s="232"/>
      <c r="AI90" s="232" t="s">
        <v>323</v>
      </c>
      <c r="AJ90" s="232"/>
      <c r="AK90" s="232"/>
      <c r="AL90" s="232"/>
      <c r="AM90" s="232" t="s">
        <v>420</v>
      </c>
      <c r="AN90" s="232"/>
      <c r="AO90" s="232"/>
      <c r="AP90" s="232"/>
      <c r="AQ90" s="143" t="s">
        <v>184</v>
      </c>
      <c r="AR90" s="118"/>
      <c r="AS90" s="118"/>
      <c r="AT90" s="119"/>
      <c r="AU90" s="535" t="s">
        <v>133</v>
      </c>
      <c r="AV90" s="535"/>
      <c r="AW90" s="535"/>
      <c r="AX90" s="536"/>
      <c r="AY90">
        <f>COUNTA($G$92)</f>
        <v>0</v>
      </c>
    </row>
    <row r="91" spans="1:60" ht="18.75" hidden="1" customHeight="1" x14ac:dyDescent="0.15">
      <c r="A91" s="86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50"/>
      <c r="Z91" s="151"/>
      <c r="AA91" s="152"/>
      <c r="AB91" s="410"/>
      <c r="AC91" s="411"/>
      <c r="AD91" s="412"/>
      <c r="AE91" s="232"/>
      <c r="AF91" s="232"/>
      <c r="AG91" s="232"/>
      <c r="AH91" s="232"/>
      <c r="AI91" s="232"/>
      <c r="AJ91" s="232"/>
      <c r="AK91" s="232"/>
      <c r="AL91" s="232"/>
      <c r="AM91" s="232"/>
      <c r="AN91" s="232"/>
      <c r="AO91" s="232"/>
      <c r="AP91" s="232"/>
      <c r="AQ91" s="184"/>
      <c r="AR91" s="185"/>
      <c r="AS91" s="121" t="s">
        <v>185</v>
      </c>
      <c r="AT91" s="122"/>
      <c r="AU91" s="185"/>
      <c r="AV91" s="185"/>
      <c r="AW91" s="395" t="s">
        <v>175</v>
      </c>
      <c r="AX91" s="396"/>
      <c r="AY91">
        <f>$AY$90</f>
        <v>0</v>
      </c>
      <c r="AZ91" s="10"/>
      <c r="BA91" s="10"/>
      <c r="BB91" s="10"/>
      <c r="BC91" s="10"/>
    </row>
    <row r="92" spans="1:60" ht="23.25" hidden="1" customHeight="1" x14ac:dyDescent="0.15">
      <c r="A92" s="868"/>
      <c r="B92" s="427"/>
      <c r="C92" s="427"/>
      <c r="D92" s="427"/>
      <c r="E92" s="427"/>
      <c r="F92" s="428"/>
      <c r="G92" s="92"/>
      <c r="H92" s="93"/>
      <c r="I92" s="93"/>
      <c r="J92" s="93"/>
      <c r="K92" s="93"/>
      <c r="L92" s="93"/>
      <c r="M92" s="93"/>
      <c r="N92" s="93"/>
      <c r="O92" s="94"/>
      <c r="P92" s="93"/>
      <c r="Q92" s="516"/>
      <c r="R92" s="516"/>
      <c r="S92" s="516"/>
      <c r="T92" s="516"/>
      <c r="U92" s="516"/>
      <c r="V92" s="516"/>
      <c r="W92" s="516"/>
      <c r="X92" s="517"/>
      <c r="Y92" s="563" t="s">
        <v>61</v>
      </c>
      <c r="Z92" s="564"/>
      <c r="AA92" s="565"/>
      <c r="AB92" s="463"/>
      <c r="AC92" s="463"/>
      <c r="AD92" s="46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8"/>
      <c r="B93" s="427"/>
      <c r="C93" s="427"/>
      <c r="D93" s="427"/>
      <c r="E93" s="427"/>
      <c r="F93" s="428"/>
      <c r="G93" s="95"/>
      <c r="H93" s="96"/>
      <c r="I93" s="96"/>
      <c r="J93" s="96"/>
      <c r="K93" s="96"/>
      <c r="L93" s="96"/>
      <c r="M93" s="96"/>
      <c r="N93" s="96"/>
      <c r="O93" s="97"/>
      <c r="P93" s="518"/>
      <c r="Q93" s="518"/>
      <c r="R93" s="518"/>
      <c r="S93" s="518"/>
      <c r="T93" s="518"/>
      <c r="U93" s="518"/>
      <c r="V93" s="518"/>
      <c r="W93" s="518"/>
      <c r="X93" s="519"/>
      <c r="Y93" s="460" t="s">
        <v>53</v>
      </c>
      <c r="Z93" s="461"/>
      <c r="AA93" s="462"/>
      <c r="AB93" s="525"/>
      <c r="AC93" s="525"/>
      <c r="AD93" s="52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8"/>
      <c r="B94" s="531"/>
      <c r="C94" s="531"/>
      <c r="D94" s="531"/>
      <c r="E94" s="531"/>
      <c r="F94" s="532"/>
      <c r="G94" s="98"/>
      <c r="H94" s="99"/>
      <c r="I94" s="99"/>
      <c r="J94" s="99"/>
      <c r="K94" s="99"/>
      <c r="L94" s="99"/>
      <c r="M94" s="99"/>
      <c r="N94" s="99"/>
      <c r="O94" s="100"/>
      <c r="P94" s="162"/>
      <c r="Q94" s="162"/>
      <c r="R94" s="162"/>
      <c r="S94" s="162"/>
      <c r="T94" s="162"/>
      <c r="U94" s="162"/>
      <c r="V94" s="162"/>
      <c r="W94" s="162"/>
      <c r="X94" s="562"/>
      <c r="Y94" s="460" t="s">
        <v>13</v>
      </c>
      <c r="Z94" s="461"/>
      <c r="AA94" s="462"/>
      <c r="AB94" s="595" t="s">
        <v>14</v>
      </c>
      <c r="AC94" s="595"/>
      <c r="AD94" s="59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8"/>
      <c r="B95" s="427" t="s">
        <v>144</v>
      </c>
      <c r="C95" s="427"/>
      <c r="D95" s="427"/>
      <c r="E95" s="427"/>
      <c r="F95" s="428"/>
      <c r="G95" s="514" t="s">
        <v>60</v>
      </c>
      <c r="H95" s="432"/>
      <c r="I95" s="432"/>
      <c r="J95" s="432"/>
      <c r="K95" s="432"/>
      <c r="L95" s="432"/>
      <c r="M95" s="432"/>
      <c r="N95" s="432"/>
      <c r="O95" s="515"/>
      <c r="P95" s="431" t="s">
        <v>62</v>
      </c>
      <c r="Q95" s="432"/>
      <c r="R95" s="432"/>
      <c r="S95" s="432"/>
      <c r="T95" s="432"/>
      <c r="U95" s="432"/>
      <c r="V95" s="432"/>
      <c r="W95" s="432"/>
      <c r="X95" s="515"/>
      <c r="Y95" s="150"/>
      <c r="Z95" s="151"/>
      <c r="AA95" s="152"/>
      <c r="AB95" s="559" t="s">
        <v>11</v>
      </c>
      <c r="AC95" s="560"/>
      <c r="AD95" s="561"/>
      <c r="AE95" s="232" t="s">
        <v>301</v>
      </c>
      <c r="AF95" s="232"/>
      <c r="AG95" s="232"/>
      <c r="AH95" s="232"/>
      <c r="AI95" s="232" t="s">
        <v>323</v>
      </c>
      <c r="AJ95" s="232"/>
      <c r="AK95" s="232"/>
      <c r="AL95" s="232"/>
      <c r="AM95" s="232" t="s">
        <v>420</v>
      </c>
      <c r="AN95" s="232"/>
      <c r="AO95" s="232"/>
      <c r="AP95" s="232"/>
      <c r="AQ95" s="143" t="s">
        <v>184</v>
      </c>
      <c r="AR95" s="118"/>
      <c r="AS95" s="118"/>
      <c r="AT95" s="119"/>
      <c r="AU95" s="535" t="s">
        <v>133</v>
      </c>
      <c r="AV95" s="535"/>
      <c r="AW95" s="535"/>
      <c r="AX95" s="536"/>
      <c r="AY95">
        <f>COUNTA($G$97)</f>
        <v>0</v>
      </c>
      <c r="AZ95" s="10"/>
      <c r="BA95" s="10"/>
      <c r="BB95" s="10"/>
      <c r="BC95" s="10"/>
      <c r="BD95" s="10"/>
      <c r="BE95" s="10"/>
      <c r="BF95" s="10"/>
      <c r="BG95" s="10"/>
      <c r="BH95" s="10"/>
    </row>
    <row r="96" spans="1:60" ht="18.75" hidden="1" customHeight="1" x14ac:dyDescent="0.15">
      <c r="A96" s="86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50"/>
      <c r="Z96" s="151"/>
      <c r="AA96" s="152"/>
      <c r="AB96" s="410"/>
      <c r="AC96" s="411"/>
      <c r="AD96" s="412"/>
      <c r="AE96" s="232"/>
      <c r="AF96" s="232"/>
      <c r="AG96" s="232"/>
      <c r="AH96" s="232"/>
      <c r="AI96" s="232"/>
      <c r="AJ96" s="232"/>
      <c r="AK96" s="232"/>
      <c r="AL96" s="232"/>
      <c r="AM96" s="232"/>
      <c r="AN96" s="232"/>
      <c r="AO96" s="232"/>
      <c r="AP96" s="232"/>
      <c r="AQ96" s="184"/>
      <c r="AR96" s="185"/>
      <c r="AS96" s="121" t="s">
        <v>185</v>
      </c>
      <c r="AT96" s="122"/>
      <c r="AU96" s="185"/>
      <c r="AV96" s="185"/>
      <c r="AW96" s="395" t="s">
        <v>175</v>
      </c>
      <c r="AX96" s="396"/>
      <c r="AY96">
        <f>$AY$95</f>
        <v>0</v>
      </c>
    </row>
    <row r="97" spans="1:60" ht="23.25" hidden="1" customHeight="1" x14ac:dyDescent="0.15">
      <c r="A97" s="868"/>
      <c r="B97" s="427"/>
      <c r="C97" s="427"/>
      <c r="D97" s="427"/>
      <c r="E97" s="427"/>
      <c r="F97" s="428"/>
      <c r="G97" s="92"/>
      <c r="H97" s="93"/>
      <c r="I97" s="93"/>
      <c r="J97" s="93"/>
      <c r="K97" s="93"/>
      <c r="L97" s="93"/>
      <c r="M97" s="93"/>
      <c r="N97" s="93"/>
      <c r="O97" s="94"/>
      <c r="P97" s="93"/>
      <c r="Q97" s="516"/>
      <c r="R97" s="516"/>
      <c r="S97" s="516"/>
      <c r="T97" s="516"/>
      <c r="U97" s="516"/>
      <c r="V97" s="516"/>
      <c r="W97" s="516"/>
      <c r="X97" s="517"/>
      <c r="Y97" s="563" t="s">
        <v>61</v>
      </c>
      <c r="Z97" s="564"/>
      <c r="AA97" s="565"/>
      <c r="AB97" s="470"/>
      <c r="AC97" s="471"/>
      <c r="AD97" s="47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8"/>
      <c r="B98" s="427"/>
      <c r="C98" s="427"/>
      <c r="D98" s="427"/>
      <c r="E98" s="427"/>
      <c r="F98" s="428"/>
      <c r="G98" s="95"/>
      <c r="H98" s="96"/>
      <c r="I98" s="96"/>
      <c r="J98" s="96"/>
      <c r="K98" s="96"/>
      <c r="L98" s="96"/>
      <c r="M98" s="96"/>
      <c r="N98" s="96"/>
      <c r="O98" s="97"/>
      <c r="P98" s="518"/>
      <c r="Q98" s="518"/>
      <c r="R98" s="518"/>
      <c r="S98" s="518"/>
      <c r="T98" s="518"/>
      <c r="U98" s="518"/>
      <c r="V98" s="518"/>
      <c r="W98" s="518"/>
      <c r="X98" s="519"/>
      <c r="Y98" s="460" t="s">
        <v>53</v>
      </c>
      <c r="Z98" s="461"/>
      <c r="AA98" s="462"/>
      <c r="AB98" s="464"/>
      <c r="AC98" s="465"/>
      <c r="AD98" s="46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1"/>
      <c r="I99" s="201"/>
      <c r="J99" s="201"/>
      <c r="K99" s="201"/>
      <c r="L99" s="201"/>
      <c r="M99" s="201"/>
      <c r="N99" s="201"/>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269</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301</v>
      </c>
      <c r="AF100" s="542"/>
      <c r="AG100" s="542"/>
      <c r="AH100" s="543"/>
      <c r="AI100" s="541" t="s">
        <v>323</v>
      </c>
      <c r="AJ100" s="542"/>
      <c r="AK100" s="542"/>
      <c r="AL100" s="543"/>
      <c r="AM100" s="541" t="s">
        <v>420</v>
      </c>
      <c r="AN100" s="542"/>
      <c r="AO100" s="542"/>
      <c r="AP100" s="543"/>
      <c r="AQ100" s="302" t="s">
        <v>328</v>
      </c>
      <c r="AR100" s="303"/>
      <c r="AS100" s="303"/>
      <c r="AT100" s="304"/>
      <c r="AU100" s="302" t="s">
        <v>452</v>
      </c>
      <c r="AV100" s="303"/>
      <c r="AW100" s="303"/>
      <c r="AX100" s="305"/>
    </row>
    <row r="101" spans="1:60" ht="23.25" customHeight="1" x14ac:dyDescent="0.15">
      <c r="A101" s="421"/>
      <c r="B101" s="422"/>
      <c r="C101" s="422"/>
      <c r="D101" s="422"/>
      <c r="E101" s="422"/>
      <c r="F101" s="423"/>
      <c r="G101" s="93" t="s">
        <v>757</v>
      </c>
      <c r="H101" s="93"/>
      <c r="I101" s="93"/>
      <c r="J101" s="93"/>
      <c r="K101" s="93"/>
      <c r="L101" s="93"/>
      <c r="M101" s="93"/>
      <c r="N101" s="93"/>
      <c r="O101" s="93"/>
      <c r="P101" s="93"/>
      <c r="Q101" s="93"/>
      <c r="R101" s="93"/>
      <c r="S101" s="93"/>
      <c r="T101" s="93"/>
      <c r="U101" s="93"/>
      <c r="V101" s="93"/>
      <c r="W101" s="93"/>
      <c r="X101" s="94"/>
      <c r="Y101" s="544" t="s">
        <v>54</v>
      </c>
      <c r="Z101" s="545"/>
      <c r="AA101" s="546"/>
      <c r="AB101" s="463" t="s">
        <v>642</v>
      </c>
      <c r="AC101" s="463"/>
      <c r="AD101" s="463"/>
      <c r="AE101" s="267">
        <v>9</v>
      </c>
      <c r="AF101" s="267"/>
      <c r="AG101" s="267"/>
      <c r="AH101" s="267"/>
      <c r="AI101" s="267">
        <v>9</v>
      </c>
      <c r="AJ101" s="267"/>
      <c r="AK101" s="267"/>
      <c r="AL101" s="267"/>
      <c r="AM101" s="267">
        <v>9</v>
      </c>
      <c r="AN101" s="267"/>
      <c r="AO101" s="267"/>
      <c r="AP101" s="267"/>
      <c r="AQ101" s="267">
        <v>9</v>
      </c>
      <c r="AR101" s="267"/>
      <c r="AS101" s="267"/>
      <c r="AT101" s="267"/>
      <c r="AU101" s="203">
        <v>9</v>
      </c>
      <c r="AV101" s="204"/>
      <c r="AW101" s="204"/>
      <c r="AX101" s="206"/>
    </row>
    <row r="102" spans="1:60" ht="23.25" customHeight="1" x14ac:dyDescent="0.15">
      <c r="A102" s="424"/>
      <c r="B102" s="425"/>
      <c r="C102" s="425"/>
      <c r="D102" s="425"/>
      <c r="E102" s="425"/>
      <c r="F102" s="426"/>
      <c r="G102" s="99"/>
      <c r="H102" s="99"/>
      <c r="I102" s="99"/>
      <c r="J102" s="99"/>
      <c r="K102" s="99"/>
      <c r="L102" s="99"/>
      <c r="M102" s="99"/>
      <c r="N102" s="99"/>
      <c r="O102" s="99"/>
      <c r="P102" s="99"/>
      <c r="Q102" s="99"/>
      <c r="R102" s="99"/>
      <c r="S102" s="99"/>
      <c r="T102" s="99"/>
      <c r="U102" s="99"/>
      <c r="V102" s="99"/>
      <c r="W102" s="99"/>
      <c r="X102" s="100"/>
      <c r="Y102" s="446" t="s">
        <v>55</v>
      </c>
      <c r="Z102" s="447"/>
      <c r="AA102" s="448"/>
      <c r="AB102" s="463" t="s">
        <v>642</v>
      </c>
      <c r="AC102" s="463"/>
      <c r="AD102" s="463"/>
      <c r="AE102" s="267">
        <v>9</v>
      </c>
      <c r="AF102" s="267"/>
      <c r="AG102" s="267"/>
      <c r="AH102" s="267"/>
      <c r="AI102" s="267">
        <v>9</v>
      </c>
      <c r="AJ102" s="267"/>
      <c r="AK102" s="267"/>
      <c r="AL102" s="267"/>
      <c r="AM102" s="267">
        <v>9</v>
      </c>
      <c r="AN102" s="267"/>
      <c r="AO102" s="267"/>
      <c r="AP102" s="267"/>
      <c r="AQ102" s="267">
        <v>9</v>
      </c>
      <c r="AR102" s="267"/>
      <c r="AS102" s="267"/>
      <c r="AT102" s="267"/>
      <c r="AU102" s="210">
        <v>9</v>
      </c>
      <c r="AV102" s="211"/>
      <c r="AW102" s="211"/>
      <c r="AX102" s="306"/>
    </row>
    <row r="103" spans="1:60" ht="31.5" hidden="1" customHeight="1" x14ac:dyDescent="0.15">
      <c r="A103" s="418" t="s">
        <v>269</v>
      </c>
      <c r="B103" s="419"/>
      <c r="C103" s="419"/>
      <c r="D103" s="419"/>
      <c r="E103" s="419"/>
      <c r="F103" s="420"/>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0</v>
      </c>
    </row>
    <row r="104" spans="1:60" ht="23.25" hidden="1" customHeight="1" x14ac:dyDescent="0.15">
      <c r="A104" s="421"/>
      <c r="B104" s="422"/>
      <c r="C104" s="422"/>
      <c r="D104" s="422"/>
      <c r="E104" s="422"/>
      <c r="F104" s="423"/>
      <c r="G104" s="93"/>
      <c r="H104" s="93"/>
      <c r="I104" s="93"/>
      <c r="J104" s="93"/>
      <c r="K104" s="93"/>
      <c r="L104" s="93"/>
      <c r="M104" s="93"/>
      <c r="N104" s="93"/>
      <c r="O104" s="93"/>
      <c r="P104" s="93"/>
      <c r="Q104" s="93"/>
      <c r="R104" s="93"/>
      <c r="S104" s="93"/>
      <c r="T104" s="93"/>
      <c r="U104" s="93"/>
      <c r="V104" s="93"/>
      <c r="W104" s="93"/>
      <c r="X104" s="94"/>
      <c r="Y104" s="467" t="s">
        <v>54</v>
      </c>
      <c r="Z104" s="468"/>
      <c r="AA104" s="469"/>
      <c r="AB104" s="547"/>
      <c r="AC104" s="548"/>
      <c r="AD104" s="54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4"/>
      <c r="B105" s="425"/>
      <c r="C105" s="425"/>
      <c r="D105" s="425"/>
      <c r="E105" s="425"/>
      <c r="F105" s="426"/>
      <c r="G105" s="99"/>
      <c r="H105" s="99"/>
      <c r="I105" s="99"/>
      <c r="J105" s="99"/>
      <c r="K105" s="99"/>
      <c r="L105" s="99"/>
      <c r="M105" s="99"/>
      <c r="N105" s="99"/>
      <c r="O105" s="99"/>
      <c r="P105" s="99"/>
      <c r="Q105" s="99"/>
      <c r="R105" s="99"/>
      <c r="S105" s="99"/>
      <c r="T105" s="99"/>
      <c r="U105" s="99"/>
      <c r="V105" s="99"/>
      <c r="W105" s="99"/>
      <c r="X105" s="100"/>
      <c r="Y105" s="446" t="s">
        <v>55</v>
      </c>
      <c r="Z105" s="550"/>
      <c r="AA105" s="551"/>
      <c r="AB105" s="470"/>
      <c r="AC105" s="471"/>
      <c r="AD105" s="47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8" t="s">
        <v>269</v>
      </c>
      <c r="B106" s="419"/>
      <c r="C106" s="419"/>
      <c r="D106" s="419"/>
      <c r="E106" s="419"/>
      <c r="F106" s="420"/>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0</v>
      </c>
    </row>
    <row r="107" spans="1:60" ht="23.25" hidden="1" customHeight="1" x14ac:dyDescent="0.15">
      <c r="A107" s="421"/>
      <c r="B107" s="422"/>
      <c r="C107" s="422"/>
      <c r="D107" s="422"/>
      <c r="E107" s="422"/>
      <c r="F107" s="423"/>
      <c r="G107" s="93"/>
      <c r="H107" s="93"/>
      <c r="I107" s="93"/>
      <c r="J107" s="93"/>
      <c r="K107" s="93"/>
      <c r="L107" s="93"/>
      <c r="M107" s="93"/>
      <c r="N107" s="93"/>
      <c r="O107" s="93"/>
      <c r="P107" s="93"/>
      <c r="Q107" s="93"/>
      <c r="R107" s="93"/>
      <c r="S107" s="93"/>
      <c r="T107" s="93"/>
      <c r="U107" s="93"/>
      <c r="V107" s="93"/>
      <c r="W107" s="93"/>
      <c r="X107" s="94"/>
      <c r="Y107" s="467" t="s">
        <v>54</v>
      </c>
      <c r="Z107" s="468"/>
      <c r="AA107" s="469"/>
      <c r="AB107" s="547"/>
      <c r="AC107" s="548"/>
      <c r="AD107" s="54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4"/>
      <c r="B108" s="425"/>
      <c r="C108" s="425"/>
      <c r="D108" s="425"/>
      <c r="E108" s="425"/>
      <c r="F108" s="426"/>
      <c r="G108" s="99"/>
      <c r="H108" s="99"/>
      <c r="I108" s="99"/>
      <c r="J108" s="99"/>
      <c r="K108" s="99"/>
      <c r="L108" s="99"/>
      <c r="M108" s="99"/>
      <c r="N108" s="99"/>
      <c r="O108" s="99"/>
      <c r="P108" s="99"/>
      <c r="Q108" s="99"/>
      <c r="R108" s="99"/>
      <c r="S108" s="99"/>
      <c r="T108" s="99"/>
      <c r="U108" s="99"/>
      <c r="V108" s="99"/>
      <c r="W108" s="99"/>
      <c r="X108" s="100"/>
      <c r="Y108" s="446" t="s">
        <v>55</v>
      </c>
      <c r="Z108" s="550"/>
      <c r="AA108" s="551"/>
      <c r="AB108" s="470"/>
      <c r="AC108" s="471"/>
      <c r="AD108" s="47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8" t="s">
        <v>269</v>
      </c>
      <c r="B109" s="419"/>
      <c r="C109" s="419"/>
      <c r="D109" s="419"/>
      <c r="E109" s="419"/>
      <c r="F109" s="420"/>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0</v>
      </c>
    </row>
    <row r="110" spans="1:60" ht="23.25" hidden="1" customHeight="1" x14ac:dyDescent="0.15">
      <c r="A110" s="421"/>
      <c r="B110" s="422"/>
      <c r="C110" s="422"/>
      <c r="D110" s="422"/>
      <c r="E110" s="422"/>
      <c r="F110" s="423"/>
      <c r="G110" s="93"/>
      <c r="H110" s="93"/>
      <c r="I110" s="93"/>
      <c r="J110" s="93"/>
      <c r="K110" s="93"/>
      <c r="L110" s="93"/>
      <c r="M110" s="93"/>
      <c r="N110" s="93"/>
      <c r="O110" s="93"/>
      <c r="P110" s="93"/>
      <c r="Q110" s="93"/>
      <c r="R110" s="93"/>
      <c r="S110" s="93"/>
      <c r="T110" s="93"/>
      <c r="U110" s="93"/>
      <c r="V110" s="93"/>
      <c r="W110" s="93"/>
      <c r="X110" s="94"/>
      <c r="Y110" s="467" t="s">
        <v>54</v>
      </c>
      <c r="Z110" s="468"/>
      <c r="AA110" s="469"/>
      <c r="AB110" s="547"/>
      <c r="AC110" s="548"/>
      <c r="AD110" s="54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4"/>
      <c r="B111" s="425"/>
      <c r="C111" s="425"/>
      <c r="D111" s="425"/>
      <c r="E111" s="425"/>
      <c r="F111" s="426"/>
      <c r="G111" s="99"/>
      <c r="H111" s="99"/>
      <c r="I111" s="99"/>
      <c r="J111" s="99"/>
      <c r="K111" s="99"/>
      <c r="L111" s="99"/>
      <c r="M111" s="99"/>
      <c r="N111" s="99"/>
      <c r="O111" s="99"/>
      <c r="P111" s="99"/>
      <c r="Q111" s="99"/>
      <c r="R111" s="99"/>
      <c r="S111" s="99"/>
      <c r="T111" s="99"/>
      <c r="U111" s="99"/>
      <c r="V111" s="99"/>
      <c r="W111" s="99"/>
      <c r="X111" s="100"/>
      <c r="Y111" s="446" t="s">
        <v>55</v>
      </c>
      <c r="Z111" s="550"/>
      <c r="AA111" s="551"/>
      <c r="AB111" s="470"/>
      <c r="AC111" s="471"/>
      <c r="AD111" s="47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8" t="s">
        <v>269</v>
      </c>
      <c r="B112" s="419"/>
      <c r="C112" s="419"/>
      <c r="D112" s="419"/>
      <c r="E112" s="419"/>
      <c r="F112" s="420"/>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0</v>
      </c>
    </row>
    <row r="113" spans="1:51" ht="23.25" hidden="1" customHeight="1" x14ac:dyDescent="0.15">
      <c r="A113" s="421"/>
      <c r="B113" s="422"/>
      <c r="C113" s="422"/>
      <c r="D113" s="422"/>
      <c r="E113" s="422"/>
      <c r="F113" s="423"/>
      <c r="G113" s="93"/>
      <c r="H113" s="93"/>
      <c r="I113" s="93"/>
      <c r="J113" s="93"/>
      <c r="K113" s="93"/>
      <c r="L113" s="93"/>
      <c r="M113" s="93"/>
      <c r="N113" s="93"/>
      <c r="O113" s="93"/>
      <c r="P113" s="93"/>
      <c r="Q113" s="93"/>
      <c r="R113" s="93"/>
      <c r="S113" s="93"/>
      <c r="T113" s="93"/>
      <c r="U113" s="93"/>
      <c r="V113" s="93"/>
      <c r="W113" s="93"/>
      <c r="X113" s="94"/>
      <c r="Y113" s="467" t="s">
        <v>54</v>
      </c>
      <c r="Z113" s="468"/>
      <c r="AA113" s="469"/>
      <c r="AB113" s="547"/>
      <c r="AC113" s="548"/>
      <c r="AD113" s="54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4"/>
      <c r="B114" s="425"/>
      <c r="C114" s="425"/>
      <c r="D114" s="425"/>
      <c r="E114" s="425"/>
      <c r="F114" s="426"/>
      <c r="G114" s="99"/>
      <c r="H114" s="99"/>
      <c r="I114" s="99"/>
      <c r="J114" s="99"/>
      <c r="K114" s="99"/>
      <c r="L114" s="99"/>
      <c r="M114" s="99"/>
      <c r="N114" s="99"/>
      <c r="O114" s="99"/>
      <c r="P114" s="99"/>
      <c r="Q114" s="99"/>
      <c r="R114" s="99"/>
      <c r="S114" s="99"/>
      <c r="T114" s="99"/>
      <c r="U114" s="99"/>
      <c r="V114" s="99"/>
      <c r="W114" s="99"/>
      <c r="X114" s="100"/>
      <c r="Y114" s="446" t="s">
        <v>55</v>
      </c>
      <c r="Z114" s="550"/>
      <c r="AA114" s="551"/>
      <c r="AB114" s="470"/>
      <c r="AC114" s="471"/>
      <c r="AD114" s="472"/>
      <c r="AE114" s="552"/>
      <c r="AF114" s="552"/>
      <c r="AG114" s="552"/>
      <c r="AH114" s="552"/>
      <c r="AI114" s="552"/>
      <c r="AJ114" s="552"/>
      <c r="AK114" s="552"/>
      <c r="AL114" s="552"/>
      <c r="AM114" s="552"/>
      <c r="AN114" s="552"/>
      <c r="AO114" s="552"/>
      <c r="AP114" s="552"/>
      <c r="AQ114" s="203"/>
      <c r="AR114" s="204"/>
      <c r="AS114" s="204"/>
      <c r="AT114" s="205"/>
      <c r="AU114" s="203"/>
      <c r="AV114" s="204"/>
      <c r="AW114" s="204"/>
      <c r="AX114" s="206"/>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32" t="s">
        <v>301</v>
      </c>
      <c r="AF115" s="232"/>
      <c r="AG115" s="232"/>
      <c r="AH115" s="232"/>
      <c r="AI115" s="232" t="s">
        <v>323</v>
      </c>
      <c r="AJ115" s="232"/>
      <c r="AK115" s="232"/>
      <c r="AL115" s="232"/>
      <c r="AM115" s="232" t="s">
        <v>420</v>
      </c>
      <c r="AN115" s="232"/>
      <c r="AO115" s="232"/>
      <c r="AP115" s="232"/>
      <c r="AQ115" s="592" t="s">
        <v>453</v>
      </c>
      <c r="AR115" s="593"/>
      <c r="AS115" s="593"/>
      <c r="AT115" s="593"/>
      <c r="AU115" s="593"/>
      <c r="AV115" s="593"/>
      <c r="AW115" s="593"/>
      <c r="AX115" s="594"/>
    </row>
    <row r="116" spans="1:51" ht="23.25" customHeight="1" x14ac:dyDescent="0.15">
      <c r="A116" s="438"/>
      <c r="B116" s="439"/>
      <c r="C116" s="439"/>
      <c r="D116" s="439"/>
      <c r="E116" s="439"/>
      <c r="F116" s="440"/>
      <c r="G116" s="390" t="s">
        <v>643</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283</v>
      </c>
      <c r="AC116" s="465"/>
      <c r="AD116" s="466"/>
      <c r="AE116" s="267">
        <v>254</v>
      </c>
      <c r="AF116" s="267"/>
      <c r="AG116" s="267"/>
      <c r="AH116" s="267"/>
      <c r="AI116" s="267">
        <v>254</v>
      </c>
      <c r="AJ116" s="267"/>
      <c r="AK116" s="267"/>
      <c r="AL116" s="267"/>
      <c r="AM116" s="267">
        <v>253</v>
      </c>
      <c r="AN116" s="267"/>
      <c r="AO116" s="267"/>
      <c r="AP116" s="267"/>
      <c r="AQ116" s="203">
        <v>253</v>
      </c>
      <c r="AR116" s="204"/>
      <c r="AS116" s="204"/>
      <c r="AT116" s="204"/>
      <c r="AU116" s="204"/>
      <c r="AV116" s="204"/>
      <c r="AW116" s="204"/>
      <c r="AX116" s="206"/>
    </row>
    <row r="117" spans="1:51" ht="22.9"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48</v>
      </c>
      <c r="Z117" s="447"/>
      <c r="AA117" s="448"/>
      <c r="AB117" s="474" t="s">
        <v>644</v>
      </c>
      <c r="AC117" s="475"/>
      <c r="AD117" s="476"/>
      <c r="AE117" s="553" t="s">
        <v>645</v>
      </c>
      <c r="AF117" s="553"/>
      <c r="AG117" s="553"/>
      <c r="AH117" s="553"/>
      <c r="AI117" s="553" t="s">
        <v>645</v>
      </c>
      <c r="AJ117" s="553"/>
      <c r="AK117" s="553"/>
      <c r="AL117" s="553"/>
      <c r="AM117" s="553" t="s">
        <v>663</v>
      </c>
      <c r="AN117" s="553"/>
      <c r="AO117" s="553"/>
      <c r="AP117" s="553"/>
      <c r="AQ117" s="553" t="s">
        <v>663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32" t="s">
        <v>301</v>
      </c>
      <c r="AF118" s="232"/>
      <c r="AG118" s="232"/>
      <c r="AH118" s="232"/>
      <c r="AI118" s="232" t="s">
        <v>323</v>
      </c>
      <c r="AJ118" s="232"/>
      <c r="AK118" s="232"/>
      <c r="AL118" s="232"/>
      <c r="AM118" s="232" t="s">
        <v>420</v>
      </c>
      <c r="AN118" s="232"/>
      <c r="AO118" s="232"/>
      <c r="AP118" s="232"/>
      <c r="AQ118" s="592" t="s">
        <v>453</v>
      </c>
      <c r="AR118" s="593"/>
      <c r="AS118" s="593"/>
      <c r="AT118" s="593"/>
      <c r="AU118" s="593"/>
      <c r="AV118" s="593"/>
      <c r="AW118" s="593"/>
      <c r="AX118" s="594"/>
      <c r="AY118" s="77">
        <f>IF(SUBSTITUTE(SUBSTITUTE($G$119,"／",""),"　","")="",0,1)</f>
        <v>0</v>
      </c>
    </row>
    <row r="119" spans="1:51" ht="23.25" hidden="1" customHeight="1" x14ac:dyDescent="0.15">
      <c r="A119" s="438"/>
      <c r="B119" s="439"/>
      <c r="C119" s="439"/>
      <c r="D119" s="439"/>
      <c r="E119" s="439"/>
      <c r="F119" s="440"/>
      <c r="G119" s="390" t="s">
        <v>646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48</v>
      </c>
      <c r="Z120" s="447"/>
      <c r="AA120" s="448"/>
      <c r="AB120" s="474" t="s">
        <v>647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32" t="s">
        <v>301</v>
      </c>
      <c r="AF121" s="232"/>
      <c r="AG121" s="232"/>
      <c r="AH121" s="232"/>
      <c r="AI121" s="232" t="s">
        <v>323</v>
      </c>
      <c r="AJ121" s="232"/>
      <c r="AK121" s="232"/>
      <c r="AL121" s="232"/>
      <c r="AM121" s="232" t="s">
        <v>420</v>
      </c>
      <c r="AN121" s="232"/>
      <c r="AO121" s="232"/>
      <c r="AP121" s="232"/>
      <c r="AQ121" s="592" t="s">
        <v>453</v>
      </c>
      <c r="AR121" s="593"/>
      <c r="AS121" s="593"/>
      <c r="AT121" s="593"/>
      <c r="AU121" s="593"/>
      <c r="AV121" s="593"/>
      <c r="AW121" s="593"/>
      <c r="AX121" s="594"/>
      <c r="AY121" s="77">
        <f>IF(SUBSTITUTE(SUBSTITUTE($G$122,"／",""),"　","")="",0,1)</f>
        <v>0</v>
      </c>
    </row>
    <row r="122" spans="1:51" ht="23.25" hidden="1" customHeight="1" x14ac:dyDescent="0.15">
      <c r="A122" s="438"/>
      <c r="B122" s="439"/>
      <c r="C122" s="439"/>
      <c r="D122" s="439"/>
      <c r="E122" s="439"/>
      <c r="F122" s="440"/>
      <c r="G122" s="390" t="s">
        <v>648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48</v>
      </c>
      <c r="Z123" s="447"/>
      <c r="AA123" s="448"/>
      <c r="AB123" s="474" t="s">
        <v>647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32" t="s">
        <v>301</v>
      </c>
      <c r="AF124" s="232"/>
      <c r="AG124" s="232"/>
      <c r="AH124" s="232"/>
      <c r="AI124" s="232" t="s">
        <v>323</v>
      </c>
      <c r="AJ124" s="232"/>
      <c r="AK124" s="232"/>
      <c r="AL124" s="232"/>
      <c r="AM124" s="232" t="s">
        <v>420</v>
      </c>
      <c r="AN124" s="232"/>
      <c r="AO124" s="232"/>
      <c r="AP124" s="232"/>
      <c r="AQ124" s="592" t="s">
        <v>453</v>
      </c>
      <c r="AR124" s="593"/>
      <c r="AS124" s="593"/>
      <c r="AT124" s="593"/>
      <c r="AU124" s="593"/>
      <c r="AV124" s="593"/>
      <c r="AW124" s="593"/>
      <c r="AX124" s="594"/>
      <c r="AY124" s="77">
        <f>IF(SUBSTITUTE(SUBSTITUTE($G$125,"／",""),"　","")="",0,1)</f>
        <v>0</v>
      </c>
    </row>
    <row r="125" spans="1:51" ht="23.25" hidden="1" customHeight="1" x14ac:dyDescent="0.15">
      <c r="A125" s="438"/>
      <c r="B125" s="439"/>
      <c r="C125" s="439"/>
      <c r="D125" s="439"/>
      <c r="E125" s="439"/>
      <c r="F125" s="440"/>
      <c r="G125" s="390" t="s">
        <v>649</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c r="AC125" s="465"/>
      <c r="AD125" s="46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48</v>
      </c>
      <c r="Z126" s="447"/>
      <c r="AA126" s="448"/>
      <c r="AB126" s="474" t="s">
        <v>647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32" t="s">
        <v>301</v>
      </c>
      <c r="AF127" s="232"/>
      <c r="AG127" s="232"/>
      <c r="AH127" s="232"/>
      <c r="AI127" s="232" t="s">
        <v>323</v>
      </c>
      <c r="AJ127" s="232"/>
      <c r="AK127" s="232"/>
      <c r="AL127" s="232"/>
      <c r="AM127" s="232" t="s">
        <v>420</v>
      </c>
      <c r="AN127" s="232"/>
      <c r="AO127" s="232"/>
      <c r="AP127" s="232"/>
      <c r="AQ127" s="592" t="s">
        <v>453</v>
      </c>
      <c r="AR127" s="593"/>
      <c r="AS127" s="593"/>
      <c r="AT127" s="593"/>
      <c r="AU127" s="593"/>
      <c r="AV127" s="593"/>
      <c r="AW127" s="593"/>
      <c r="AX127" s="594"/>
      <c r="AY127" s="77">
        <f>IF(SUBSTITUTE(SUBSTITUTE($G$128,"／",""),"　","")="",0,1)</f>
        <v>0</v>
      </c>
    </row>
    <row r="128" spans="1:51" ht="23.25" hidden="1" customHeight="1" x14ac:dyDescent="0.15">
      <c r="A128" s="438"/>
      <c r="B128" s="439"/>
      <c r="C128" s="439"/>
      <c r="D128" s="439"/>
      <c r="E128" s="439"/>
      <c r="F128" s="440"/>
      <c r="G128" s="390" t="s">
        <v>650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48</v>
      </c>
      <c r="Z129" s="447"/>
      <c r="AA129" s="448"/>
      <c r="AB129" s="474" t="s">
        <v>647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29.45" customHeight="1" x14ac:dyDescent="0.15">
      <c r="A130" s="174" t="s">
        <v>316</v>
      </c>
      <c r="B130" s="171"/>
      <c r="C130" s="170" t="s">
        <v>188</v>
      </c>
      <c r="D130" s="171"/>
      <c r="E130" s="155" t="s">
        <v>217</v>
      </c>
      <c r="F130" s="156"/>
      <c r="G130" s="157" t="s">
        <v>317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9.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2</v>
      </c>
      <c r="AR133" s="185"/>
      <c r="AS133" s="121" t="s">
        <v>185</v>
      </c>
      <c r="AT133" s="122"/>
      <c r="AU133" s="186" t="s">
        <v>634</v>
      </c>
      <c r="AV133" s="186"/>
      <c r="AW133" s="121" t="s">
        <v>175</v>
      </c>
      <c r="AX133" s="181"/>
      <c r="AY133">
        <f>$AY$132</f>
        <v>1</v>
      </c>
    </row>
    <row r="134" spans="1:51" ht="21" customHeight="1" x14ac:dyDescent="0.15">
      <c r="A134" s="175"/>
      <c r="B134" s="172"/>
      <c r="C134" s="166"/>
      <c r="D134" s="172"/>
      <c r="E134" s="166"/>
      <c r="F134" s="167"/>
      <c r="G134" s="92" t="s">
        <v>664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99.7</v>
      </c>
      <c r="AF134" s="193"/>
      <c r="AG134" s="193"/>
      <c r="AH134" s="193"/>
      <c r="AI134" s="192">
        <v>100</v>
      </c>
      <c r="AJ134" s="193"/>
      <c r="AK134" s="193"/>
      <c r="AL134" s="193"/>
      <c r="AM134" s="192"/>
      <c r="AN134" s="193"/>
      <c r="AO134" s="193"/>
      <c r="AP134" s="193"/>
      <c r="AQ134" s="192" t="s">
        <v>634</v>
      </c>
      <c r="AR134" s="193"/>
      <c r="AS134" s="193"/>
      <c r="AT134" s="193"/>
      <c r="AU134" s="192" t="s">
        <v>634</v>
      </c>
      <c r="AV134" s="193"/>
      <c r="AW134" s="193"/>
      <c r="AX134" s="194"/>
      <c r="AY134">
        <f t="shared" ref="AY134:AY135" si="13">$AY$132</f>
        <v>1</v>
      </c>
    </row>
    <row r="135" spans="1:51" ht="21"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100</v>
      </c>
      <c r="AF135" s="193"/>
      <c r="AG135" s="193"/>
      <c r="AH135" s="193"/>
      <c r="AI135" s="192">
        <v>100</v>
      </c>
      <c r="AJ135" s="193"/>
      <c r="AK135" s="193"/>
      <c r="AL135" s="193"/>
      <c r="AM135" s="192">
        <v>100</v>
      </c>
      <c r="AN135" s="193"/>
      <c r="AO135" s="193"/>
      <c r="AP135" s="193"/>
      <c r="AQ135" s="192">
        <v>100</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582</v>
      </c>
      <c r="D430" s="935"/>
      <c r="E430" s="160" t="s">
        <v>310</v>
      </c>
      <c r="F430" s="901"/>
      <c r="G430" s="902" t="s">
        <v>204</v>
      </c>
      <c r="H430" s="111"/>
      <c r="I430" s="111"/>
      <c r="J430" s="903"/>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454</v>
      </c>
      <c r="AJ431" s="319"/>
      <c r="AK431" s="319"/>
      <c r="AL431" s="143"/>
      <c r="AM431" s="319" t="s">
        <v>455</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1" t="s">
        <v>176</v>
      </c>
      <c r="AC435" s="581"/>
      <c r="AD435" s="581"/>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454</v>
      </c>
      <c r="AJ436" s="319"/>
      <c r="AK436" s="319"/>
      <c r="AL436" s="143"/>
      <c r="AM436" s="319" t="s">
        <v>455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1" t="s">
        <v>176</v>
      </c>
      <c r="AC440" s="581"/>
      <c r="AD440" s="58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454</v>
      </c>
      <c r="AJ441" s="319"/>
      <c r="AK441" s="319"/>
      <c r="AL441" s="143"/>
      <c r="AM441" s="319" t="s">
        <v>455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1" t="s">
        <v>176</v>
      </c>
      <c r="AC445" s="581"/>
      <c r="AD445" s="58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454</v>
      </c>
      <c r="AJ446" s="319"/>
      <c r="AK446" s="319"/>
      <c r="AL446" s="143"/>
      <c r="AM446" s="319" t="s">
        <v>455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1" t="s">
        <v>176</v>
      </c>
      <c r="AC450" s="581"/>
      <c r="AD450" s="58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454</v>
      </c>
      <c r="AJ451" s="319"/>
      <c r="AK451" s="319"/>
      <c r="AL451" s="143"/>
      <c r="AM451" s="319" t="s">
        <v>455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1" t="s">
        <v>176</v>
      </c>
      <c r="AC455" s="581"/>
      <c r="AD455" s="58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454</v>
      </c>
      <c r="AJ456" s="319"/>
      <c r="AK456" s="319"/>
      <c r="AL456" s="143"/>
      <c r="AM456" s="319" t="s">
        <v>455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1" t="s">
        <v>14</v>
      </c>
      <c r="AC460" s="581"/>
      <c r="AD460" s="581"/>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454</v>
      </c>
      <c r="AJ461" s="319"/>
      <c r="AK461" s="319"/>
      <c r="AL461" s="143"/>
      <c r="AM461" s="319" t="s">
        <v>455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1" t="s">
        <v>14</v>
      </c>
      <c r="AC465" s="581"/>
      <c r="AD465" s="58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454</v>
      </c>
      <c r="AJ466" s="319"/>
      <c r="AK466" s="319"/>
      <c r="AL466" s="143"/>
      <c r="AM466" s="319" t="s">
        <v>455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1" t="s">
        <v>14</v>
      </c>
      <c r="AC470" s="581"/>
      <c r="AD470" s="58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454</v>
      </c>
      <c r="AJ471" s="319"/>
      <c r="AK471" s="319"/>
      <c r="AL471" s="143"/>
      <c r="AM471" s="319" t="s">
        <v>455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1" t="s">
        <v>14</v>
      </c>
      <c r="AC475" s="581"/>
      <c r="AD475" s="58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454</v>
      </c>
      <c r="AJ476" s="319"/>
      <c r="AK476" s="319"/>
      <c r="AL476" s="143"/>
      <c r="AM476" s="319" t="s">
        <v>455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1" t="s">
        <v>14</v>
      </c>
      <c r="AC480" s="581"/>
      <c r="AD480" s="58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313</v>
      </c>
      <c r="F484" s="161"/>
      <c r="G484" s="902" t="s">
        <v>204</v>
      </c>
      <c r="H484" s="111"/>
      <c r="I484" s="111"/>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454</v>
      </c>
      <c r="AJ485" s="319"/>
      <c r="AK485" s="319"/>
      <c r="AL485" s="143"/>
      <c r="AM485" s="319" t="s">
        <v>455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1" t="s">
        <v>176</v>
      </c>
      <c r="AC489" s="581"/>
      <c r="AD489" s="58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454</v>
      </c>
      <c r="AJ490" s="319"/>
      <c r="AK490" s="319"/>
      <c r="AL490" s="143"/>
      <c r="AM490" s="319" t="s">
        <v>455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1" t="s">
        <v>176</v>
      </c>
      <c r="AC494" s="581"/>
      <c r="AD494" s="58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454</v>
      </c>
      <c r="AJ495" s="319"/>
      <c r="AK495" s="319"/>
      <c r="AL495" s="143"/>
      <c r="AM495" s="319" t="s">
        <v>455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1" t="s">
        <v>176</v>
      </c>
      <c r="AC499" s="581"/>
      <c r="AD499" s="58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454</v>
      </c>
      <c r="AJ500" s="319"/>
      <c r="AK500" s="319"/>
      <c r="AL500" s="143"/>
      <c r="AM500" s="319" t="s">
        <v>455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1" t="s">
        <v>176</v>
      </c>
      <c r="AC504" s="581"/>
      <c r="AD504" s="58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454</v>
      </c>
      <c r="AJ505" s="319"/>
      <c r="AK505" s="319"/>
      <c r="AL505" s="143"/>
      <c r="AM505" s="319" t="s">
        <v>455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1" t="s">
        <v>176</v>
      </c>
      <c r="AC509" s="581"/>
      <c r="AD509" s="58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454</v>
      </c>
      <c r="AJ510" s="319"/>
      <c r="AK510" s="319"/>
      <c r="AL510" s="143"/>
      <c r="AM510" s="319" t="s">
        <v>455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1" t="s">
        <v>14</v>
      </c>
      <c r="AC514" s="581"/>
      <c r="AD514" s="58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454</v>
      </c>
      <c r="AJ515" s="319"/>
      <c r="AK515" s="319"/>
      <c r="AL515" s="143"/>
      <c r="AM515" s="319" t="s">
        <v>455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1" t="s">
        <v>14</v>
      </c>
      <c r="AC519" s="581"/>
      <c r="AD519" s="58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454</v>
      </c>
      <c r="AJ520" s="319"/>
      <c r="AK520" s="319"/>
      <c r="AL520" s="143"/>
      <c r="AM520" s="319" t="s">
        <v>455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1" t="s">
        <v>14</v>
      </c>
      <c r="AC524" s="581"/>
      <c r="AD524" s="58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454</v>
      </c>
      <c r="AJ525" s="319"/>
      <c r="AK525" s="319"/>
      <c r="AL525" s="143"/>
      <c r="AM525" s="319" t="s">
        <v>455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1" t="s">
        <v>14</v>
      </c>
      <c r="AC529" s="581"/>
      <c r="AD529" s="58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454</v>
      </c>
      <c r="AJ530" s="319"/>
      <c r="AK530" s="319"/>
      <c r="AL530" s="143"/>
      <c r="AM530" s="319" t="s">
        <v>455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1" t="s">
        <v>14</v>
      </c>
      <c r="AC534" s="581"/>
      <c r="AD534" s="58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902" t="s">
        <v>204</v>
      </c>
      <c r="H538" s="111"/>
      <c r="I538" s="111"/>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454</v>
      </c>
      <c r="AJ539" s="319"/>
      <c r="AK539" s="319"/>
      <c r="AL539" s="143"/>
      <c r="AM539" s="319" t="s">
        <v>455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1" t="s">
        <v>176</v>
      </c>
      <c r="AC543" s="581"/>
      <c r="AD543" s="58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454</v>
      </c>
      <c r="AJ544" s="319"/>
      <c r="AK544" s="319"/>
      <c r="AL544" s="143"/>
      <c r="AM544" s="319" t="s">
        <v>455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1" t="s">
        <v>176</v>
      </c>
      <c r="AC548" s="581"/>
      <c r="AD548" s="58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454</v>
      </c>
      <c r="AJ549" s="319"/>
      <c r="AK549" s="319"/>
      <c r="AL549" s="143"/>
      <c r="AM549" s="319" t="s">
        <v>455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1" t="s">
        <v>176</v>
      </c>
      <c r="AC553" s="581"/>
      <c r="AD553" s="58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454</v>
      </c>
      <c r="AJ554" s="319"/>
      <c r="AK554" s="319"/>
      <c r="AL554" s="143"/>
      <c r="AM554" s="319" t="s">
        <v>455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1" t="s">
        <v>176</v>
      </c>
      <c r="AC558" s="581"/>
      <c r="AD558" s="58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454</v>
      </c>
      <c r="AJ559" s="319"/>
      <c r="AK559" s="319"/>
      <c r="AL559" s="143"/>
      <c r="AM559" s="319" t="s">
        <v>455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1" t="s">
        <v>176</v>
      </c>
      <c r="AC563" s="581"/>
      <c r="AD563" s="58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454</v>
      </c>
      <c r="AJ564" s="319"/>
      <c r="AK564" s="319"/>
      <c r="AL564" s="143"/>
      <c r="AM564" s="319" t="s">
        <v>455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1" t="s">
        <v>14</v>
      </c>
      <c r="AC568" s="581"/>
      <c r="AD568" s="58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454</v>
      </c>
      <c r="AJ569" s="319"/>
      <c r="AK569" s="319"/>
      <c r="AL569" s="143"/>
      <c r="AM569" s="319" t="s">
        <v>455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1" t="s">
        <v>14</v>
      </c>
      <c r="AC573" s="581"/>
      <c r="AD573" s="58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454</v>
      </c>
      <c r="AJ574" s="319"/>
      <c r="AK574" s="319"/>
      <c r="AL574" s="143"/>
      <c r="AM574" s="319" t="s">
        <v>455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1" t="s">
        <v>14</v>
      </c>
      <c r="AC578" s="581"/>
      <c r="AD578" s="58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454</v>
      </c>
      <c r="AJ579" s="319"/>
      <c r="AK579" s="319"/>
      <c r="AL579" s="143"/>
      <c r="AM579" s="319" t="s">
        <v>455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1" t="s">
        <v>14</v>
      </c>
      <c r="AC583" s="581"/>
      <c r="AD583" s="58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454</v>
      </c>
      <c r="AJ584" s="319"/>
      <c r="AK584" s="319"/>
      <c r="AL584" s="143"/>
      <c r="AM584" s="319" t="s">
        <v>455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1" t="s">
        <v>14</v>
      </c>
      <c r="AC588" s="581"/>
      <c r="AD588" s="58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902" t="s">
        <v>204</v>
      </c>
      <c r="H592" s="111"/>
      <c r="I592" s="111"/>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454</v>
      </c>
      <c r="AJ593" s="319"/>
      <c r="AK593" s="319"/>
      <c r="AL593" s="143"/>
      <c r="AM593" s="319" t="s">
        <v>455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1" t="s">
        <v>176</v>
      </c>
      <c r="AC597" s="581"/>
      <c r="AD597" s="58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454</v>
      </c>
      <c r="AJ598" s="319"/>
      <c r="AK598" s="319"/>
      <c r="AL598" s="143"/>
      <c r="AM598" s="319" t="s">
        <v>455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1" t="s">
        <v>176</v>
      </c>
      <c r="AC602" s="581"/>
      <c r="AD602" s="58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454</v>
      </c>
      <c r="AJ603" s="319"/>
      <c r="AK603" s="319"/>
      <c r="AL603" s="143"/>
      <c r="AM603" s="319" t="s">
        <v>455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1" t="s">
        <v>176</v>
      </c>
      <c r="AC607" s="581"/>
      <c r="AD607" s="58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454</v>
      </c>
      <c r="AJ608" s="319"/>
      <c r="AK608" s="319"/>
      <c r="AL608" s="143"/>
      <c r="AM608" s="319" t="s">
        <v>455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1" t="s">
        <v>176</v>
      </c>
      <c r="AC612" s="581"/>
      <c r="AD612" s="58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454</v>
      </c>
      <c r="AJ613" s="319"/>
      <c r="AK613" s="319"/>
      <c r="AL613" s="143"/>
      <c r="AM613" s="319" t="s">
        <v>455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1" t="s">
        <v>176</v>
      </c>
      <c r="AC617" s="581"/>
      <c r="AD617" s="58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454</v>
      </c>
      <c r="AJ618" s="319"/>
      <c r="AK618" s="319"/>
      <c r="AL618" s="143"/>
      <c r="AM618" s="319" t="s">
        <v>455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1" t="s">
        <v>14</v>
      </c>
      <c r="AC622" s="581"/>
      <c r="AD622" s="58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454</v>
      </c>
      <c r="AJ623" s="319"/>
      <c r="AK623" s="319"/>
      <c r="AL623" s="143"/>
      <c r="AM623" s="319" t="s">
        <v>455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1" t="s">
        <v>14</v>
      </c>
      <c r="AC627" s="581"/>
      <c r="AD627" s="58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454</v>
      </c>
      <c r="AJ628" s="319"/>
      <c r="AK628" s="319"/>
      <c r="AL628" s="143"/>
      <c r="AM628" s="319" t="s">
        <v>455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1" t="s">
        <v>14</v>
      </c>
      <c r="AC632" s="581"/>
      <c r="AD632" s="58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454</v>
      </c>
      <c r="AJ633" s="319"/>
      <c r="AK633" s="319"/>
      <c r="AL633" s="143"/>
      <c r="AM633" s="319" t="s">
        <v>455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1" t="s">
        <v>14</v>
      </c>
      <c r="AC637" s="581"/>
      <c r="AD637" s="58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454</v>
      </c>
      <c r="AJ638" s="319"/>
      <c r="AK638" s="319"/>
      <c r="AL638" s="143"/>
      <c r="AM638" s="319" t="s">
        <v>455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1" t="s">
        <v>14</v>
      </c>
      <c r="AC642" s="581"/>
      <c r="AD642" s="58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902" t="s">
        <v>204</v>
      </c>
      <c r="H646" s="111"/>
      <c r="I646" s="111"/>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454</v>
      </c>
      <c r="AJ647" s="319"/>
      <c r="AK647" s="319"/>
      <c r="AL647" s="143"/>
      <c r="AM647" s="319" t="s">
        <v>455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1" t="s">
        <v>176</v>
      </c>
      <c r="AC651" s="581"/>
      <c r="AD651" s="58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454</v>
      </c>
      <c r="AJ652" s="319"/>
      <c r="AK652" s="319"/>
      <c r="AL652" s="143"/>
      <c r="AM652" s="319" t="s">
        <v>455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1" t="s">
        <v>176</v>
      </c>
      <c r="AC656" s="581"/>
      <c r="AD656" s="58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454</v>
      </c>
      <c r="AJ657" s="319"/>
      <c r="AK657" s="319"/>
      <c r="AL657" s="143"/>
      <c r="AM657" s="319" t="s">
        <v>455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1" t="s">
        <v>176</v>
      </c>
      <c r="AC661" s="581"/>
      <c r="AD661" s="58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454</v>
      </c>
      <c r="AJ662" s="319"/>
      <c r="AK662" s="319"/>
      <c r="AL662" s="143"/>
      <c r="AM662" s="319" t="s">
        <v>455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1" t="s">
        <v>176</v>
      </c>
      <c r="AC666" s="581"/>
      <c r="AD666" s="58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454</v>
      </c>
      <c r="AJ667" s="319"/>
      <c r="AK667" s="319"/>
      <c r="AL667" s="143"/>
      <c r="AM667" s="319" t="s">
        <v>455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1" t="s">
        <v>176</v>
      </c>
      <c r="AC671" s="581"/>
      <c r="AD671" s="58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454</v>
      </c>
      <c r="AJ672" s="319"/>
      <c r="AK672" s="319"/>
      <c r="AL672" s="143"/>
      <c r="AM672" s="319" t="s">
        <v>455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1" t="s">
        <v>14</v>
      </c>
      <c r="AC676" s="581"/>
      <c r="AD676" s="58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454</v>
      </c>
      <c r="AJ677" s="319"/>
      <c r="AK677" s="319"/>
      <c r="AL677" s="143"/>
      <c r="AM677" s="319" t="s">
        <v>455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1" t="s">
        <v>14</v>
      </c>
      <c r="AC681" s="581"/>
      <c r="AD681" s="58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454</v>
      </c>
      <c r="AJ682" s="319"/>
      <c r="AK682" s="319"/>
      <c r="AL682" s="143"/>
      <c r="AM682" s="319" t="s">
        <v>455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1" t="s">
        <v>14</v>
      </c>
      <c r="AC686" s="581"/>
      <c r="AD686" s="58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454</v>
      </c>
      <c r="AJ687" s="319"/>
      <c r="AK687" s="319"/>
      <c r="AL687" s="143"/>
      <c r="AM687" s="319" t="s">
        <v>455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1" t="s">
        <v>14</v>
      </c>
      <c r="AC691" s="581"/>
      <c r="AD691" s="58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454</v>
      </c>
      <c r="AJ692" s="319"/>
      <c r="AK692" s="319"/>
      <c r="AL692" s="143"/>
      <c r="AM692" s="319" t="s">
        <v>455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1" t="s">
        <v>14</v>
      </c>
      <c r="AC696" s="581"/>
      <c r="AD696" s="58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2" t="s">
        <v>30</v>
      </c>
      <c r="AH701" s="379"/>
      <c r="AI701" s="379"/>
      <c r="AJ701" s="379"/>
      <c r="AK701" s="379"/>
      <c r="AL701" s="379"/>
      <c r="AM701" s="379"/>
      <c r="AN701" s="379"/>
      <c r="AO701" s="379"/>
      <c r="AP701" s="379"/>
      <c r="AQ701" s="379"/>
      <c r="AR701" s="379"/>
      <c r="AS701" s="379"/>
      <c r="AT701" s="379"/>
      <c r="AU701" s="379"/>
      <c r="AV701" s="379"/>
      <c r="AW701" s="379"/>
      <c r="AX701" s="823"/>
    </row>
    <row r="702" spans="1:51" ht="55.5" customHeight="1" x14ac:dyDescent="0.15">
      <c r="A702" s="873" t="s">
        <v>139</v>
      </c>
      <c r="B702" s="87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26" t="s">
        <v>662</v>
      </c>
      <c r="AE702" s="327"/>
      <c r="AF702" s="327"/>
      <c r="AG702" s="382" t="s">
        <v>665</v>
      </c>
      <c r="AH702" s="383"/>
      <c r="AI702" s="383"/>
      <c r="AJ702" s="383"/>
      <c r="AK702" s="383"/>
      <c r="AL702" s="383"/>
      <c r="AM702" s="383"/>
      <c r="AN702" s="383"/>
      <c r="AO702" s="383"/>
      <c r="AP702" s="383"/>
      <c r="AQ702" s="383"/>
      <c r="AR702" s="383"/>
      <c r="AS702" s="383"/>
      <c r="AT702" s="383"/>
      <c r="AU702" s="383"/>
      <c r="AV702" s="383"/>
      <c r="AW702" s="383"/>
      <c r="AX702" s="384"/>
    </row>
    <row r="703" spans="1:51" ht="71.25" customHeight="1" x14ac:dyDescent="0.15">
      <c r="A703" s="875"/>
      <c r="B703" s="876"/>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07" t="s">
        <v>662</v>
      </c>
      <c r="AE703" s="308"/>
      <c r="AF703" s="308"/>
      <c r="AG703" s="89" t="s">
        <v>666</v>
      </c>
      <c r="AH703" s="90"/>
      <c r="AI703" s="90"/>
      <c r="AJ703" s="90"/>
      <c r="AK703" s="90"/>
      <c r="AL703" s="90"/>
      <c r="AM703" s="90"/>
      <c r="AN703" s="90"/>
      <c r="AO703" s="90"/>
      <c r="AP703" s="90"/>
      <c r="AQ703" s="90"/>
      <c r="AR703" s="90"/>
      <c r="AS703" s="90"/>
      <c r="AT703" s="90"/>
      <c r="AU703" s="90"/>
      <c r="AV703" s="90"/>
      <c r="AW703" s="90"/>
      <c r="AX703" s="91"/>
    </row>
    <row r="704" spans="1:51" ht="63" customHeight="1" x14ac:dyDescent="0.15">
      <c r="A704" s="877"/>
      <c r="B704" s="878"/>
      <c r="C704" s="816" t="s">
        <v>141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5" t="s">
        <v>662</v>
      </c>
      <c r="AE704" s="786"/>
      <c r="AF704" s="786"/>
      <c r="AG704" s="153" t="s">
        <v>667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43" t="s">
        <v>38</v>
      </c>
      <c r="B705" s="644"/>
      <c r="C705" s="819" t="s">
        <v>40</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7" t="s">
        <v>662</v>
      </c>
      <c r="AE705" s="718"/>
      <c r="AF705" s="718"/>
      <c r="AG705" s="113" t="s">
        <v>728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5"/>
      <c r="B706" s="646"/>
      <c r="C706" s="798"/>
      <c r="D706" s="799"/>
      <c r="E706" s="733" t="s">
        <v>293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07" t="s">
        <v>668</v>
      </c>
      <c r="AE706" s="308"/>
      <c r="AF706" s="66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45"/>
      <c r="B707" s="646"/>
      <c r="C707" s="800"/>
      <c r="D707" s="801"/>
      <c r="E707" s="736" t="s">
        <v>239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669</v>
      </c>
      <c r="AE707" s="838"/>
      <c r="AF707" s="83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5"/>
      <c r="B708" s="647"/>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672</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5"/>
      <c r="B709" s="647"/>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07" t="s">
        <v>662</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5"/>
      <c r="B710" s="647"/>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07" t="s">
        <v>672</v>
      </c>
      <c r="AE710" s="308"/>
      <c r="AF710" s="308"/>
      <c r="AG710" s="89" t="s">
        <v>634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5"/>
      <c r="B711" s="647"/>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07" t="s">
        <v>662</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5"/>
      <c r="B712" s="647"/>
      <c r="C712" s="388" t="s">
        <v>264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5" t="s">
        <v>672</v>
      </c>
      <c r="AE712" s="786"/>
      <c r="AF712" s="786"/>
      <c r="AG712" s="89" t="s">
        <v>634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45"/>
      <c r="B713" s="647"/>
      <c r="C713" s="951" t="s">
        <v>265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07" t="s">
        <v>672</v>
      </c>
      <c r="AE713" s="308"/>
      <c r="AF713" s="666"/>
      <c r="AG713" s="89" t="s">
        <v>634</v>
      </c>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48"/>
      <c r="B714" s="649"/>
      <c r="C714" s="650" t="s">
        <v>243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662</v>
      </c>
      <c r="AE714" s="809"/>
      <c r="AF714" s="810"/>
      <c r="AG714" s="739" t="s">
        <v>673</v>
      </c>
      <c r="AH714" s="740"/>
      <c r="AI714" s="740"/>
      <c r="AJ714" s="740"/>
      <c r="AK714" s="740"/>
      <c r="AL714" s="740"/>
      <c r="AM714" s="740"/>
      <c r="AN714" s="740"/>
      <c r="AO714" s="740"/>
      <c r="AP714" s="740"/>
      <c r="AQ714" s="740"/>
      <c r="AR714" s="740"/>
      <c r="AS714" s="740"/>
      <c r="AT714" s="740"/>
      <c r="AU714" s="740"/>
      <c r="AV714" s="740"/>
      <c r="AW714" s="740"/>
      <c r="AX714" s="741"/>
    </row>
    <row r="715" spans="1:50" ht="63" customHeight="1" x14ac:dyDescent="0.15">
      <c r="A715" s="643" t="s">
        <v>39</v>
      </c>
      <c r="B715" s="787"/>
      <c r="C715" s="788" t="s">
        <v>244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662</v>
      </c>
      <c r="AE715" s="606"/>
      <c r="AF715" s="659"/>
      <c r="AG715" s="745" t="s">
        <v>729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662</v>
      </c>
      <c r="AE716" s="630"/>
      <c r="AF716" s="630"/>
      <c r="AG716" s="89" t="s">
        <v>730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45"/>
      <c r="B717" s="647"/>
      <c r="C717" s="388" t="s">
        <v>195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07" t="s">
        <v>662</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55.5" customHeight="1" x14ac:dyDescent="0.15">
      <c r="A718" s="648"/>
      <c r="B718" s="649"/>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07" t="s">
        <v>662</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9" t="s">
        <v>57</v>
      </c>
      <c r="B719" s="780"/>
      <c r="C719" s="624" t="s">
        <v>143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662</v>
      </c>
      <c r="AE719" s="606"/>
      <c r="AF719" s="606"/>
      <c r="AG719" s="113" t="s">
        <v>731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1"/>
      <c r="B720" s="782"/>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81"/>
      <c r="B721" s="782"/>
      <c r="C721" s="278" t="s">
        <v>622</v>
      </c>
      <c r="D721" s="279"/>
      <c r="E721" s="279"/>
      <c r="F721" s="280"/>
      <c r="G721" s="269"/>
      <c r="H721" s="270"/>
      <c r="I721" s="63" t="str">
        <f>IF(OR(G721="　", G721=""), "", "-")</f>
        <v/>
      </c>
      <c r="J721" s="273">
        <v>98</v>
      </c>
      <c r="K721" s="273"/>
      <c r="L721" s="63" t="str">
        <f>IF(M721="","","-")</f>
        <v/>
      </c>
      <c r="M721" s="64"/>
      <c r="N721" s="286" t="s">
        <v>756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81"/>
      <c r="B722" s="78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81"/>
      <c r="B723" s="78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81"/>
      <c r="B724" s="78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83"/>
      <c r="B725" s="78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1" customHeight="1" x14ac:dyDescent="0.15">
      <c r="A726" s="643" t="s">
        <v>47</v>
      </c>
      <c r="B726" s="803"/>
      <c r="C726" s="813" t="s">
        <v>52</v>
      </c>
      <c r="D726" s="840"/>
      <c r="E726" s="840"/>
      <c r="F726" s="841"/>
      <c r="G726" s="579" t="s">
        <v>676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51" customHeight="1" thickBot="1" x14ac:dyDescent="0.2">
      <c r="A727" s="804"/>
      <c r="B727" s="805"/>
      <c r="C727" s="751" t="s">
        <v>56</v>
      </c>
      <c r="D727" s="752"/>
      <c r="E727" s="752"/>
      <c r="F727" s="753"/>
      <c r="G727" s="577" t="s">
        <v>732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270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583</v>
      </c>
      <c r="B737" s="196"/>
      <c r="C737" s="196"/>
      <c r="D737" s="197"/>
      <c r="E737" s="958" t="s">
        <v>653</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82"/>
    </row>
    <row r="738" spans="1:51" ht="24.75" customHeight="1" x14ac:dyDescent="0.15">
      <c r="A738" s="346" t="s">
        <v>308</v>
      </c>
      <c r="B738" s="346"/>
      <c r="C738" s="346"/>
      <c r="D738" s="346"/>
      <c r="E738" s="958" t="s">
        <v>654</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46" t="s">
        <v>307</v>
      </c>
      <c r="B739" s="346"/>
      <c r="C739" s="346"/>
      <c r="D739" s="346"/>
      <c r="E739" s="958" t="s">
        <v>655</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46" t="s">
        <v>306</v>
      </c>
      <c r="B740" s="346"/>
      <c r="C740" s="346"/>
      <c r="D740" s="346"/>
      <c r="E740" s="958" t="s">
        <v>656</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46" t="s">
        <v>305</v>
      </c>
      <c r="B741" s="346"/>
      <c r="C741" s="346"/>
      <c r="D741" s="346"/>
      <c r="E741" s="958" t="s">
        <v>657</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46" t="s">
        <v>304</v>
      </c>
      <c r="B742" s="346"/>
      <c r="C742" s="346"/>
      <c r="D742" s="346"/>
      <c r="E742" s="958" t="s">
        <v>658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46" t="s">
        <v>303</v>
      </c>
      <c r="B743" s="346"/>
      <c r="C743" s="346"/>
      <c r="D743" s="346"/>
      <c r="E743" s="958" t="s">
        <v>659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46" t="s">
        <v>302</v>
      </c>
      <c r="B744" s="346"/>
      <c r="C744" s="346"/>
      <c r="D744" s="346"/>
      <c r="E744" s="958" t="s">
        <v>660</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46" t="s">
        <v>301</v>
      </c>
      <c r="B745" s="346"/>
      <c r="C745" s="346"/>
      <c r="D745" s="346"/>
      <c r="E745" s="995" t="s">
        <v>661</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46" t="s">
        <v>456</v>
      </c>
      <c r="B746" s="346"/>
      <c r="C746" s="346"/>
      <c r="D746" s="346"/>
      <c r="E746" s="964" t="s">
        <v>622</v>
      </c>
      <c r="F746" s="962"/>
      <c r="G746" s="962"/>
      <c r="H746" s="85" t="str">
        <f>IF(E746="","","-")</f>
        <v>-</v>
      </c>
      <c r="I746" s="962"/>
      <c r="J746" s="962"/>
      <c r="K746" s="85" t="str">
        <f>IF(I746="","","-")</f>
        <v/>
      </c>
      <c r="L746" s="963">
        <v>112</v>
      </c>
      <c r="M746" s="963"/>
      <c r="N746" s="85" t="str">
        <f>IF(O746="","","-")</f>
        <v/>
      </c>
      <c r="O746" s="965"/>
      <c r="P746" s="966"/>
      <c r="Q746" s="964" t="s">
        <v>622</v>
      </c>
      <c r="R746" s="962"/>
      <c r="S746" s="962"/>
      <c r="T746" s="85" t="str">
        <f>IF(Q746="","","-")</f>
        <v>-</v>
      </c>
      <c r="U746" s="962"/>
      <c r="V746" s="962"/>
      <c r="W746" s="85" t="str">
        <f>IF(U746="","","-")</f>
        <v/>
      </c>
      <c r="X746" s="963">
        <v>98</v>
      </c>
      <c r="Y746" s="963"/>
      <c r="Z746" s="85" t="str">
        <f>IF(AA746="","","-")</f>
        <v/>
      </c>
      <c r="AA746" s="965"/>
      <c r="AB746" s="966"/>
      <c r="AC746" s="964"/>
      <c r="AD746" s="962"/>
      <c r="AE746" s="962"/>
      <c r="AF746" s="85" t="str">
        <f>IF(AC746="","","-")</f>
        <v/>
      </c>
      <c r="AG746" s="962"/>
      <c r="AH746" s="962"/>
      <c r="AI746" s="85" t="str">
        <f>IF(AG746="","","-")</f>
        <v/>
      </c>
      <c r="AJ746" s="963"/>
      <c r="AK746" s="963"/>
      <c r="AL746" s="85" t="str">
        <f>IF(AM746="","","-")</f>
        <v/>
      </c>
      <c r="AM746" s="965"/>
      <c r="AN746" s="966"/>
      <c r="AO746" s="964"/>
      <c r="AP746" s="962"/>
      <c r="AQ746" s="85" t="str">
        <f>IF(AO746="","","-")</f>
        <v/>
      </c>
      <c r="AR746" s="962"/>
      <c r="AS746" s="962"/>
      <c r="AT746" s="85" t="str">
        <f>IF(AR746="","","-")</f>
        <v/>
      </c>
      <c r="AU746" s="963"/>
      <c r="AV746" s="963"/>
      <c r="AW746" s="85" t="str">
        <f>IF(AX746="","","-")</f>
        <v/>
      </c>
      <c r="AX746" s="88"/>
    </row>
    <row r="747" spans="1:51" ht="24.75" customHeight="1" x14ac:dyDescent="0.15">
      <c r="A747" s="346" t="s">
        <v>420</v>
      </c>
      <c r="B747" s="346"/>
      <c r="C747" s="346"/>
      <c r="D747" s="346"/>
      <c r="E747" s="964" t="s">
        <v>622</v>
      </c>
      <c r="F747" s="962"/>
      <c r="G747" s="962"/>
      <c r="H747" s="85" t="str">
        <f>IF(E747="","","-")</f>
        <v>-</v>
      </c>
      <c r="I747" s="962"/>
      <c r="J747" s="962"/>
      <c r="K747" s="85" t="str">
        <f>IF(I747="","","-")</f>
        <v/>
      </c>
      <c r="L747" s="963">
        <v>115</v>
      </c>
      <c r="M747" s="963"/>
      <c r="N747" s="85" t="str">
        <f>IF(O747="","","-")</f>
        <v/>
      </c>
      <c r="O747" s="965"/>
      <c r="P747" s="966"/>
      <c r="Q747" s="964"/>
      <c r="R747" s="962"/>
      <c r="S747" s="962"/>
      <c r="T747" s="85" t="str">
        <f>IF(Q747="","","-")</f>
        <v/>
      </c>
      <c r="U747" s="962"/>
      <c r="V747" s="962"/>
      <c r="W747" s="85" t="str">
        <f>IF(U747="","","-")</f>
        <v/>
      </c>
      <c r="X747" s="963"/>
      <c r="Y747" s="963"/>
      <c r="Z747" s="85" t="str">
        <f>IF(AA747="","","-")</f>
        <v/>
      </c>
      <c r="AA747" s="965"/>
      <c r="AB747" s="966"/>
      <c r="AC747" s="964"/>
      <c r="AD747" s="962"/>
      <c r="AE747" s="962"/>
      <c r="AF747" s="85" t="str">
        <f>IF(AC747="","","-")</f>
        <v/>
      </c>
      <c r="AG747" s="962"/>
      <c r="AH747" s="962"/>
      <c r="AI747" s="85" t="str">
        <f>IF(AG747="","","-")</f>
        <v/>
      </c>
      <c r="AJ747" s="963"/>
      <c r="AK747" s="963"/>
      <c r="AL747" s="85" t="str">
        <f>IF(AM747="","","-")</f>
        <v/>
      </c>
      <c r="AM747" s="965"/>
      <c r="AN747" s="966"/>
      <c r="AO747" s="964"/>
      <c r="AP747" s="962"/>
      <c r="AQ747" s="85" t="str">
        <f>IF(AO747="","","-")</f>
        <v/>
      </c>
      <c r="AR747" s="962"/>
      <c r="AS747" s="962"/>
      <c r="AT747" s="85" t="str">
        <f>IF(AR747="","","-")</f>
        <v/>
      </c>
      <c r="AU747" s="963"/>
      <c r="AV747" s="963"/>
      <c r="AW747" s="85" t="str">
        <f>IF(AX747="","","-")</f>
        <v/>
      </c>
      <c r="AX747" s="88"/>
    </row>
    <row r="748" spans="1:51" ht="28.35" customHeight="1" x14ac:dyDescent="0.15">
      <c r="A748" s="615" t="s">
        <v>295</v>
      </c>
      <c r="B748" s="616"/>
      <c r="C748" s="616"/>
      <c r="D748" s="616"/>
      <c r="E748" s="616"/>
      <c r="F748" s="61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15"/>
      <c r="B749" s="616"/>
      <c r="C749" s="616"/>
      <c r="D749" s="616"/>
      <c r="E749" s="616"/>
      <c r="F749" s="61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5"/>
      <c r="B750" s="616"/>
      <c r="C750" s="616"/>
      <c r="D750" s="616"/>
      <c r="E750" s="616"/>
      <c r="F750" s="61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5"/>
      <c r="B751" s="616"/>
      <c r="C751" s="616"/>
      <c r="D751" s="616"/>
      <c r="E751" s="616"/>
      <c r="F751" s="61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5"/>
      <c r="B752" s="616"/>
      <c r="C752" s="616"/>
      <c r="D752" s="616"/>
      <c r="E752" s="616"/>
      <c r="F752" s="61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5"/>
      <c r="B753" s="616"/>
      <c r="C753" s="616"/>
      <c r="D753" s="616"/>
      <c r="E753" s="616"/>
      <c r="F753" s="61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5"/>
      <c r="B754" s="616"/>
      <c r="C754" s="616"/>
      <c r="D754" s="616"/>
      <c r="E754" s="616"/>
      <c r="F754" s="61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5"/>
      <c r="B755" s="616"/>
      <c r="C755" s="616"/>
      <c r="D755" s="616"/>
      <c r="E755" s="616"/>
      <c r="F755" s="61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14.45" customHeight="1" x14ac:dyDescent="0.15">
      <c r="A756" s="615"/>
      <c r="B756" s="616"/>
      <c r="C756" s="616"/>
      <c r="D756" s="616"/>
      <c r="E756" s="616"/>
      <c r="F756" s="61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5"/>
      <c r="B757" s="616"/>
      <c r="C757" s="616"/>
      <c r="D757" s="616"/>
      <c r="E757" s="616"/>
      <c r="F757" s="61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5"/>
      <c r="B758" s="616"/>
      <c r="C758" s="616"/>
      <c r="D758" s="616"/>
      <c r="E758" s="616"/>
      <c r="F758" s="61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5"/>
      <c r="B759" s="616"/>
      <c r="C759" s="616"/>
      <c r="D759" s="616"/>
      <c r="E759" s="616"/>
      <c r="F759" s="61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5"/>
      <c r="B760" s="616"/>
      <c r="C760" s="616"/>
      <c r="D760" s="616"/>
      <c r="E760" s="616"/>
      <c r="F760" s="61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5"/>
      <c r="B761" s="616"/>
      <c r="C761" s="616"/>
      <c r="D761" s="616"/>
      <c r="E761" s="616"/>
      <c r="F761" s="61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5"/>
      <c r="B762" s="616"/>
      <c r="C762" s="616"/>
      <c r="D762" s="616"/>
      <c r="E762" s="616"/>
      <c r="F762" s="61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5"/>
      <c r="B763" s="616"/>
      <c r="C763" s="616"/>
      <c r="D763" s="616"/>
      <c r="E763" s="616"/>
      <c r="F763" s="61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0.9" customHeight="1" x14ac:dyDescent="0.15">
      <c r="A764" s="615"/>
      <c r="B764" s="616"/>
      <c r="C764" s="616"/>
      <c r="D764" s="616"/>
      <c r="E764" s="616"/>
      <c r="F764" s="61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15"/>
      <c r="B765" s="616"/>
      <c r="C765" s="616"/>
      <c r="D765" s="616"/>
      <c r="E765" s="616"/>
      <c r="F765" s="61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15"/>
      <c r="B766" s="616"/>
      <c r="C766" s="616"/>
      <c r="D766" s="616"/>
      <c r="E766" s="616"/>
      <c r="F766" s="61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8.450000000000003" customHeight="1" x14ac:dyDescent="0.15">
      <c r="A767" s="615"/>
      <c r="B767" s="616"/>
      <c r="C767" s="616"/>
      <c r="D767" s="616"/>
      <c r="E767" s="616"/>
      <c r="F767" s="61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5"/>
      <c r="B768" s="616"/>
      <c r="C768" s="616"/>
      <c r="D768" s="616"/>
      <c r="E768" s="616"/>
      <c r="F768" s="61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5"/>
      <c r="B769" s="616"/>
      <c r="C769" s="616"/>
      <c r="D769" s="616"/>
      <c r="E769" s="616"/>
      <c r="F769" s="61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 customHeight="1" x14ac:dyDescent="0.15">
      <c r="A770" s="615"/>
      <c r="B770" s="616"/>
      <c r="C770" s="616"/>
      <c r="D770" s="616"/>
      <c r="E770" s="616"/>
      <c r="F770" s="61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5"/>
      <c r="B771" s="616"/>
      <c r="C771" s="616"/>
      <c r="D771" s="616"/>
      <c r="E771" s="616"/>
      <c r="F771" s="61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5"/>
      <c r="B772" s="616"/>
      <c r="C772" s="616"/>
      <c r="D772" s="616"/>
      <c r="E772" s="616"/>
      <c r="F772" s="61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5"/>
      <c r="B773" s="616"/>
      <c r="C773" s="616"/>
      <c r="D773" s="616"/>
      <c r="E773" s="616"/>
      <c r="F773" s="61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45" hidden="1" customHeight="1" x14ac:dyDescent="0.15">
      <c r="A774" s="615"/>
      <c r="B774" s="616"/>
      <c r="C774" s="616"/>
      <c r="D774" s="616"/>
      <c r="E774" s="616"/>
      <c r="F774" s="61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15"/>
      <c r="B775" s="616"/>
      <c r="C775" s="616"/>
      <c r="D775" s="616"/>
      <c r="E775" s="616"/>
      <c r="F775" s="61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15"/>
      <c r="B776" s="616"/>
      <c r="C776" s="616"/>
      <c r="D776" s="616"/>
      <c r="E776" s="616"/>
      <c r="F776" s="61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5"/>
      <c r="B777" s="616"/>
      <c r="C777" s="616"/>
      <c r="D777" s="616"/>
      <c r="E777" s="616"/>
      <c r="F777" s="61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5"/>
      <c r="B778" s="616"/>
      <c r="C778" s="616"/>
      <c r="D778" s="616"/>
      <c r="E778" s="616"/>
      <c r="F778" s="61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5"/>
      <c r="B779" s="616"/>
      <c r="C779" s="616"/>
      <c r="D779" s="616"/>
      <c r="E779" s="616"/>
      <c r="F779" s="61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5"/>
      <c r="B780" s="616"/>
      <c r="C780" s="616"/>
      <c r="D780" s="616"/>
      <c r="E780" s="616"/>
      <c r="F780" s="61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5"/>
      <c r="B781" s="616"/>
      <c r="C781" s="616"/>
      <c r="D781" s="616"/>
      <c r="E781" s="616"/>
      <c r="F781" s="61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5"/>
      <c r="B782" s="616"/>
      <c r="C782" s="616"/>
      <c r="D782" s="616"/>
      <c r="E782" s="616"/>
      <c r="F782" s="61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5"/>
      <c r="B783" s="616"/>
      <c r="C783" s="616"/>
      <c r="D783" s="616"/>
      <c r="E783" s="616"/>
      <c r="F783" s="61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5"/>
      <c r="B784" s="616"/>
      <c r="C784" s="616"/>
      <c r="D784" s="616"/>
      <c r="E784" s="616"/>
      <c r="F784" s="61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5"/>
      <c r="B785" s="616"/>
      <c r="C785" s="616"/>
      <c r="D785" s="616"/>
      <c r="E785" s="616"/>
      <c r="F785" s="61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8"/>
      <c r="B786" s="619"/>
      <c r="C786" s="619"/>
      <c r="D786" s="619"/>
      <c r="E786" s="619"/>
      <c r="F786" s="62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1" t="s">
        <v>297</v>
      </c>
      <c r="B787" s="632"/>
      <c r="C787" s="632"/>
      <c r="D787" s="632"/>
      <c r="E787" s="632"/>
      <c r="F787" s="633"/>
      <c r="G787" s="596" t="s">
        <v>736</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738</v>
      </c>
      <c r="AD787" s="796"/>
      <c r="AE787" s="796"/>
      <c r="AF787" s="796"/>
      <c r="AG787" s="796"/>
      <c r="AH787" s="796"/>
      <c r="AI787" s="796"/>
      <c r="AJ787" s="796"/>
      <c r="AK787" s="796"/>
      <c r="AL787" s="796"/>
      <c r="AM787" s="796"/>
      <c r="AN787" s="796"/>
      <c r="AO787" s="796"/>
      <c r="AP787" s="796"/>
      <c r="AQ787" s="796"/>
      <c r="AR787" s="796"/>
      <c r="AS787" s="796"/>
      <c r="AT787" s="796"/>
      <c r="AU787" s="796"/>
      <c r="AV787" s="796"/>
      <c r="AW787" s="796"/>
      <c r="AX787" s="797"/>
    </row>
    <row r="788" spans="1:51" ht="24.75" customHeight="1" x14ac:dyDescent="0.15">
      <c r="A788" s="634"/>
      <c r="B788" s="635"/>
      <c r="C788" s="635"/>
      <c r="D788" s="635"/>
      <c r="E788" s="635"/>
      <c r="F788" s="636"/>
      <c r="G788" s="813"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2"/>
      <c r="AC788" s="813"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677</v>
      </c>
      <c r="H789" s="674"/>
      <c r="I789" s="674"/>
      <c r="J789" s="674"/>
      <c r="K789" s="675"/>
      <c r="L789" s="667" t="s">
        <v>681</v>
      </c>
      <c r="M789" s="668"/>
      <c r="N789" s="668"/>
      <c r="O789" s="668"/>
      <c r="P789" s="668"/>
      <c r="Q789" s="668"/>
      <c r="R789" s="668"/>
      <c r="S789" s="668"/>
      <c r="T789" s="668"/>
      <c r="U789" s="668"/>
      <c r="V789" s="668"/>
      <c r="W789" s="668"/>
      <c r="X789" s="669"/>
      <c r="Y789" s="385">
        <v>7</v>
      </c>
      <c r="Z789" s="386"/>
      <c r="AA789" s="386"/>
      <c r="AB789" s="806"/>
      <c r="AC789" s="673"/>
      <c r="AD789" s="833"/>
      <c r="AE789" s="833"/>
      <c r="AF789" s="833"/>
      <c r="AG789" s="834"/>
      <c r="AH789" s="667" t="s">
        <v>685</v>
      </c>
      <c r="AI789" s="668"/>
      <c r="AJ789" s="668"/>
      <c r="AK789" s="668"/>
      <c r="AL789" s="668"/>
      <c r="AM789" s="668"/>
      <c r="AN789" s="668"/>
      <c r="AO789" s="668"/>
      <c r="AP789" s="668"/>
      <c r="AQ789" s="668"/>
      <c r="AR789" s="668"/>
      <c r="AS789" s="668"/>
      <c r="AT789" s="669"/>
      <c r="AU789" s="385">
        <v>0.5</v>
      </c>
      <c r="AV789" s="386"/>
      <c r="AW789" s="386"/>
      <c r="AX789" s="387"/>
    </row>
    <row r="790" spans="1:51" ht="24.75" customHeight="1" x14ac:dyDescent="0.15">
      <c r="A790" s="634"/>
      <c r="B790" s="635"/>
      <c r="C790" s="635"/>
      <c r="D790" s="635"/>
      <c r="E790" s="635"/>
      <c r="F790" s="636"/>
      <c r="G790" s="607" t="s">
        <v>678</v>
      </c>
      <c r="H790" s="627"/>
      <c r="I790" s="627"/>
      <c r="J790" s="627"/>
      <c r="K790" s="628"/>
      <c r="L790" s="599" t="s">
        <v>682</v>
      </c>
      <c r="M790" s="600"/>
      <c r="N790" s="600"/>
      <c r="O790" s="600"/>
      <c r="P790" s="600"/>
      <c r="Q790" s="600"/>
      <c r="R790" s="600"/>
      <c r="S790" s="600"/>
      <c r="T790" s="600"/>
      <c r="U790" s="600"/>
      <c r="V790" s="600"/>
      <c r="W790" s="600"/>
      <c r="X790" s="601"/>
      <c r="Y790" s="602">
        <v>3</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4"/>
      <c r="B791" s="635"/>
      <c r="C791" s="635"/>
      <c r="D791" s="635"/>
      <c r="E791" s="635"/>
      <c r="F791" s="636"/>
      <c r="G791" s="607" t="s">
        <v>679</v>
      </c>
      <c r="H791" s="627"/>
      <c r="I791" s="627"/>
      <c r="J791" s="627"/>
      <c r="K791" s="628"/>
      <c r="L791" s="599" t="s">
        <v>683</v>
      </c>
      <c r="M791" s="600"/>
      <c r="N791" s="600"/>
      <c r="O791" s="600"/>
      <c r="P791" s="600"/>
      <c r="Q791" s="600"/>
      <c r="R791" s="600"/>
      <c r="S791" s="600"/>
      <c r="T791" s="600"/>
      <c r="U791" s="600"/>
      <c r="V791" s="600"/>
      <c r="W791" s="600"/>
      <c r="X791" s="601"/>
      <c r="Y791" s="602">
        <v>1</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4"/>
      <c r="B792" s="635"/>
      <c r="C792" s="635"/>
      <c r="D792" s="635"/>
      <c r="E792" s="635"/>
      <c r="F792" s="636"/>
      <c r="G792" s="607" t="s">
        <v>680</v>
      </c>
      <c r="H792" s="627"/>
      <c r="I792" s="627"/>
      <c r="J792" s="627"/>
      <c r="K792" s="628"/>
      <c r="L792" s="599" t="s">
        <v>684</v>
      </c>
      <c r="M792" s="600"/>
      <c r="N792" s="600"/>
      <c r="O792" s="600"/>
      <c r="P792" s="600"/>
      <c r="Q792" s="600"/>
      <c r="R792" s="600"/>
      <c r="S792" s="600"/>
      <c r="T792" s="600"/>
      <c r="U792" s="600"/>
      <c r="V792" s="600"/>
      <c r="W792" s="600"/>
      <c r="X792" s="601"/>
      <c r="Y792" s="602">
        <v>2</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4"/>
      <c r="B799" s="635"/>
      <c r="C799" s="635"/>
      <c r="D799" s="635"/>
      <c r="E799" s="635"/>
      <c r="F799" s="636"/>
      <c r="G799" s="824" t="s">
        <v>20</v>
      </c>
      <c r="H799" s="825"/>
      <c r="I799" s="825"/>
      <c r="J799" s="825"/>
      <c r="K799" s="825"/>
      <c r="L799" s="826"/>
      <c r="M799" s="827"/>
      <c r="N799" s="827"/>
      <c r="O799" s="827"/>
      <c r="P799" s="827"/>
      <c r="Q799" s="827"/>
      <c r="R799" s="827"/>
      <c r="S799" s="827"/>
      <c r="T799" s="827"/>
      <c r="U799" s="827"/>
      <c r="V799" s="827"/>
      <c r="W799" s="827"/>
      <c r="X799" s="828"/>
      <c r="Y799" s="829">
        <f>SUM(Y789:AB798)</f>
        <v>13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0.5</v>
      </c>
      <c r="AV799" s="830"/>
      <c r="AW799" s="830"/>
      <c r="AX799" s="832"/>
    </row>
    <row r="800" spans="1:51" ht="24.75" customHeight="1" x14ac:dyDescent="0.15">
      <c r="A800" s="634"/>
      <c r="B800" s="635"/>
      <c r="C800" s="635"/>
      <c r="D800" s="635"/>
      <c r="E800" s="635"/>
      <c r="F800" s="636"/>
      <c r="G800" s="596" t="s">
        <v>748</v>
      </c>
      <c r="H800" s="796"/>
      <c r="I800" s="796"/>
      <c r="J800" s="796"/>
      <c r="K800" s="796"/>
      <c r="L800" s="796"/>
      <c r="M800" s="796"/>
      <c r="N800" s="796"/>
      <c r="O800" s="796"/>
      <c r="P800" s="796"/>
      <c r="Q800" s="796"/>
      <c r="R800" s="796"/>
      <c r="S800" s="796"/>
      <c r="T800" s="796"/>
      <c r="U800" s="796"/>
      <c r="V800" s="796"/>
      <c r="W800" s="796"/>
      <c r="X800" s="796"/>
      <c r="Y800" s="796"/>
      <c r="Z800" s="796"/>
      <c r="AA800" s="796"/>
      <c r="AB800" s="839"/>
      <c r="AC800" s="596" t="s">
        <v>740</v>
      </c>
      <c r="AD800" s="796"/>
      <c r="AE800" s="796"/>
      <c r="AF800" s="796"/>
      <c r="AG800" s="796"/>
      <c r="AH800" s="796"/>
      <c r="AI800" s="796"/>
      <c r="AJ800" s="796"/>
      <c r="AK800" s="796"/>
      <c r="AL800" s="796"/>
      <c r="AM800" s="796"/>
      <c r="AN800" s="796"/>
      <c r="AO800" s="796"/>
      <c r="AP800" s="796"/>
      <c r="AQ800" s="796"/>
      <c r="AR800" s="796"/>
      <c r="AS800" s="796"/>
      <c r="AT800" s="796"/>
      <c r="AU800" s="796"/>
      <c r="AV800" s="796"/>
      <c r="AW800" s="796"/>
      <c r="AX800" s="797"/>
      <c r="AY800">
        <f>COUNTA($G$802,$AC$802)</f>
        <v>2</v>
      </c>
    </row>
    <row r="801" spans="1:51" ht="24.75" customHeight="1" x14ac:dyDescent="0.15">
      <c r="A801" s="634"/>
      <c r="B801" s="635"/>
      <c r="C801" s="635"/>
      <c r="D801" s="635"/>
      <c r="E801" s="635"/>
      <c r="F801" s="636"/>
      <c r="G801" s="813"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2"/>
      <c r="AC801" s="813"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686</v>
      </c>
      <c r="H802" s="833"/>
      <c r="I802" s="833"/>
      <c r="J802" s="833"/>
      <c r="K802" s="834"/>
      <c r="L802" s="667" t="s">
        <v>687</v>
      </c>
      <c r="M802" s="835"/>
      <c r="N802" s="835"/>
      <c r="O802" s="835"/>
      <c r="P802" s="835"/>
      <c r="Q802" s="835"/>
      <c r="R802" s="835"/>
      <c r="S802" s="835"/>
      <c r="T802" s="835"/>
      <c r="U802" s="835"/>
      <c r="V802" s="835"/>
      <c r="W802" s="835"/>
      <c r="X802" s="836"/>
      <c r="Y802" s="385">
        <v>1.2</v>
      </c>
      <c r="Z802" s="386"/>
      <c r="AA802" s="386"/>
      <c r="AB802" s="806"/>
      <c r="AC802" s="673" t="s">
        <v>741</v>
      </c>
      <c r="AD802" s="833"/>
      <c r="AE802" s="833"/>
      <c r="AF802" s="833"/>
      <c r="AG802" s="834"/>
      <c r="AH802" s="667" t="s">
        <v>688</v>
      </c>
      <c r="AI802" s="668"/>
      <c r="AJ802" s="668"/>
      <c r="AK802" s="668"/>
      <c r="AL802" s="668"/>
      <c r="AM802" s="668"/>
      <c r="AN802" s="668"/>
      <c r="AO802" s="668"/>
      <c r="AP802" s="668"/>
      <c r="AQ802" s="668"/>
      <c r="AR802" s="668"/>
      <c r="AS802" s="668"/>
      <c r="AT802" s="669"/>
      <c r="AU802" s="385">
        <v>3</v>
      </c>
      <c r="AV802" s="386"/>
      <c r="AW802" s="386"/>
      <c r="AX802" s="387"/>
      <c r="AY802">
        <f t="shared" ref="AY802:AY812" si="115">$AY$800</f>
        <v>2</v>
      </c>
    </row>
    <row r="803" spans="1:51" ht="24.75"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4"/>
      <c r="B812" s="635"/>
      <c r="C812" s="635"/>
      <c r="D812" s="635"/>
      <c r="E812" s="635"/>
      <c r="F812" s="636"/>
      <c r="G812" s="824" t="s">
        <v>20</v>
      </c>
      <c r="H812" s="825"/>
      <c r="I812" s="825"/>
      <c r="J812" s="825"/>
      <c r="K812" s="825"/>
      <c r="L812" s="826"/>
      <c r="M812" s="827"/>
      <c r="N812" s="827"/>
      <c r="O812" s="827"/>
      <c r="P812" s="827"/>
      <c r="Q812" s="827"/>
      <c r="R812" s="827"/>
      <c r="S812" s="827"/>
      <c r="T812" s="827"/>
      <c r="U812" s="827"/>
      <c r="V812" s="827"/>
      <c r="W812" s="827"/>
      <c r="X812" s="828"/>
      <c r="Y812" s="829">
        <f>SUM(Y802:AB811)</f>
        <v>1.2</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3</v>
      </c>
      <c r="AV812" s="830"/>
      <c r="AW812" s="830"/>
      <c r="AX812" s="832"/>
      <c r="AY812">
        <f t="shared" si="115"/>
        <v>2</v>
      </c>
    </row>
    <row r="813" spans="1:51" ht="24.75" customHeight="1" x14ac:dyDescent="0.15">
      <c r="A813" s="634"/>
      <c r="B813" s="635"/>
      <c r="C813" s="635"/>
      <c r="D813" s="635"/>
      <c r="E813" s="635"/>
      <c r="F813" s="636"/>
      <c r="G813" s="596" t="s">
        <v>754</v>
      </c>
      <c r="H813" s="796"/>
      <c r="I813" s="796"/>
      <c r="J813" s="796"/>
      <c r="K813" s="796"/>
      <c r="L813" s="796"/>
      <c r="M813" s="796"/>
      <c r="N813" s="796"/>
      <c r="O813" s="796"/>
      <c r="P813" s="796"/>
      <c r="Q813" s="796"/>
      <c r="R813" s="796"/>
      <c r="S813" s="796"/>
      <c r="T813" s="796"/>
      <c r="U813" s="796"/>
      <c r="V813" s="796"/>
      <c r="W813" s="796"/>
      <c r="X813" s="796"/>
      <c r="Y813" s="796"/>
      <c r="Z813" s="796"/>
      <c r="AA813" s="796"/>
      <c r="AB813" s="839"/>
      <c r="AC813" s="596" t="s">
        <v>241</v>
      </c>
      <c r="AD813" s="796"/>
      <c r="AE813" s="796"/>
      <c r="AF813" s="796"/>
      <c r="AG813" s="796"/>
      <c r="AH813" s="796"/>
      <c r="AI813" s="796"/>
      <c r="AJ813" s="796"/>
      <c r="AK813" s="796"/>
      <c r="AL813" s="796"/>
      <c r="AM813" s="796"/>
      <c r="AN813" s="796"/>
      <c r="AO813" s="796"/>
      <c r="AP813" s="796"/>
      <c r="AQ813" s="796"/>
      <c r="AR813" s="796"/>
      <c r="AS813" s="796"/>
      <c r="AT813" s="796"/>
      <c r="AU813" s="796"/>
      <c r="AV813" s="796"/>
      <c r="AW813" s="796"/>
      <c r="AX813" s="797"/>
      <c r="AY813">
        <f>COUNTA($G$815,$AC$815)</f>
        <v>1</v>
      </c>
    </row>
    <row r="814" spans="1:51" ht="24.75" customHeight="1" x14ac:dyDescent="0.15">
      <c r="A814" s="634"/>
      <c r="B814" s="635"/>
      <c r="C814" s="635"/>
      <c r="D814" s="635"/>
      <c r="E814" s="635"/>
      <c r="F814" s="636"/>
      <c r="G814" s="813"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2"/>
      <c r="AC814" s="813"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1</v>
      </c>
    </row>
    <row r="815" spans="1:51" ht="24.75" customHeight="1" x14ac:dyDescent="0.15">
      <c r="A815" s="634"/>
      <c r="B815" s="635"/>
      <c r="C815" s="635"/>
      <c r="D815" s="635"/>
      <c r="E815" s="635"/>
      <c r="F815" s="636"/>
      <c r="G815" s="673" t="s">
        <v>755</v>
      </c>
      <c r="H815" s="833"/>
      <c r="I815" s="833"/>
      <c r="J815" s="833"/>
      <c r="K815" s="834"/>
      <c r="L815" s="667" t="s">
        <v>753</v>
      </c>
      <c r="M815" s="668"/>
      <c r="N815" s="668"/>
      <c r="O815" s="668"/>
      <c r="P815" s="668"/>
      <c r="Q815" s="668"/>
      <c r="R815" s="668"/>
      <c r="S815" s="668"/>
      <c r="T815" s="668"/>
      <c r="U815" s="668"/>
      <c r="V815" s="668"/>
      <c r="W815" s="668"/>
      <c r="X815" s="669"/>
      <c r="Y815" s="385">
        <v>1</v>
      </c>
      <c r="Z815" s="386"/>
      <c r="AA815" s="386"/>
      <c r="AB815" s="806"/>
      <c r="AC815" s="673"/>
      <c r="AD815" s="833"/>
      <c r="AE815" s="833"/>
      <c r="AF815" s="833"/>
      <c r="AG815" s="834"/>
      <c r="AH815" s="667"/>
      <c r="AI815" s="668"/>
      <c r="AJ815" s="668"/>
      <c r="AK815" s="668"/>
      <c r="AL815" s="668"/>
      <c r="AM815" s="668"/>
      <c r="AN815" s="668"/>
      <c r="AO815" s="668"/>
      <c r="AP815" s="668"/>
      <c r="AQ815" s="668"/>
      <c r="AR815" s="668"/>
      <c r="AS815" s="668"/>
      <c r="AT815" s="669"/>
      <c r="AU815" s="385"/>
      <c r="AV815" s="386"/>
      <c r="AW815" s="386"/>
      <c r="AX815" s="387"/>
      <c r="AY815">
        <f t="shared" ref="AY815:AY825" si="116">$AY$813</f>
        <v>1</v>
      </c>
    </row>
    <row r="816" spans="1:51" ht="24.75"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4"/>
      <c r="B825" s="635"/>
      <c r="C825" s="635"/>
      <c r="D825" s="635"/>
      <c r="E825" s="635"/>
      <c r="F825" s="636"/>
      <c r="G825" s="824" t="s">
        <v>20</v>
      </c>
      <c r="H825" s="825"/>
      <c r="I825" s="825"/>
      <c r="J825" s="825"/>
      <c r="K825" s="825"/>
      <c r="L825" s="826"/>
      <c r="M825" s="827"/>
      <c r="N825" s="827"/>
      <c r="O825" s="827"/>
      <c r="P825" s="827"/>
      <c r="Q825" s="827"/>
      <c r="R825" s="827"/>
      <c r="S825" s="827"/>
      <c r="T825" s="827"/>
      <c r="U825" s="827"/>
      <c r="V825" s="827"/>
      <c r="W825" s="827"/>
      <c r="X825" s="828"/>
      <c r="Y825" s="829">
        <f>SUM(Y815:AB824)</f>
        <v>1</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4"/>
      <c r="B826" s="635"/>
      <c r="C826" s="635"/>
      <c r="D826" s="635"/>
      <c r="E826" s="635"/>
      <c r="F826" s="636"/>
      <c r="G826" s="596" t="s">
        <v>218</v>
      </c>
      <c r="H826" s="796"/>
      <c r="I826" s="796"/>
      <c r="J826" s="796"/>
      <c r="K826" s="796"/>
      <c r="L826" s="796"/>
      <c r="M826" s="796"/>
      <c r="N826" s="796"/>
      <c r="O826" s="796"/>
      <c r="P826" s="796"/>
      <c r="Q826" s="796"/>
      <c r="R826" s="796"/>
      <c r="S826" s="796"/>
      <c r="T826" s="796"/>
      <c r="U826" s="796"/>
      <c r="V826" s="796"/>
      <c r="W826" s="796"/>
      <c r="X826" s="796"/>
      <c r="Y826" s="796"/>
      <c r="Z826" s="796"/>
      <c r="AA826" s="796"/>
      <c r="AB826" s="839"/>
      <c r="AC826" s="596" t="s">
        <v>177</v>
      </c>
      <c r="AD826" s="796"/>
      <c r="AE826" s="796"/>
      <c r="AF826" s="796"/>
      <c r="AG826" s="796"/>
      <c r="AH826" s="796"/>
      <c r="AI826" s="796"/>
      <c r="AJ826" s="796"/>
      <c r="AK826" s="796"/>
      <c r="AL826" s="796"/>
      <c r="AM826" s="796"/>
      <c r="AN826" s="796"/>
      <c r="AO826" s="796"/>
      <c r="AP826" s="796"/>
      <c r="AQ826" s="796"/>
      <c r="AR826" s="796"/>
      <c r="AS826" s="796"/>
      <c r="AT826" s="796"/>
      <c r="AU826" s="796"/>
      <c r="AV826" s="796"/>
      <c r="AW826" s="796"/>
      <c r="AX826" s="797"/>
      <c r="AY826">
        <f>COUNTA($G$828,$AC$828)</f>
        <v>0</v>
      </c>
    </row>
    <row r="827" spans="1:51" ht="24.75" hidden="1" customHeight="1" x14ac:dyDescent="0.15">
      <c r="A827" s="634"/>
      <c r="B827" s="635"/>
      <c r="C827" s="635"/>
      <c r="D827" s="635"/>
      <c r="E827" s="635"/>
      <c r="F827" s="636"/>
      <c r="G827" s="813"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2"/>
      <c r="AC827" s="813"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833"/>
      <c r="I828" s="833"/>
      <c r="J828" s="833"/>
      <c r="K828" s="834"/>
      <c r="L828" s="667"/>
      <c r="M828" s="668"/>
      <c r="N828" s="668"/>
      <c r="O828" s="668"/>
      <c r="P828" s="668"/>
      <c r="Q828" s="668"/>
      <c r="R828" s="668"/>
      <c r="S828" s="668"/>
      <c r="T828" s="668"/>
      <c r="U828" s="668"/>
      <c r="V828" s="668"/>
      <c r="W828" s="668"/>
      <c r="X828" s="669"/>
      <c r="Y828" s="385"/>
      <c r="Z828" s="386"/>
      <c r="AA828" s="386"/>
      <c r="AB828" s="806"/>
      <c r="AC828" s="673"/>
      <c r="AD828" s="833"/>
      <c r="AE828" s="833"/>
      <c r="AF828" s="833"/>
      <c r="AG828" s="834"/>
      <c r="AH828" s="667"/>
      <c r="AI828" s="668"/>
      <c r="AJ828" s="668"/>
      <c r="AK828" s="668"/>
      <c r="AL828" s="668"/>
      <c r="AM828" s="668"/>
      <c r="AN828" s="668"/>
      <c r="AO828" s="668"/>
      <c r="AP828" s="668"/>
      <c r="AQ828" s="668"/>
      <c r="AR828" s="668"/>
      <c r="AS828" s="668"/>
      <c r="AT828" s="669"/>
      <c r="AU828" s="385"/>
      <c r="AV828" s="386"/>
      <c r="AW828" s="386"/>
      <c r="AX828" s="387"/>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7" t="s">
        <v>147</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280</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73">
        <v>1</v>
      </c>
      <c r="B845" s="373">
        <v>1</v>
      </c>
      <c r="C845" s="343" t="s">
        <v>749</v>
      </c>
      <c r="D845" s="328"/>
      <c r="E845" s="328"/>
      <c r="F845" s="328"/>
      <c r="G845" s="328"/>
      <c r="H845" s="328"/>
      <c r="I845" s="328"/>
      <c r="J845" s="329" t="s">
        <v>750</v>
      </c>
      <c r="K845" s="330"/>
      <c r="L845" s="330"/>
      <c r="M845" s="330"/>
      <c r="N845" s="330"/>
      <c r="O845" s="330"/>
      <c r="P845" s="344" t="s">
        <v>695</v>
      </c>
      <c r="Q845" s="331"/>
      <c r="R845" s="331"/>
      <c r="S845" s="331"/>
      <c r="T845" s="331"/>
      <c r="U845" s="331"/>
      <c r="V845" s="331"/>
      <c r="W845" s="331"/>
      <c r="X845" s="331"/>
      <c r="Y845" s="332">
        <v>13</v>
      </c>
      <c r="Z845" s="333"/>
      <c r="AA845" s="333"/>
      <c r="AB845" s="334"/>
      <c r="AC845" s="335" t="s">
        <v>291</v>
      </c>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45.75" customHeight="1" x14ac:dyDescent="0.15">
      <c r="A846" s="373">
        <v>2</v>
      </c>
      <c r="B846" s="373">
        <v>1</v>
      </c>
      <c r="C846" s="343" t="s">
        <v>689</v>
      </c>
      <c r="D846" s="328"/>
      <c r="E846" s="328"/>
      <c r="F846" s="328"/>
      <c r="G846" s="328"/>
      <c r="H846" s="328"/>
      <c r="I846" s="328"/>
      <c r="J846" s="329">
        <v>1000020230006</v>
      </c>
      <c r="K846" s="330"/>
      <c r="L846" s="330"/>
      <c r="M846" s="330"/>
      <c r="N846" s="330"/>
      <c r="O846" s="330"/>
      <c r="P846" s="344" t="s">
        <v>697</v>
      </c>
      <c r="Q846" s="331"/>
      <c r="R846" s="331"/>
      <c r="S846" s="331"/>
      <c r="T846" s="331"/>
      <c r="U846" s="331"/>
      <c r="V846" s="331"/>
      <c r="W846" s="331"/>
      <c r="X846" s="331"/>
      <c r="Y846" s="332">
        <v>5</v>
      </c>
      <c r="Z846" s="333"/>
      <c r="AA846" s="333"/>
      <c r="AB846" s="334"/>
      <c r="AC846" s="335" t="s">
        <v>291</v>
      </c>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1</v>
      </c>
    </row>
    <row r="847" spans="1:51" ht="45.75" customHeight="1" x14ac:dyDescent="0.15">
      <c r="A847" s="373">
        <v>3</v>
      </c>
      <c r="B847" s="373">
        <v>1</v>
      </c>
      <c r="C847" s="343" t="s">
        <v>690</v>
      </c>
      <c r="D847" s="328"/>
      <c r="E847" s="328"/>
      <c r="F847" s="328"/>
      <c r="G847" s="328"/>
      <c r="H847" s="328"/>
      <c r="I847" s="328"/>
      <c r="J847" s="329">
        <v>4000020270008</v>
      </c>
      <c r="K847" s="330"/>
      <c r="L847" s="330"/>
      <c r="M847" s="330"/>
      <c r="N847" s="330"/>
      <c r="O847" s="330"/>
      <c r="P847" s="344" t="s">
        <v>696</v>
      </c>
      <c r="Q847" s="331"/>
      <c r="R847" s="331"/>
      <c r="S847" s="331"/>
      <c r="T847" s="331"/>
      <c r="U847" s="331"/>
      <c r="V847" s="331"/>
      <c r="W847" s="331"/>
      <c r="X847" s="331"/>
      <c r="Y847" s="332">
        <v>5</v>
      </c>
      <c r="Z847" s="333"/>
      <c r="AA847" s="333"/>
      <c r="AB847" s="334"/>
      <c r="AC847" s="335" t="s">
        <v>291</v>
      </c>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1</v>
      </c>
    </row>
    <row r="848" spans="1:51" ht="46.5" customHeight="1" x14ac:dyDescent="0.15">
      <c r="A848" s="373">
        <v>4</v>
      </c>
      <c r="B848" s="373">
        <v>1</v>
      </c>
      <c r="C848" s="343" t="s">
        <v>691</v>
      </c>
      <c r="D848" s="328"/>
      <c r="E848" s="328"/>
      <c r="F848" s="328"/>
      <c r="G848" s="328"/>
      <c r="H848" s="328"/>
      <c r="I848" s="328"/>
      <c r="J848" s="329">
        <v>4000020120006</v>
      </c>
      <c r="K848" s="330"/>
      <c r="L848" s="330"/>
      <c r="M848" s="330"/>
      <c r="N848" s="330"/>
      <c r="O848" s="330"/>
      <c r="P848" s="344" t="s">
        <v>698</v>
      </c>
      <c r="Q848" s="331"/>
      <c r="R848" s="331"/>
      <c r="S848" s="331"/>
      <c r="T848" s="331"/>
      <c r="U848" s="331"/>
      <c r="V848" s="331"/>
      <c r="W848" s="331"/>
      <c r="X848" s="331"/>
      <c r="Y848" s="332">
        <v>4</v>
      </c>
      <c r="Z848" s="333"/>
      <c r="AA848" s="333"/>
      <c r="AB848" s="334"/>
      <c r="AC848" s="335" t="s">
        <v>291</v>
      </c>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1</v>
      </c>
    </row>
    <row r="849" spans="1:51" ht="56.25" customHeight="1" x14ac:dyDescent="0.15">
      <c r="A849" s="373">
        <v>5</v>
      </c>
      <c r="B849" s="373">
        <v>1</v>
      </c>
      <c r="C849" s="343" t="s">
        <v>692</v>
      </c>
      <c r="D849" s="328"/>
      <c r="E849" s="328"/>
      <c r="F849" s="328"/>
      <c r="G849" s="328"/>
      <c r="H849" s="328"/>
      <c r="I849" s="328"/>
      <c r="J849" s="329">
        <v>1000020282022</v>
      </c>
      <c r="K849" s="330"/>
      <c r="L849" s="330"/>
      <c r="M849" s="330"/>
      <c r="N849" s="330"/>
      <c r="O849" s="330"/>
      <c r="P849" s="344" t="s">
        <v>700</v>
      </c>
      <c r="Q849" s="331"/>
      <c r="R849" s="331"/>
      <c r="S849" s="331"/>
      <c r="T849" s="331"/>
      <c r="U849" s="331"/>
      <c r="V849" s="331"/>
      <c r="W849" s="331"/>
      <c r="X849" s="331"/>
      <c r="Y849" s="332">
        <v>3</v>
      </c>
      <c r="Z849" s="333"/>
      <c r="AA849" s="333"/>
      <c r="AB849" s="334"/>
      <c r="AC849" s="335" t="s">
        <v>291</v>
      </c>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1</v>
      </c>
    </row>
    <row r="850" spans="1:51" ht="51.75" customHeight="1" x14ac:dyDescent="0.15">
      <c r="A850" s="373">
        <v>6</v>
      </c>
      <c r="B850" s="373">
        <v>1</v>
      </c>
      <c r="C850" s="343" t="s">
        <v>693</v>
      </c>
      <c r="D850" s="328"/>
      <c r="E850" s="328"/>
      <c r="F850" s="328"/>
      <c r="G850" s="328"/>
      <c r="H850" s="328"/>
      <c r="I850" s="328"/>
      <c r="J850" s="329">
        <v>7000020100005</v>
      </c>
      <c r="K850" s="330"/>
      <c r="L850" s="330"/>
      <c r="M850" s="330"/>
      <c r="N850" s="330"/>
      <c r="O850" s="330"/>
      <c r="P850" s="344" t="s">
        <v>699</v>
      </c>
      <c r="Q850" s="331"/>
      <c r="R850" s="331"/>
      <c r="S850" s="331"/>
      <c r="T850" s="331"/>
      <c r="U850" s="331"/>
      <c r="V850" s="331"/>
      <c r="W850" s="331"/>
      <c r="X850" s="331"/>
      <c r="Y850" s="332">
        <v>3</v>
      </c>
      <c r="Z850" s="333"/>
      <c r="AA850" s="333"/>
      <c r="AB850" s="334"/>
      <c r="AC850" s="335" t="s">
        <v>291</v>
      </c>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1</v>
      </c>
    </row>
    <row r="851" spans="1:51" ht="45.75" customHeight="1" x14ac:dyDescent="0.15">
      <c r="A851" s="373">
        <v>7</v>
      </c>
      <c r="B851" s="373">
        <v>1</v>
      </c>
      <c r="C851" s="343" t="s">
        <v>694</v>
      </c>
      <c r="D851" s="328"/>
      <c r="E851" s="328"/>
      <c r="F851" s="328"/>
      <c r="G851" s="328"/>
      <c r="H851" s="328"/>
      <c r="I851" s="328"/>
      <c r="J851" s="329">
        <v>1000020110001</v>
      </c>
      <c r="K851" s="330"/>
      <c r="L851" s="330"/>
      <c r="M851" s="330"/>
      <c r="N851" s="330"/>
      <c r="O851" s="330"/>
      <c r="P851" s="344" t="s">
        <v>701</v>
      </c>
      <c r="Q851" s="331"/>
      <c r="R851" s="331"/>
      <c r="S851" s="331"/>
      <c r="T851" s="331"/>
      <c r="U851" s="331"/>
      <c r="V851" s="331"/>
      <c r="W851" s="331"/>
      <c r="X851" s="331"/>
      <c r="Y851" s="332">
        <v>3</v>
      </c>
      <c r="Z851" s="333"/>
      <c r="AA851" s="333"/>
      <c r="AB851" s="334"/>
      <c r="AC851" s="335" t="s">
        <v>291</v>
      </c>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1</v>
      </c>
    </row>
    <row r="852" spans="1:51" ht="30" hidden="1" customHeight="1" x14ac:dyDescent="0.15">
      <c r="A852" s="373">
        <v>8</v>
      </c>
      <c r="B852" s="373">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73">
        <v>9</v>
      </c>
      <c r="B853" s="373">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73">
        <v>10</v>
      </c>
      <c r="B854" s="373">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73">
        <v>11</v>
      </c>
      <c r="B855" s="373">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73">
        <v>12</v>
      </c>
      <c r="B856" s="373">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3">
        <v>13</v>
      </c>
      <c r="B857" s="373">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73">
        <v>14</v>
      </c>
      <c r="B858" s="373">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73">
        <v>15</v>
      </c>
      <c r="B859" s="373">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73">
        <v>16</v>
      </c>
      <c r="B860" s="373">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73">
        <v>17</v>
      </c>
      <c r="B861" s="373">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73">
        <v>18</v>
      </c>
      <c r="B862" s="373">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73">
        <v>19</v>
      </c>
      <c r="B863" s="373">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73">
        <v>20</v>
      </c>
      <c r="B864" s="373">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73">
        <v>21</v>
      </c>
      <c r="B865" s="373">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73">
        <v>22</v>
      </c>
      <c r="B866" s="373">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73">
        <v>23</v>
      </c>
      <c r="B867" s="373">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73">
        <v>24</v>
      </c>
      <c r="B868" s="373">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73">
        <v>25</v>
      </c>
      <c r="B869" s="373">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73">
        <v>26</v>
      </c>
      <c r="B870" s="373">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73">
        <v>27</v>
      </c>
      <c r="B871" s="373">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73">
        <v>28</v>
      </c>
      <c r="B872" s="373">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73">
        <v>29</v>
      </c>
      <c r="B873" s="373">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73">
        <v>30</v>
      </c>
      <c r="B874" s="373">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280</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73">
        <v>1</v>
      </c>
      <c r="B878" s="373">
        <v>1</v>
      </c>
      <c r="C878" s="343" t="s">
        <v>737</v>
      </c>
      <c r="D878" s="328"/>
      <c r="E878" s="328"/>
      <c r="F878" s="328"/>
      <c r="G878" s="328"/>
      <c r="H878" s="328"/>
      <c r="I878" s="328"/>
      <c r="J878" s="329">
        <v>6000020272299</v>
      </c>
      <c r="K878" s="330"/>
      <c r="L878" s="330"/>
      <c r="M878" s="330"/>
      <c r="N878" s="330"/>
      <c r="O878" s="330"/>
      <c r="P878" s="344" t="s">
        <v>742</v>
      </c>
      <c r="Q878" s="331"/>
      <c r="R878" s="331"/>
      <c r="S878" s="331"/>
      <c r="T878" s="331"/>
      <c r="U878" s="331"/>
      <c r="V878" s="331"/>
      <c r="W878" s="331"/>
      <c r="X878" s="331"/>
      <c r="Y878" s="332">
        <v>0.5</v>
      </c>
      <c r="Z878" s="333"/>
      <c r="AA878" s="333"/>
      <c r="AB878" s="334"/>
      <c r="AC878" s="335" t="s">
        <v>291</v>
      </c>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30" customHeight="1" x14ac:dyDescent="0.15">
      <c r="A879" s="373">
        <v>2</v>
      </c>
      <c r="B879" s="373">
        <v>1</v>
      </c>
      <c r="C879" s="343" t="s">
        <v>702</v>
      </c>
      <c r="D879" s="328"/>
      <c r="E879" s="328"/>
      <c r="F879" s="328"/>
      <c r="G879" s="328"/>
      <c r="H879" s="328"/>
      <c r="I879" s="328"/>
      <c r="J879" s="329">
        <v>4000020112259</v>
      </c>
      <c r="K879" s="330"/>
      <c r="L879" s="330"/>
      <c r="M879" s="330"/>
      <c r="N879" s="330"/>
      <c r="O879" s="330"/>
      <c r="P879" s="331" t="s">
        <v>703</v>
      </c>
      <c r="Q879" s="331"/>
      <c r="R879" s="331"/>
      <c r="S879" s="331"/>
      <c r="T879" s="331"/>
      <c r="U879" s="331"/>
      <c r="V879" s="331"/>
      <c r="W879" s="331"/>
      <c r="X879" s="331"/>
      <c r="Y879" s="332">
        <v>0.5</v>
      </c>
      <c r="Z879" s="333"/>
      <c r="AA879" s="333"/>
      <c r="AB879" s="334"/>
      <c r="AC879" s="335" t="s">
        <v>291</v>
      </c>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1</v>
      </c>
    </row>
    <row r="880" spans="1:51" ht="30" customHeight="1" x14ac:dyDescent="0.15">
      <c r="A880" s="373">
        <v>3</v>
      </c>
      <c r="B880" s="373">
        <v>1</v>
      </c>
      <c r="C880" s="365" t="s">
        <v>704</v>
      </c>
      <c r="D880" s="366"/>
      <c r="E880" s="366"/>
      <c r="F880" s="366"/>
      <c r="G880" s="366"/>
      <c r="H880" s="366"/>
      <c r="I880" s="367"/>
      <c r="J880" s="329">
        <v>7000020234273</v>
      </c>
      <c r="K880" s="330"/>
      <c r="L880" s="330"/>
      <c r="M880" s="330"/>
      <c r="N880" s="330"/>
      <c r="O880" s="330"/>
      <c r="P880" s="344" t="s">
        <v>705</v>
      </c>
      <c r="Q880" s="331"/>
      <c r="R880" s="331"/>
      <c r="S880" s="331"/>
      <c r="T880" s="331"/>
      <c r="U880" s="331"/>
      <c r="V880" s="331"/>
      <c r="W880" s="331"/>
      <c r="X880" s="331"/>
      <c r="Y880" s="332">
        <v>0.4</v>
      </c>
      <c r="Z880" s="333"/>
      <c r="AA880" s="333"/>
      <c r="AB880" s="334"/>
      <c r="AC880" s="335" t="s">
        <v>291</v>
      </c>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1</v>
      </c>
    </row>
    <row r="881" spans="1:51" ht="30" customHeight="1" x14ac:dyDescent="0.15">
      <c r="A881" s="373">
        <v>4</v>
      </c>
      <c r="B881" s="373">
        <v>1</v>
      </c>
      <c r="C881" s="343" t="s">
        <v>706</v>
      </c>
      <c r="D881" s="328"/>
      <c r="E881" s="328"/>
      <c r="F881" s="328"/>
      <c r="G881" s="328"/>
      <c r="H881" s="328"/>
      <c r="I881" s="328"/>
      <c r="J881" s="329">
        <v>4000020122084</v>
      </c>
      <c r="K881" s="330"/>
      <c r="L881" s="330"/>
      <c r="M881" s="330"/>
      <c r="N881" s="330"/>
      <c r="O881" s="330"/>
      <c r="P881" s="344" t="s">
        <v>707</v>
      </c>
      <c r="Q881" s="331"/>
      <c r="R881" s="331"/>
      <c r="S881" s="331"/>
      <c r="T881" s="331"/>
      <c r="U881" s="331"/>
      <c r="V881" s="331"/>
      <c r="W881" s="331"/>
      <c r="X881" s="331"/>
      <c r="Y881" s="332">
        <v>0.1</v>
      </c>
      <c r="Z881" s="333"/>
      <c r="AA881" s="333"/>
      <c r="AB881" s="334"/>
      <c r="AC881" s="335" t="s">
        <v>291</v>
      </c>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1</v>
      </c>
    </row>
    <row r="882" spans="1:51" ht="30" customHeight="1" x14ac:dyDescent="0.15">
      <c r="A882" s="373">
        <v>5</v>
      </c>
      <c r="B882" s="373">
        <v>1</v>
      </c>
      <c r="C882" s="328" t="s">
        <v>708</v>
      </c>
      <c r="D882" s="328"/>
      <c r="E882" s="328"/>
      <c r="F882" s="328"/>
      <c r="G882" s="328"/>
      <c r="H882" s="328"/>
      <c r="I882" s="328"/>
      <c r="J882" s="329">
        <v>9000020102016</v>
      </c>
      <c r="K882" s="330"/>
      <c r="L882" s="330"/>
      <c r="M882" s="330"/>
      <c r="N882" s="330"/>
      <c r="O882" s="330"/>
      <c r="P882" s="331" t="s">
        <v>709</v>
      </c>
      <c r="Q882" s="331"/>
      <c r="R882" s="331"/>
      <c r="S882" s="331"/>
      <c r="T882" s="331"/>
      <c r="U882" s="331"/>
      <c r="V882" s="331"/>
      <c r="W882" s="331"/>
      <c r="X882" s="331"/>
      <c r="Y882" s="332">
        <v>0</v>
      </c>
      <c r="Z882" s="333"/>
      <c r="AA882" s="333"/>
      <c r="AB882" s="334"/>
      <c r="AC882" s="335" t="s">
        <v>291</v>
      </c>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1</v>
      </c>
    </row>
    <row r="883" spans="1:51" ht="30" hidden="1" customHeight="1" x14ac:dyDescent="0.15">
      <c r="A883" s="373">
        <v>6</v>
      </c>
      <c r="B883" s="373">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3">
        <v>7</v>
      </c>
      <c r="B884" s="373">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3">
        <v>8</v>
      </c>
      <c r="B885" s="373">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3">
        <v>9</v>
      </c>
      <c r="B886" s="373">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3">
        <v>10</v>
      </c>
      <c r="B887" s="373">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3">
        <v>11</v>
      </c>
      <c r="B888" s="373">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3">
        <v>12</v>
      </c>
      <c r="B889" s="373">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3">
        <v>13</v>
      </c>
      <c r="B890" s="373">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3">
        <v>14</v>
      </c>
      <c r="B891" s="373">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3">
        <v>15</v>
      </c>
      <c r="B892" s="373">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3">
        <v>16</v>
      </c>
      <c r="B893" s="373">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3">
        <v>17</v>
      </c>
      <c r="B894" s="373">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3">
        <v>18</v>
      </c>
      <c r="B895" s="373">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3">
        <v>19</v>
      </c>
      <c r="B896" s="373">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3">
        <v>20</v>
      </c>
      <c r="B897" s="373">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3">
        <v>21</v>
      </c>
      <c r="B898" s="373">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3">
        <v>22</v>
      </c>
      <c r="B899" s="373">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3">
        <v>23</v>
      </c>
      <c r="B900" s="373">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3">
        <v>24</v>
      </c>
      <c r="B901" s="373">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3">
        <v>25</v>
      </c>
      <c r="B902" s="373">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3">
        <v>26</v>
      </c>
      <c r="B903" s="373">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3">
        <v>27</v>
      </c>
      <c r="B904" s="373">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3">
        <v>28</v>
      </c>
      <c r="B905" s="373">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3">
        <v>29</v>
      </c>
      <c r="B906" s="373">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3">
        <v>30</v>
      </c>
      <c r="B907" s="373">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280</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1.75" customHeight="1" x14ac:dyDescent="0.15">
      <c r="A911" s="373">
        <v>1</v>
      </c>
      <c r="B911" s="373">
        <v>1</v>
      </c>
      <c r="C911" s="343" t="s">
        <v>711</v>
      </c>
      <c r="D911" s="328"/>
      <c r="E911" s="328"/>
      <c r="F911" s="328"/>
      <c r="G911" s="328"/>
      <c r="H911" s="328"/>
      <c r="I911" s="328"/>
      <c r="J911" s="329">
        <v>5013201003914</v>
      </c>
      <c r="K911" s="330"/>
      <c r="L911" s="330"/>
      <c r="M911" s="330"/>
      <c r="N911" s="330"/>
      <c r="O911" s="330"/>
      <c r="P911" s="344" t="s">
        <v>710</v>
      </c>
      <c r="Q911" s="331"/>
      <c r="R911" s="331"/>
      <c r="S911" s="331"/>
      <c r="T911" s="331"/>
      <c r="U911" s="331"/>
      <c r="V911" s="331"/>
      <c r="W911" s="331"/>
      <c r="X911" s="331"/>
      <c r="Y911" s="332">
        <v>0.6</v>
      </c>
      <c r="Z911" s="333"/>
      <c r="AA911" s="333"/>
      <c r="AB911" s="334"/>
      <c r="AC911" s="335" t="s">
        <v>291</v>
      </c>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1</v>
      </c>
    </row>
    <row r="912" spans="1:51" ht="60.75" customHeight="1" x14ac:dyDescent="0.15">
      <c r="A912" s="373">
        <v>2</v>
      </c>
      <c r="B912" s="373">
        <v>1</v>
      </c>
      <c r="C912" s="343" t="s">
        <v>711</v>
      </c>
      <c r="D912" s="328"/>
      <c r="E912" s="328"/>
      <c r="F912" s="328"/>
      <c r="G912" s="328"/>
      <c r="H912" s="328"/>
      <c r="I912" s="328"/>
      <c r="J912" s="329">
        <v>5013201003914</v>
      </c>
      <c r="K912" s="330"/>
      <c r="L912" s="330"/>
      <c r="M912" s="330"/>
      <c r="N912" s="330"/>
      <c r="O912" s="330"/>
      <c r="P912" s="344" t="s">
        <v>745</v>
      </c>
      <c r="Q912" s="331"/>
      <c r="R912" s="331"/>
      <c r="S912" s="331"/>
      <c r="T912" s="331"/>
      <c r="U912" s="331"/>
      <c r="V912" s="331"/>
      <c r="W912" s="331"/>
      <c r="X912" s="331"/>
      <c r="Y912" s="332">
        <v>0.6</v>
      </c>
      <c r="Z912" s="333"/>
      <c r="AA912" s="333"/>
      <c r="AB912" s="334"/>
      <c r="AC912" s="335" t="s">
        <v>291</v>
      </c>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1</v>
      </c>
    </row>
    <row r="913" spans="1:51" ht="54" customHeight="1" x14ac:dyDescent="0.15">
      <c r="A913" s="373">
        <v>3</v>
      </c>
      <c r="B913" s="373">
        <v>1</v>
      </c>
      <c r="C913" s="343" t="s">
        <v>712</v>
      </c>
      <c r="D913" s="328"/>
      <c r="E913" s="328"/>
      <c r="F913" s="328"/>
      <c r="G913" s="328"/>
      <c r="H913" s="328"/>
      <c r="I913" s="328"/>
      <c r="J913" s="329">
        <v>3130001014157</v>
      </c>
      <c r="K913" s="330"/>
      <c r="L913" s="330"/>
      <c r="M913" s="330"/>
      <c r="N913" s="330"/>
      <c r="O913" s="330"/>
      <c r="P913" s="344" t="s">
        <v>743</v>
      </c>
      <c r="Q913" s="331"/>
      <c r="R913" s="331"/>
      <c r="S913" s="331"/>
      <c r="T913" s="331"/>
      <c r="U913" s="331"/>
      <c r="V913" s="331"/>
      <c r="W913" s="331"/>
      <c r="X913" s="331"/>
      <c r="Y913" s="332">
        <v>0.6</v>
      </c>
      <c r="Z913" s="333"/>
      <c r="AA913" s="333"/>
      <c r="AB913" s="334"/>
      <c r="AC913" s="335" t="s">
        <v>291</v>
      </c>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1</v>
      </c>
    </row>
    <row r="914" spans="1:51" ht="58.5" customHeight="1" x14ac:dyDescent="0.15">
      <c r="A914" s="373">
        <v>4</v>
      </c>
      <c r="B914" s="373">
        <v>1</v>
      </c>
      <c r="C914" s="343" t="s">
        <v>713</v>
      </c>
      <c r="D914" s="328"/>
      <c r="E914" s="328"/>
      <c r="F914" s="328"/>
      <c r="G914" s="328"/>
      <c r="H914" s="328"/>
      <c r="I914" s="328"/>
      <c r="J914" s="329">
        <v>9120001008848</v>
      </c>
      <c r="K914" s="330"/>
      <c r="L914" s="330"/>
      <c r="M914" s="330"/>
      <c r="N914" s="330"/>
      <c r="O914" s="330"/>
      <c r="P914" s="344" t="s">
        <v>744</v>
      </c>
      <c r="Q914" s="331"/>
      <c r="R914" s="331"/>
      <c r="S914" s="331"/>
      <c r="T914" s="331"/>
      <c r="U914" s="331"/>
      <c r="V914" s="331"/>
      <c r="W914" s="331"/>
      <c r="X914" s="331"/>
      <c r="Y914" s="332">
        <v>0.4</v>
      </c>
      <c r="Z914" s="333"/>
      <c r="AA914" s="333"/>
      <c r="AB914" s="334"/>
      <c r="AC914" s="335" t="s">
        <v>291</v>
      </c>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1</v>
      </c>
    </row>
    <row r="915" spans="1:51" ht="60.75" customHeight="1" x14ac:dyDescent="0.15">
      <c r="A915" s="373">
        <v>5</v>
      </c>
      <c r="B915" s="373">
        <v>1</v>
      </c>
      <c r="C915" s="343" t="s">
        <v>715</v>
      </c>
      <c r="D915" s="328"/>
      <c r="E915" s="328"/>
      <c r="F915" s="328"/>
      <c r="G915" s="328"/>
      <c r="H915" s="328"/>
      <c r="I915" s="328"/>
      <c r="J915" s="329">
        <v>5040001024345</v>
      </c>
      <c r="K915" s="330"/>
      <c r="L915" s="330"/>
      <c r="M915" s="330"/>
      <c r="N915" s="330"/>
      <c r="O915" s="330"/>
      <c r="P915" s="344" t="s">
        <v>714</v>
      </c>
      <c r="Q915" s="331"/>
      <c r="R915" s="331"/>
      <c r="S915" s="331"/>
      <c r="T915" s="331"/>
      <c r="U915" s="331"/>
      <c r="V915" s="331"/>
      <c r="W915" s="331"/>
      <c r="X915" s="331"/>
      <c r="Y915" s="332">
        <v>0.3</v>
      </c>
      <c r="Z915" s="333"/>
      <c r="AA915" s="333"/>
      <c r="AB915" s="334"/>
      <c r="AC915" s="335" t="s">
        <v>291</v>
      </c>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1</v>
      </c>
    </row>
    <row r="916" spans="1:51" ht="61.5" customHeight="1" x14ac:dyDescent="0.15">
      <c r="A916" s="373">
        <v>6</v>
      </c>
      <c r="B916" s="373">
        <v>1</v>
      </c>
      <c r="C916" s="343" t="s">
        <v>746</v>
      </c>
      <c r="D916" s="328"/>
      <c r="E916" s="328"/>
      <c r="F916" s="328"/>
      <c r="G916" s="328"/>
      <c r="H916" s="328"/>
      <c r="I916" s="328"/>
      <c r="J916" s="329"/>
      <c r="K916" s="330"/>
      <c r="L916" s="330"/>
      <c r="M916" s="330"/>
      <c r="N916" s="330"/>
      <c r="O916" s="330"/>
      <c r="P916" s="344" t="s">
        <v>747</v>
      </c>
      <c r="Q916" s="331"/>
      <c r="R916" s="331"/>
      <c r="S916" s="331"/>
      <c r="T916" s="331"/>
      <c r="U916" s="331"/>
      <c r="V916" s="331"/>
      <c r="W916" s="331"/>
      <c r="X916" s="331"/>
      <c r="Y916" s="332">
        <v>0.3</v>
      </c>
      <c r="Z916" s="333"/>
      <c r="AA916" s="333"/>
      <c r="AB916" s="334"/>
      <c r="AC916" s="335" t="s">
        <v>291</v>
      </c>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1</v>
      </c>
    </row>
    <row r="917" spans="1:51" ht="59.25" customHeight="1" x14ac:dyDescent="0.15">
      <c r="A917" s="373">
        <v>7</v>
      </c>
      <c r="B917" s="373">
        <v>1</v>
      </c>
      <c r="C917" s="343" t="s">
        <v>717</v>
      </c>
      <c r="D917" s="328"/>
      <c r="E917" s="328"/>
      <c r="F917" s="328"/>
      <c r="G917" s="328"/>
      <c r="H917" s="328"/>
      <c r="I917" s="328"/>
      <c r="J917" s="329">
        <v>5140001047682</v>
      </c>
      <c r="K917" s="330"/>
      <c r="L917" s="330"/>
      <c r="M917" s="330"/>
      <c r="N917" s="330"/>
      <c r="O917" s="330"/>
      <c r="P917" s="344" t="s">
        <v>716</v>
      </c>
      <c r="Q917" s="331"/>
      <c r="R917" s="331"/>
      <c r="S917" s="331"/>
      <c r="T917" s="331"/>
      <c r="U917" s="331"/>
      <c r="V917" s="331"/>
      <c r="W917" s="331"/>
      <c r="X917" s="331"/>
      <c r="Y917" s="332">
        <v>0.2</v>
      </c>
      <c r="Z917" s="333"/>
      <c r="AA917" s="333"/>
      <c r="AB917" s="334"/>
      <c r="AC917" s="335" t="s">
        <v>291</v>
      </c>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1</v>
      </c>
    </row>
    <row r="918" spans="1:51" ht="60" customHeight="1" x14ac:dyDescent="0.15">
      <c r="A918" s="373">
        <v>8</v>
      </c>
      <c r="B918" s="373">
        <v>1</v>
      </c>
      <c r="C918" s="365" t="s">
        <v>719</v>
      </c>
      <c r="D918" s="366"/>
      <c r="E918" s="366"/>
      <c r="F918" s="366"/>
      <c r="G918" s="366"/>
      <c r="H918" s="366"/>
      <c r="I918" s="367"/>
      <c r="J918" s="356">
        <v>2011101015074</v>
      </c>
      <c r="K918" s="357"/>
      <c r="L918" s="357"/>
      <c r="M918" s="357"/>
      <c r="N918" s="357"/>
      <c r="O918" s="358"/>
      <c r="P918" s="368" t="s">
        <v>718</v>
      </c>
      <c r="Q918" s="369"/>
      <c r="R918" s="369"/>
      <c r="S918" s="369"/>
      <c r="T918" s="369"/>
      <c r="U918" s="369"/>
      <c r="V918" s="369"/>
      <c r="W918" s="369"/>
      <c r="X918" s="370"/>
      <c r="Y918" s="332">
        <v>0.2</v>
      </c>
      <c r="Z918" s="333"/>
      <c r="AA918" s="333"/>
      <c r="AB918" s="334"/>
      <c r="AC918" s="362" t="s">
        <v>291</v>
      </c>
      <c r="AD918" s="363"/>
      <c r="AE918" s="363"/>
      <c r="AF918" s="363"/>
      <c r="AG918" s="364"/>
      <c r="AH918" s="337"/>
      <c r="AI918" s="338"/>
      <c r="AJ918" s="338"/>
      <c r="AK918" s="338"/>
      <c r="AL918" s="339"/>
      <c r="AM918" s="340"/>
      <c r="AN918" s="340"/>
      <c r="AO918" s="341"/>
      <c r="AP918" s="342"/>
      <c r="AQ918" s="342"/>
      <c r="AR918" s="342"/>
      <c r="AS918" s="342"/>
      <c r="AT918" s="342"/>
      <c r="AU918" s="342"/>
      <c r="AV918" s="342"/>
      <c r="AW918" s="342"/>
      <c r="AX918" s="342"/>
      <c r="AY918">
        <f>COUNTA($C$918)</f>
        <v>1</v>
      </c>
    </row>
    <row r="919" spans="1:51" ht="30" hidden="1" customHeight="1" x14ac:dyDescent="0.15">
      <c r="A919" s="373">
        <v>9</v>
      </c>
      <c r="B919" s="373">
        <v>1</v>
      </c>
      <c r="C919" s="365"/>
      <c r="D919" s="366"/>
      <c r="E919" s="366"/>
      <c r="F919" s="366"/>
      <c r="G919" s="366"/>
      <c r="H919" s="366"/>
      <c r="I919" s="367"/>
      <c r="J919" s="356"/>
      <c r="K919" s="357"/>
      <c r="L919" s="357"/>
      <c r="M919" s="357"/>
      <c r="N919" s="357"/>
      <c r="O919" s="358"/>
      <c r="P919" s="368"/>
      <c r="Q919" s="369"/>
      <c r="R919" s="369"/>
      <c r="S919" s="369"/>
      <c r="T919" s="369"/>
      <c r="U919" s="369"/>
      <c r="V919" s="369"/>
      <c r="W919" s="369"/>
      <c r="X919" s="370"/>
      <c r="Y919" s="332"/>
      <c r="Z919" s="333"/>
      <c r="AA919" s="333"/>
      <c r="AB919" s="334"/>
      <c r="AC919" s="362"/>
      <c r="AD919" s="363"/>
      <c r="AE919" s="363"/>
      <c r="AF919" s="363"/>
      <c r="AG919" s="364"/>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73">
        <v>10</v>
      </c>
      <c r="B920" s="373">
        <v>1</v>
      </c>
      <c r="C920" s="353"/>
      <c r="D920" s="354"/>
      <c r="E920" s="354"/>
      <c r="F920" s="354"/>
      <c r="G920" s="354"/>
      <c r="H920" s="354"/>
      <c r="I920" s="355"/>
      <c r="J920" s="356"/>
      <c r="K920" s="357"/>
      <c r="L920" s="357"/>
      <c r="M920" s="357"/>
      <c r="N920" s="357"/>
      <c r="O920" s="358"/>
      <c r="P920" s="359"/>
      <c r="Q920" s="360"/>
      <c r="R920" s="360"/>
      <c r="S920" s="360"/>
      <c r="T920" s="360"/>
      <c r="U920" s="360"/>
      <c r="V920" s="360"/>
      <c r="W920" s="360"/>
      <c r="X920" s="361"/>
      <c r="Y920" s="332"/>
      <c r="Z920" s="333"/>
      <c r="AA920" s="333"/>
      <c r="AB920" s="334"/>
      <c r="AC920" s="362"/>
      <c r="AD920" s="363"/>
      <c r="AE920" s="363"/>
      <c r="AF920" s="363"/>
      <c r="AG920" s="364"/>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73">
        <v>11</v>
      </c>
      <c r="B921" s="373">
        <v>1</v>
      </c>
      <c r="C921" s="353"/>
      <c r="D921" s="354"/>
      <c r="E921" s="354"/>
      <c r="F921" s="354"/>
      <c r="G921" s="354"/>
      <c r="H921" s="354"/>
      <c r="I921" s="355"/>
      <c r="J921" s="356"/>
      <c r="K921" s="357"/>
      <c r="L921" s="357"/>
      <c r="M921" s="357"/>
      <c r="N921" s="357"/>
      <c r="O921" s="358"/>
      <c r="P921" s="359"/>
      <c r="Q921" s="360"/>
      <c r="R921" s="360"/>
      <c r="S921" s="360"/>
      <c r="T921" s="360"/>
      <c r="U921" s="360"/>
      <c r="V921" s="360"/>
      <c r="W921" s="360"/>
      <c r="X921" s="361"/>
      <c r="Y921" s="332"/>
      <c r="Z921" s="333"/>
      <c r="AA921" s="333"/>
      <c r="AB921" s="334"/>
      <c r="AC921" s="362"/>
      <c r="AD921" s="363"/>
      <c r="AE921" s="363"/>
      <c r="AF921" s="363"/>
      <c r="AG921" s="364"/>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3">
        <v>12</v>
      </c>
      <c r="B922" s="373">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3">
        <v>13</v>
      </c>
      <c r="B923" s="373">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3">
        <v>14</v>
      </c>
      <c r="B924" s="373">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3">
        <v>15</v>
      </c>
      <c r="B925" s="373">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3">
        <v>16</v>
      </c>
      <c r="B926" s="373">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3">
        <v>17</v>
      </c>
      <c r="B927" s="373">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3">
        <v>18</v>
      </c>
      <c r="B928" s="373">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3">
        <v>19</v>
      </c>
      <c r="B929" s="373">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3">
        <v>20</v>
      </c>
      <c r="B930" s="373">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3">
        <v>21</v>
      </c>
      <c r="B931" s="373">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3">
        <v>22</v>
      </c>
      <c r="B932" s="373">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3">
        <v>23</v>
      </c>
      <c r="B933" s="373">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3">
        <v>24</v>
      </c>
      <c r="B934" s="373">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3">
        <v>25</v>
      </c>
      <c r="B935" s="373">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3">
        <v>26</v>
      </c>
      <c r="B936" s="373">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3">
        <v>27</v>
      </c>
      <c r="B937" s="373">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3">
        <v>28</v>
      </c>
      <c r="B938" s="373">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3">
        <v>29</v>
      </c>
      <c r="B939" s="373">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3">
        <v>30</v>
      </c>
      <c r="B940" s="373">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280</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73">
        <v>1</v>
      </c>
      <c r="B944" s="373">
        <v>1</v>
      </c>
      <c r="C944" s="343" t="s">
        <v>739</v>
      </c>
      <c r="D944" s="328"/>
      <c r="E944" s="328"/>
      <c r="F944" s="328"/>
      <c r="G944" s="328"/>
      <c r="H944" s="328"/>
      <c r="I944" s="328"/>
      <c r="J944" s="329">
        <v>9040005016797</v>
      </c>
      <c r="K944" s="330"/>
      <c r="L944" s="330"/>
      <c r="M944" s="330"/>
      <c r="N944" s="330"/>
      <c r="O944" s="330"/>
      <c r="P944" s="331" t="s">
        <v>720</v>
      </c>
      <c r="Q944" s="331"/>
      <c r="R944" s="331"/>
      <c r="S944" s="331"/>
      <c r="T944" s="331"/>
      <c r="U944" s="331"/>
      <c r="V944" s="331"/>
      <c r="W944" s="331"/>
      <c r="X944" s="331"/>
      <c r="Y944" s="332">
        <v>3</v>
      </c>
      <c r="Z944" s="333"/>
      <c r="AA944" s="333"/>
      <c r="AB944" s="334"/>
      <c r="AC944" s="335" t="s">
        <v>79</v>
      </c>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1</v>
      </c>
    </row>
    <row r="945" spans="1:51" ht="30" customHeight="1" x14ac:dyDescent="0.15">
      <c r="A945" s="373">
        <v>2</v>
      </c>
      <c r="B945" s="373">
        <v>1</v>
      </c>
      <c r="C945" s="328" t="s">
        <v>724</v>
      </c>
      <c r="D945" s="328"/>
      <c r="E945" s="328"/>
      <c r="F945" s="328"/>
      <c r="G945" s="328"/>
      <c r="H945" s="328"/>
      <c r="I945" s="328"/>
      <c r="J945" s="329">
        <v>3130001014157</v>
      </c>
      <c r="K945" s="330"/>
      <c r="L945" s="330"/>
      <c r="M945" s="330"/>
      <c r="N945" s="330"/>
      <c r="O945" s="330"/>
      <c r="P945" s="331" t="s">
        <v>721</v>
      </c>
      <c r="Q945" s="331"/>
      <c r="R945" s="331"/>
      <c r="S945" s="331"/>
      <c r="T945" s="331"/>
      <c r="U945" s="331"/>
      <c r="V945" s="331"/>
      <c r="W945" s="331"/>
      <c r="X945" s="331"/>
      <c r="Y945" s="332">
        <v>3</v>
      </c>
      <c r="Z945" s="333"/>
      <c r="AA945" s="333"/>
      <c r="AB945" s="334"/>
      <c r="AC945" s="335" t="s">
        <v>79</v>
      </c>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1</v>
      </c>
    </row>
    <row r="946" spans="1:51" ht="30" customHeight="1" x14ac:dyDescent="0.15">
      <c r="A946" s="373">
        <v>3</v>
      </c>
      <c r="B946" s="373">
        <v>1</v>
      </c>
      <c r="C946" s="343" t="s">
        <v>734</v>
      </c>
      <c r="D946" s="328"/>
      <c r="E946" s="328"/>
      <c r="F946" s="328"/>
      <c r="G946" s="328"/>
      <c r="H946" s="328"/>
      <c r="I946" s="328"/>
      <c r="J946" s="329">
        <v>3130001014157</v>
      </c>
      <c r="K946" s="330"/>
      <c r="L946" s="330"/>
      <c r="M946" s="330"/>
      <c r="N946" s="330"/>
      <c r="O946" s="330"/>
      <c r="P946" s="344" t="s">
        <v>735</v>
      </c>
      <c r="Q946" s="331"/>
      <c r="R946" s="331"/>
      <c r="S946" s="331"/>
      <c r="T946" s="331"/>
      <c r="U946" s="331"/>
      <c r="V946" s="331"/>
      <c r="W946" s="331"/>
      <c r="X946" s="331"/>
      <c r="Y946" s="332">
        <v>3</v>
      </c>
      <c r="Z946" s="333"/>
      <c r="AA946" s="333"/>
      <c r="AB946" s="334"/>
      <c r="AC946" s="335" t="s">
        <v>79</v>
      </c>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1</v>
      </c>
    </row>
    <row r="947" spans="1:51" ht="44.25" customHeight="1" x14ac:dyDescent="0.15">
      <c r="A947" s="373">
        <v>4</v>
      </c>
      <c r="B947" s="373">
        <v>1</v>
      </c>
      <c r="C947" s="343" t="s">
        <v>726</v>
      </c>
      <c r="D947" s="328"/>
      <c r="E947" s="328"/>
      <c r="F947" s="328"/>
      <c r="G947" s="328"/>
      <c r="H947" s="328"/>
      <c r="I947" s="328"/>
      <c r="J947" s="329">
        <v>3130001014157</v>
      </c>
      <c r="K947" s="330"/>
      <c r="L947" s="330"/>
      <c r="M947" s="330"/>
      <c r="N947" s="330"/>
      <c r="O947" s="330"/>
      <c r="P947" s="344" t="s">
        <v>723</v>
      </c>
      <c r="Q947" s="331"/>
      <c r="R947" s="331"/>
      <c r="S947" s="331"/>
      <c r="T947" s="331"/>
      <c r="U947" s="331"/>
      <c r="V947" s="331"/>
      <c r="W947" s="331"/>
      <c r="X947" s="331"/>
      <c r="Y947" s="332">
        <v>2</v>
      </c>
      <c r="Z947" s="333"/>
      <c r="AA947" s="333"/>
      <c r="AB947" s="334"/>
      <c r="AC947" s="335" t="s">
        <v>79</v>
      </c>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1</v>
      </c>
    </row>
    <row r="948" spans="1:51" ht="30" customHeight="1" x14ac:dyDescent="0.15">
      <c r="A948" s="373">
        <v>5</v>
      </c>
      <c r="B948" s="373">
        <v>1</v>
      </c>
      <c r="C948" s="328" t="s">
        <v>725</v>
      </c>
      <c r="D948" s="328"/>
      <c r="E948" s="328"/>
      <c r="F948" s="328"/>
      <c r="G948" s="328"/>
      <c r="H948" s="328"/>
      <c r="I948" s="328"/>
      <c r="J948" s="329">
        <v>3130001014157</v>
      </c>
      <c r="K948" s="330"/>
      <c r="L948" s="330"/>
      <c r="M948" s="330"/>
      <c r="N948" s="330"/>
      <c r="O948" s="330"/>
      <c r="P948" s="331" t="s">
        <v>722</v>
      </c>
      <c r="Q948" s="331"/>
      <c r="R948" s="331"/>
      <c r="S948" s="331"/>
      <c r="T948" s="331"/>
      <c r="U948" s="331"/>
      <c r="V948" s="331"/>
      <c r="W948" s="331"/>
      <c r="X948" s="331"/>
      <c r="Y948" s="332">
        <v>2</v>
      </c>
      <c r="Z948" s="333"/>
      <c r="AA948" s="333"/>
      <c r="AB948" s="334"/>
      <c r="AC948" s="335" t="s">
        <v>733</v>
      </c>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1</v>
      </c>
    </row>
    <row r="949" spans="1:51" ht="30" hidden="1" customHeight="1" x14ac:dyDescent="0.15">
      <c r="A949" s="373">
        <v>6</v>
      </c>
      <c r="B949" s="373">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73">
        <v>7</v>
      </c>
      <c r="B950" s="373">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73">
        <v>8</v>
      </c>
      <c r="B951" s="373">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73">
        <v>9</v>
      </c>
      <c r="B952" s="373">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73">
        <v>10</v>
      </c>
      <c r="B953" s="373">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73">
        <v>11</v>
      </c>
      <c r="B954" s="373">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3">
        <v>12</v>
      </c>
      <c r="B955" s="373">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3">
        <v>13</v>
      </c>
      <c r="B956" s="373">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3">
        <v>14</v>
      </c>
      <c r="B957" s="373">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3">
        <v>15</v>
      </c>
      <c r="B958" s="373">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3">
        <v>16</v>
      </c>
      <c r="B959" s="373">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3">
        <v>17</v>
      </c>
      <c r="B960" s="373">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3">
        <v>18</v>
      </c>
      <c r="B961" s="373">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3">
        <v>19</v>
      </c>
      <c r="B962" s="373">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3">
        <v>20</v>
      </c>
      <c r="B963" s="373">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3">
        <v>21</v>
      </c>
      <c r="B964" s="373">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3">
        <v>22</v>
      </c>
      <c r="B965" s="373">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3">
        <v>23</v>
      </c>
      <c r="B966" s="373">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3">
        <v>24</v>
      </c>
      <c r="B967" s="373">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3">
        <v>25</v>
      </c>
      <c r="B968" s="373">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3">
        <v>26</v>
      </c>
      <c r="B969" s="373">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3">
        <v>27</v>
      </c>
      <c r="B970" s="373">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3">
        <v>28</v>
      </c>
      <c r="B971" s="373">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3">
        <v>29</v>
      </c>
      <c r="B972" s="373">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3">
        <v>30</v>
      </c>
      <c r="B973" s="373">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280</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45.6" customHeight="1" x14ac:dyDescent="0.15">
      <c r="A977" s="373">
        <v>1</v>
      </c>
      <c r="B977" s="373">
        <v>1</v>
      </c>
      <c r="C977" s="343" t="s">
        <v>752</v>
      </c>
      <c r="D977" s="328"/>
      <c r="E977" s="328"/>
      <c r="F977" s="328"/>
      <c r="G977" s="328"/>
      <c r="H977" s="328"/>
      <c r="I977" s="328"/>
      <c r="J977" s="329">
        <v>2010403011541</v>
      </c>
      <c r="K977" s="330"/>
      <c r="L977" s="330"/>
      <c r="M977" s="330"/>
      <c r="N977" s="330"/>
      <c r="O977" s="330"/>
      <c r="P977" s="344" t="s">
        <v>751</v>
      </c>
      <c r="Q977" s="331"/>
      <c r="R977" s="331"/>
      <c r="S977" s="331"/>
      <c r="T977" s="331"/>
      <c r="U977" s="331"/>
      <c r="V977" s="331"/>
      <c r="W977" s="331"/>
      <c r="X977" s="331"/>
      <c r="Y977" s="332">
        <v>1</v>
      </c>
      <c r="Z977" s="333"/>
      <c r="AA977" s="333"/>
      <c r="AB977" s="334"/>
      <c r="AC977" s="335" t="s">
        <v>291</v>
      </c>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1</v>
      </c>
    </row>
    <row r="978" spans="1:51" ht="30" hidden="1" customHeight="1" x14ac:dyDescent="0.15">
      <c r="A978" s="373">
        <v>2</v>
      </c>
      <c r="B978" s="373">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73">
        <v>3</v>
      </c>
      <c r="B979" s="373">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73">
        <v>4</v>
      </c>
      <c r="B980" s="373">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73">
        <v>5</v>
      </c>
      <c r="B981" s="373">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73">
        <v>6</v>
      </c>
      <c r="B982" s="373">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73">
        <v>7</v>
      </c>
      <c r="B983" s="373">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73">
        <v>8</v>
      </c>
      <c r="B984" s="373">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73">
        <v>9</v>
      </c>
      <c r="B985" s="373">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73">
        <v>10</v>
      </c>
      <c r="B986" s="373">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73">
        <v>11</v>
      </c>
      <c r="B987" s="373">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3">
        <v>12</v>
      </c>
      <c r="B988" s="373">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3">
        <v>13</v>
      </c>
      <c r="B989" s="373">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3">
        <v>14</v>
      </c>
      <c r="B990" s="373">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3">
        <v>15</v>
      </c>
      <c r="B991" s="373">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3">
        <v>16</v>
      </c>
      <c r="B992" s="373">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3">
        <v>17</v>
      </c>
      <c r="B993" s="373">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3">
        <v>18</v>
      </c>
      <c r="B994" s="373">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3">
        <v>19</v>
      </c>
      <c r="B995" s="373">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3">
        <v>20</v>
      </c>
      <c r="B996" s="373">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3">
        <v>21</v>
      </c>
      <c r="B997" s="373">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3">
        <v>22</v>
      </c>
      <c r="B998" s="373">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3">
        <v>23</v>
      </c>
      <c r="B999" s="373">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3">
        <v>24</v>
      </c>
      <c r="B1000" s="373">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3">
        <v>25</v>
      </c>
      <c r="B1001" s="373">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3">
        <v>26</v>
      </c>
      <c r="B1002" s="373">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3">
        <v>27</v>
      </c>
      <c r="B1003" s="373">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3">
        <v>28</v>
      </c>
      <c r="B1004" s="373">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3">
        <v>29</v>
      </c>
      <c r="B1005" s="373">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3">
        <v>30</v>
      </c>
      <c r="B1006" s="373">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280</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73">
        <v>1</v>
      </c>
      <c r="B1010" s="373">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73">
        <v>2</v>
      </c>
      <c r="B1011" s="373">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73">
        <v>3</v>
      </c>
      <c r="B1012" s="373">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73">
        <v>4</v>
      </c>
      <c r="B1013" s="373">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73">
        <v>5</v>
      </c>
      <c r="B1014" s="373">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73">
        <v>6</v>
      </c>
      <c r="B1015" s="373">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73">
        <v>7</v>
      </c>
      <c r="B1016" s="373">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73">
        <v>8</v>
      </c>
      <c r="B1017" s="373">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73">
        <v>9</v>
      </c>
      <c r="B1018" s="373">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73">
        <v>10</v>
      </c>
      <c r="B1019" s="373">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73">
        <v>11</v>
      </c>
      <c r="B1020" s="373">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73">
        <v>12</v>
      </c>
      <c r="B1021" s="373">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3">
        <v>13</v>
      </c>
      <c r="B1022" s="373">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3">
        <v>14</v>
      </c>
      <c r="B1023" s="373">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3">
        <v>15</v>
      </c>
      <c r="B1024" s="373">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3">
        <v>16</v>
      </c>
      <c r="B1025" s="373">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3">
        <v>17</v>
      </c>
      <c r="B1026" s="373">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3">
        <v>18</v>
      </c>
      <c r="B1027" s="373">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3">
        <v>19</v>
      </c>
      <c r="B1028" s="373">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3">
        <v>20</v>
      </c>
      <c r="B1029" s="373">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3">
        <v>21</v>
      </c>
      <c r="B1030" s="373">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3">
        <v>22</v>
      </c>
      <c r="B1031" s="373">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3">
        <v>23</v>
      </c>
      <c r="B1032" s="373">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3">
        <v>24</v>
      </c>
      <c r="B1033" s="373">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3">
        <v>25</v>
      </c>
      <c r="B1034" s="373">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3">
        <v>26</v>
      </c>
      <c r="B1035" s="373">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3">
        <v>27</v>
      </c>
      <c r="B1036" s="373">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3">
        <v>28</v>
      </c>
      <c r="B1037" s="373">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3">
        <v>29</v>
      </c>
      <c r="B1038" s="373">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3">
        <v>30</v>
      </c>
      <c r="B1039" s="373">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280</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73">
        <v>1</v>
      </c>
      <c r="B1043" s="373">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73">
        <v>2</v>
      </c>
      <c r="B1044" s="373">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3">
        <v>3</v>
      </c>
      <c r="B1045" s="373">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3">
        <v>4</v>
      </c>
      <c r="B1046" s="373">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3">
        <v>5</v>
      </c>
      <c r="B1047" s="373">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3">
        <v>6</v>
      </c>
      <c r="B1048" s="373">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3">
        <v>7</v>
      </c>
      <c r="B1049" s="373">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3">
        <v>8</v>
      </c>
      <c r="B1050" s="373">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3">
        <v>9</v>
      </c>
      <c r="B1051" s="373">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3">
        <v>10</v>
      </c>
      <c r="B1052" s="373">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3">
        <v>11</v>
      </c>
      <c r="B1053" s="373">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3">
        <v>12</v>
      </c>
      <c r="B1054" s="373">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3">
        <v>13</v>
      </c>
      <c r="B1055" s="373">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3">
        <v>14</v>
      </c>
      <c r="B1056" s="373">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3">
        <v>15</v>
      </c>
      <c r="B1057" s="373">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3">
        <v>16</v>
      </c>
      <c r="B1058" s="373">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3">
        <v>17</v>
      </c>
      <c r="B1059" s="373">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3">
        <v>18</v>
      </c>
      <c r="B1060" s="373">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3">
        <v>19</v>
      </c>
      <c r="B1061" s="373">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3">
        <v>20</v>
      </c>
      <c r="B1062" s="373">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3">
        <v>21</v>
      </c>
      <c r="B1063" s="373">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3">
        <v>22</v>
      </c>
      <c r="B1064" s="373">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3">
        <v>23</v>
      </c>
      <c r="B1065" s="373">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3">
        <v>24</v>
      </c>
      <c r="B1066" s="373">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3">
        <v>25</v>
      </c>
      <c r="B1067" s="373">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3">
        <v>26</v>
      </c>
      <c r="B1068" s="373">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3">
        <v>27</v>
      </c>
      <c r="B1069" s="373">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3">
        <v>28</v>
      </c>
      <c r="B1070" s="373">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3">
        <v>29</v>
      </c>
      <c r="B1071" s="373">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3">
        <v>30</v>
      </c>
      <c r="B1072" s="373">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280</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73">
        <v>1</v>
      </c>
      <c r="B1076" s="373">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3">
        <v>2</v>
      </c>
      <c r="B1077" s="373">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3">
        <v>3</v>
      </c>
      <c r="B1078" s="373">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3">
        <v>4</v>
      </c>
      <c r="B1079" s="373">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3">
        <v>5</v>
      </c>
      <c r="B1080" s="373">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3">
        <v>6</v>
      </c>
      <c r="B1081" s="373">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3">
        <v>7</v>
      </c>
      <c r="B1082" s="373">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3">
        <v>8</v>
      </c>
      <c r="B1083" s="373">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3">
        <v>9</v>
      </c>
      <c r="B1084" s="373">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3">
        <v>10</v>
      </c>
      <c r="B1085" s="373">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3">
        <v>11</v>
      </c>
      <c r="B1086" s="373">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3">
        <v>12</v>
      </c>
      <c r="B1087" s="373">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3">
        <v>13</v>
      </c>
      <c r="B1088" s="373">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3">
        <v>14</v>
      </c>
      <c r="B1089" s="373">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3">
        <v>15</v>
      </c>
      <c r="B1090" s="373">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3">
        <v>16</v>
      </c>
      <c r="B1091" s="373">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3">
        <v>17</v>
      </c>
      <c r="B1092" s="373">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3">
        <v>18</v>
      </c>
      <c r="B1093" s="373">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13.5" hidden="1" customHeight="1" x14ac:dyDescent="0.15">
      <c r="A1094" s="373">
        <v>19</v>
      </c>
      <c r="B1094" s="373">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73">
        <v>20</v>
      </c>
      <c r="B1095" s="373">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73">
        <v>21</v>
      </c>
      <c r="B1096" s="373">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73">
        <v>22</v>
      </c>
      <c r="B1097" s="373">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73">
        <v>23</v>
      </c>
      <c r="B1098" s="373">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73">
        <v>24</v>
      </c>
      <c r="B1099" s="373">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73">
        <v>25</v>
      </c>
      <c r="B1100" s="373">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73">
        <v>26</v>
      </c>
      <c r="B1101" s="373">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73">
        <v>27</v>
      </c>
      <c r="B1102" s="373">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73">
        <v>28</v>
      </c>
      <c r="B1103" s="373">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73">
        <v>29</v>
      </c>
      <c r="B1104" s="373">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5.25" hidden="1" customHeight="1" x14ac:dyDescent="0.15">
      <c r="A1105" s="373">
        <v>30</v>
      </c>
      <c r="B1105" s="373">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6" hidden="1" customHeight="1" x14ac:dyDescent="0.15">
      <c r="A1106" s="374" t="s">
        <v>247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62" t="s">
        <v>262</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3"/>
      <c r="B1109" s="373"/>
      <c r="C1109" s="137" t="s">
        <v>215</v>
      </c>
      <c r="D1109" s="377"/>
      <c r="E1109" s="137" t="s">
        <v>214</v>
      </c>
      <c r="F1109" s="377"/>
      <c r="G1109" s="377"/>
      <c r="H1109" s="377"/>
      <c r="I1109" s="377"/>
      <c r="J1109" s="137" t="s">
        <v>221</v>
      </c>
      <c r="K1109" s="137"/>
      <c r="L1109" s="137"/>
      <c r="M1109" s="137"/>
      <c r="N1109" s="137"/>
      <c r="O1109" s="137"/>
      <c r="P1109" s="347" t="s">
        <v>27</v>
      </c>
      <c r="Q1109" s="347"/>
      <c r="R1109" s="347"/>
      <c r="S1109" s="347"/>
      <c r="T1109" s="347"/>
      <c r="U1109" s="347"/>
      <c r="V1109" s="347"/>
      <c r="W1109" s="347"/>
      <c r="X1109" s="347"/>
      <c r="Y1109" s="137" t="s">
        <v>223</v>
      </c>
      <c r="Z1109" s="377"/>
      <c r="AA1109" s="377"/>
      <c r="AB1109" s="377"/>
      <c r="AC1109" s="137" t="s">
        <v>197</v>
      </c>
      <c r="AD1109" s="137"/>
      <c r="AE1109" s="137"/>
      <c r="AF1109" s="137"/>
      <c r="AG1109" s="137"/>
      <c r="AH1109" s="347" t="s">
        <v>210</v>
      </c>
      <c r="AI1109" s="348"/>
      <c r="AJ1109" s="348"/>
      <c r="AK1109" s="348"/>
      <c r="AL1109" s="348" t="s">
        <v>21</v>
      </c>
      <c r="AM1109" s="348"/>
      <c r="AN1109" s="348"/>
      <c r="AO1109" s="378"/>
      <c r="AP1109" s="350" t="s">
        <v>248</v>
      </c>
      <c r="AQ1109" s="350"/>
      <c r="AR1109" s="350"/>
      <c r="AS1109" s="350"/>
      <c r="AT1109" s="350"/>
      <c r="AU1109" s="350"/>
      <c r="AV1109" s="350"/>
      <c r="AW1109" s="350"/>
      <c r="AX1109" s="350"/>
    </row>
    <row r="1110" spans="1:51" ht="30" customHeight="1" x14ac:dyDescent="0.15">
      <c r="A1110" s="373">
        <v>1</v>
      </c>
      <c r="B1110" s="373">
        <v>1</v>
      </c>
      <c r="C1110" s="371"/>
      <c r="D1110" s="371"/>
      <c r="E1110" s="372"/>
      <c r="F1110" s="372"/>
      <c r="G1110" s="372"/>
      <c r="H1110" s="372"/>
      <c r="I1110" s="372"/>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73">
        <v>2</v>
      </c>
      <c r="B1111" s="373">
        <v>1</v>
      </c>
      <c r="C1111" s="371"/>
      <c r="D1111" s="371"/>
      <c r="E1111" s="372"/>
      <c r="F1111" s="372"/>
      <c r="G1111" s="372"/>
      <c r="H1111" s="372"/>
      <c r="I1111" s="372"/>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3">
        <v>3</v>
      </c>
      <c r="B1112" s="373">
        <v>1</v>
      </c>
      <c r="C1112" s="371"/>
      <c r="D1112" s="371"/>
      <c r="E1112" s="372"/>
      <c r="F1112" s="372"/>
      <c r="G1112" s="372"/>
      <c r="H1112" s="372"/>
      <c r="I1112" s="372"/>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3">
        <v>4</v>
      </c>
      <c r="B1113" s="373">
        <v>1</v>
      </c>
      <c r="C1113" s="371"/>
      <c r="D1113" s="371"/>
      <c r="E1113" s="372"/>
      <c r="F1113" s="372"/>
      <c r="G1113" s="372"/>
      <c r="H1113" s="372"/>
      <c r="I1113" s="372"/>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3">
        <v>5</v>
      </c>
      <c r="B1114" s="373">
        <v>1</v>
      </c>
      <c r="C1114" s="371"/>
      <c r="D1114" s="371"/>
      <c r="E1114" s="372"/>
      <c r="F1114" s="372"/>
      <c r="G1114" s="372"/>
      <c r="H1114" s="372"/>
      <c r="I1114" s="372"/>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3">
        <v>6</v>
      </c>
      <c r="B1115" s="373">
        <v>1</v>
      </c>
      <c r="C1115" s="371"/>
      <c r="D1115" s="371"/>
      <c r="E1115" s="372"/>
      <c r="F1115" s="372"/>
      <c r="G1115" s="372"/>
      <c r="H1115" s="372"/>
      <c r="I1115" s="372"/>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3">
        <v>7</v>
      </c>
      <c r="B1116" s="373">
        <v>1</v>
      </c>
      <c r="C1116" s="371"/>
      <c r="D1116" s="371"/>
      <c r="E1116" s="372"/>
      <c r="F1116" s="372"/>
      <c r="G1116" s="372"/>
      <c r="H1116" s="372"/>
      <c r="I1116" s="372"/>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3">
        <v>8</v>
      </c>
      <c r="B1117" s="373">
        <v>1</v>
      </c>
      <c r="C1117" s="371"/>
      <c r="D1117" s="371"/>
      <c r="E1117" s="372"/>
      <c r="F1117" s="372"/>
      <c r="G1117" s="372"/>
      <c r="H1117" s="372"/>
      <c r="I1117" s="372"/>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3">
        <v>9</v>
      </c>
      <c r="B1118" s="373">
        <v>1</v>
      </c>
      <c r="C1118" s="371"/>
      <c r="D1118" s="371"/>
      <c r="E1118" s="372"/>
      <c r="F1118" s="372"/>
      <c r="G1118" s="372"/>
      <c r="H1118" s="372"/>
      <c r="I1118" s="372"/>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3">
        <v>10</v>
      </c>
      <c r="B1119" s="373">
        <v>1</v>
      </c>
      <c r="C1119" s="371"/>
      <c r="D1119" s="371"/>
      <c r="E1119" s="372"/>
      <c r="F1119" s="372"/>
      <c r="G1119" s="372"/>
      <c r="H1119" s="372"/>
      <c r="I1119" s="372"/>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3">
        <v>11</v>
      </c>
      <c r="B1120" s="373">
        <v>1</v>
      </c>
      <c r="C1120" s="371"/>
      <c r="D1120" s="371"/>
      <c r="E1120" s="372"/>
      <c r="F1120" s="372"/>
      <c r="G1120" s="372"/>
      <c r="H1120" s="372"/>
      <c r="I1120" s="372"/>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3">
        <v>12</v>
      </c>
      <c r="B1121" s="373">
        <v>1</v>
      </c>
      <c r="C1121" s="371"/>
      <c r="D1121" s="371"/>
      <c r="E1121" s="372"/>
      <c r="F1121" s="372"/>
      <c r="G1121" s="372"/>
      <c r="H1121" s="372"/>
      <c r="I1121" s="372"/>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3">
        <v>13</v>
      </c>
      <c r="B1122" s="373">
        <v>1</v>
      </c>
      <c r="C1122" s="371"/>
      <c r="D1122" s="371"/>
      <c r="E1122" s="372"/>
      <c r="F1122" s="372"/>
      <c r="G1122" s="372"/>
      <c r="H1122" s="372"/>
      <c r="I1122" s="372"/>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3">
        <v>14</v>
      </c>
      <c r="B1123" s="373">
        <v>1</v>
      </c>
      <c r="C1123" s="371"/>
      <c r="D1123" s="371"/>
      <c r="E1123" s="372"/>
      <c r="F1123" s="372"/>
      <c r="G1123" s="372"/>
      <c r="H1123" s="372"/>
      <c r="I1123" s="372"/>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3">
        <v>15</v>
      </c>
      <c r="B1124" s="373">
        <v>1</v>
      </c>
      <c r="C1124" s="371"/>
      <c r="D1124" s="371"/>
      <c r="E1124" s="372"/>
      <c r="F1124" s="372"/>
      <c r="G1124" s="372"/>
      <c r="H1124" s="372"/>
      <c r="I1124" s="372"/>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3">
        <v>16</v>
      </c>
      <c r="B1125" s="373">
        <v>1</v>
      </c>
      <c r="C1125" s="371"/>
      <c r="D1125" s="371"/>
      <c r="E1125" s="372"/>
      <c r="F1125" s="372"/>
      <c r="G1125" s="372"/>
      <c r="H1125" s="372"/>
      <c r="I1125" s="372"/>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3">
        <v>17</v>
      </c>
      <c r="B1126" s="373">
        <v>1</v>
      </c>
      <c r="C1126" s="371"/>
      <c r="D1126" s="371"/>
      <c r="E1126" s="372"/>
      <c r="F1126" s="372"/>
      <c r="G1126" s="372"/>
      <c r="H1126" s="372"/>
      <c r="I1126" s="372"/>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3">
        <v>18</v>
      </c>
      <c r="B1127" s="373">
        <v>1</v>
      </c>
      <c r="C1127" s="371"/>
      <c r="D1127" s="371"/>
      <c r="E1127" s="135"/>
      <c r="F1127" s="372"/>
      <c r="G1127" s="372"/>
      <c r="H1127" s="372"/>
      <c r="I1127" s="372"/>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3">
        <v>19</v>
      </c>
      <c r="B1128" s="373">
        <v>1</v>
      </c>
      <c r="C1128" s="371"/>
      <c r="D1128" s="371"/>
      <c r="E1128" s="372"/>
      <c r="F1128" s="372"/>
      <c r="G1128" s="372"/>
      <c r="H1128" s="372"/>
      <c r="I1128" s="372"/>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3">
        <v>20</v>
      </c>
      <c r="B1129" s="373">
        <v>1</v>
      </c>
      <c r="C1129" s="371"/>
      <c r="D1129" s="371"/>
      <c r="E1129" s="372"/>
      <c r="F1129" s="372"/>
      <c r="G1129" s="372"/>
      <c r="H1129" s="372"/>
      <c r="I1129" s="372"/>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3">
        <v>21</v>
      </c>
      <c r="B1130" s="373">
        <v>1</v>
      </c>
      <c r="C1130" s="371"/>
      <c r="D1130" s="371"/>
      <c r="E1130" s="372"/>
      <c r="F1130" s="372"/>
      <c r="G1130" s="372"/>
      <c r="H1130" s="372"/>
      <c r="I1130" s="372"/>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3">
        <v>22</v>
      </c>
      <c r="B1131" s="373">
        <v>1</v>
      </c>
      <c r="C1131" s="371"/>
      <c r="D1131" s="371"/>
      <c r="E1131" s="372"/>
      <c r="F1131" s="372"/>
      <c r="G1131" s="372"/>
      <c r="H1131" s="372"/>
      <c r="I1131" s="372"/>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3">
        <v>23</v>
      </c>
      <c r="B1132" s="373">
        <v>1</v>
      </c>
      <c r="C1132" s="371"/>
      <c r="D1132" s="371"/>
      <c r="E1132" s="372"/>
      <c r="F1132" s="372"/>
      <c r="G1132" s="372"/>
      <c r="H1132" s="372"/>
      <c r="I1132" s="372"/>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3">
        <v>24</v>
      </c>
      <c r="B1133" s="373">
        <v>1</v>
      </c>
      <c r="C1133" s="371"/>
      <c r="D1133" s="371"/>
      <c r="E1133" s="372"/>
      <c r="F1133" s="372"/>
      <c r="G1133" s="372"/>
      <c r="H1133" s="372"/>
      <c r="I1133" s="372"/>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3">
        <v>25</v>
      </c>
      <c r="B1134" s="373">
        <v>1</v>
      </c>
      <c r="C1134" s="371"/>
      <c r="D1134" s="371"/>
      <c r="E1134" s="372"/>
      <c r="F1134" s="372"/>
      <c r="G1134" s="372"/>
      <c r="H1134" s="372"/>
      <c r="I1134" s="372"/>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3">
        <v>26</v>
      </c>
      <c r="B1135" s="373">
        <v>1</v>
      </c>
      <c r="C1135" s="371"/>
      <c r="D1135" s="371"/>
      <c r="E1135" s="372"/>
      <c r="F1135" s="372"/>
      <c r="G1135" s="372"/>
      <c r="H1135" s="372"/>
      <c r="I1135" s="372"/>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3">
        <v>27</v>
      </c>
      <c r="B1136" s="373">
        <v>1</v>
      </c>
      <c r="C1136" s="371"/>
      <c r="D1136" s="371"/>
      <c r="E1136" s="372"/>
      <c r="F1136" s="372"/>
      <c r="G1136" s="372"/>
      <c r="H1136" s="372"/>
      <c r="I1136" s="372"/>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3">
        <v>28</v>
      </c>
      <c r="B1137" s="373">
        <v>1</v>
      </c>
      <c r="C1137" s="371"/>
      <c r="D1137" s="371"/>
      <c r="E1137" s="372"/>
      <c r="F1137" s="372"/>
      <c r="G1137" s="372"/>
      <c r="H1137" s="372"/>
      <c r="I1137" s="372"/>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3">
        <v>29</v>
      </c>
      <c r="B1138" s="373">
        <v>1</v>
      </c>
      <c r="C1138" s="371"/>
      <c r="D1138" s="371"/>
      <c r="E1138" s="372"/>
      <c r="F1138" s="372"/>
      <c r="G1138" s="372"/>
      <c r="H1138" s="372"/>
      <c r="I1138" s="372"/>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3">
        <v>30</v>
      </c>
      <c r="B1139" s="373">
        <v>1</v>
      </c>
      <c r="C1139" s="371"/>
      <c r="D1139" s="371"/>
      <c r="E1139" s="372"/>
      <c r="F1139" s="372"/>
      <c r="G1139" s="372"/>
      <c r="H1139" s="372"/>
      <c r="I1139" s="372"/>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27">
      <formula>IF(RIGHT(TEXT(P14,"0.#"),1)=".",FALSE,TRUE)</formula>
    </cfRule>
    <cfRule type="expression" dxfId="2112" priority="14028">
      <formula>IF(RIGHT(TEXT(P14,"0.#"),1)=".",TRUE,FALSE)</formula>
    </cfRule>
  </conditionalFormatting>
  <conditionalFormatting sqref="AE32">
    <cfRule type="expression" dxfId="2111" priority="14017">
      <formula>IF(RIGHT(TEXT(AE32,"0.#"),1)=".",FALSE,TRUE)</formula>
    </cfRule>
    <cfRule type="expression" dxfId="2110" priority="14018">
      <formula>IF(RIGHT(TEXT(AE32,"0.#"),1)=".",TRUE,FALSE)</formula>
    </cfRule>
  </conditionalFormatting>
  <conditionalFormatting sqref="P18:AX18">
    <cfRule type="expression" dxfId="2109" priority="13903">
      <formula>IF(RIGHT(TEXT(P18,"0.#"),1)=".",FALSE,TRUE)</formula>
    </cfRule>
    <cfRule type="expression" dxfId="2108" priority="13904">
      <formula>IF(RIGHT(TEXT(P18,"0.#"),1)=".",TRUE,FALSE)</formula>
    </cfRule>
  </conditionalFormatting>
  <conditionalFormatting sqref="Y790">
    <cfRule type="expression" dxfId="2107" priority="13899">
      <formula>IF(RIGHT(TEXT(Y790,"0.#"),1)=".",FALSE,TRUE)</formula>
    </cfRule>
    <cfRule type="expression" dxfId="2106" priority="13900">
      <formula>IF(RIGHT(TEXT(Y790,"0.#"),1)=".",TRUE,FALSE)</formula>
    </cfRule>
  </conditionalFormatting>
  <conditionalFormatting sqref="Y799">
    <cfRule type="expression" dxfId="2105" priority="13895">
      <formula>IF(RIGHT(TEXT(Y799,"0.#"),1)=".",FALSE,TRUE)</formula>
    </cfRule>
    <cfRule type="expression" dxfId="2104" priority="13896">
      <formula>IF(RIGHT(TEXT(Y799,"0.#"),1)=".",TRUE,FALSE)</formula>
    </cfRule>
  </conditionalFormatting>
  <conditionalFormatting sqref="Y830:Y837 Y828 Y817:Y824 Y815 Y804:Y811 Y802">
    <cfRule type="expression" dxfId="2103" priority="13677">
      <formula>IF(RIGHT(TEXT(Y802,"0.#"),1)=".",FALSE,TRUE)</formula>
    </cfRule>
    <cfRule type="expression" dxfId="2102" priority="13678">
      <formula>IF(RIGHT(TEXT(Y802,"0.#"),1)=".",TRUE,FALSE)</formula>
    </cfRule>
  </conditionalFormatting>
  <conditionalFormatting sqref="P13:AX13 AR15:AX15 P15:AQ17">
    <cfRule type="expression" dxfId="2101" priority="13725">
      <formula>IF(RIGHT(TEXT(P13,"0.#"),1)=".",FALSE,TRUE)</formula>
    </cfRule>
    <cfRule type="expression" dxfId="2100" priority="13726">
      <formula>IF(RIGHT(TEXT(P13,"0.#"),1)=".",TRUE,FALSE)</formula>
    </cfRule>
  </conditionalFormatting>
  <conditionalFormatting sqref="P19:AJ19">
    <cfRule type="expression" dxfId="2099" priority="13723">
      <formula>IF(RIGHT(TEXT(P19,"0.#"),1)=".",FALSE,TRUE)</formula>
    </cfRule>
    <cfRule type="expression" dxfId="2098" priority="13724">
      <formula>IF(RIGHT(TEXT(P19,"0.#"),1)=".",TRUE,FALSE)</formula>
    </cfRule>
  </conditionalFormatting>
  <conditionalFormatting sqref="AE101 AQ101">
    <cfRule type="expression" dxfId="2097" priority="13715">
      <formula>IF(RIGHT(TEXT(AE101,"0.#"),1)=".",FALSE,TRUE)</formula>
    </cfRule>
    <cfRule type="expression" dxfId="2096" priority="13716">
      <formula>IF(RIGHT(TEXT(AE101,"0.#"),1)=".",TRUE,FALSE)</formula>
    </cfRule>
  </conditionalFormatting>
  <conditionalFormatting sqref="Y791:Y798 Y789">
    <cfRule type="expression" dxfId="2095" priority="13701">
      <formula>IF(RIGHT(TEXT(Y789,"0.#"),1)=".",FALSE,TRUE)</formula>
    </cfRule>
    <cfRule type="expression" dxfId="2094" priority="13702">
      <formula>IF(RIGHT(TEXT(Y789,"0.#"),1)=".",TRUE,FALSE)</formula>
    </cfRule>
  </conditionalFormatting>
  <conditionalFormatting sqref="AU790">
    <cfRule type="expression" dxfId="2093" priority="13699">
      <formula>IF(RIGHT(TEXT(AU790,"0.#"),1)=".",FALSE,TRUE)</formula>
    </cfRule>
    <cfRule type="expression" dxfId="2092" priority="13700">
      <formula>IF(RIGHT(TEXT(AU790,"0.#"),1)=".",TRUE,FALSE)</formula>
    </cfRule>
  </conditionalFormatting>
  <conditionalFormatting sqref="AU799">
    <cfRule type="expression" dxfId="2091" priority="13697">
      <formula>IF(RIGHT(TEXT(AU799,"0.#"),1)=".",FALSE,TRUE)</formula>
    </cfRule>
    <cfRule type="expression" dxfId="2090" priority="13698">
      <formula>IF(RIGHT(TEXT(AU799,"0.#"),1)=".",TRUE,FALSE)</formula>
    </cfRule>
  </conditionalFormatting>
  <conditionalFormatting sqref="AU791:AU798 AU789">
    <cfRule type="expression" dxfId="2089" priority="13695">
      <formula>IF(RIGHT(TEXT(AU789,"0.#"),1)=".",FALSE,TRUE)</formula>
    </cfRule>
    <cfRule type="expression" dxfId="2088" priority="13696">
      <formula>IF(RIGHT(TEXT(AU789,"0.#"),1)=".",TRUE,FALSE)</formula>
    </cfRule>
  </conditionalFormatting>
  <conditionalFormatting sqref="Y829 Y816 Y803">
    <cfRule type="expression" dxfId="2087" priority="13681">
      <formula>IF(RIGHT(TEXT(Y803,"0.#"),1)=".",FALSE,TRUE)</formula>
    </cfRule>
    <cfRule type="expression" dxfId="2086" priority="13682">
      <formula>IF(RIGHT(TEXT(Y803,"0.#"),1)=".",TRUE,FALSE)</formula>
    </cfRule>
  </conditionalFormatting>
  <conditionalFormatting sqref="Y838 Y825 Y812">
    <cfRule type="expression" dxfId="2085" priority="13679">
      <formula>IF(RIGHT(TEXT(Y812,"0.#"),1)=".",FALSE,TRUE)</formula>
    </cfRule>
    <cfRule type="expression" dxfId="2084" priority="13680">
      <formula>IF(RIGHT(TEXT(Y812,"0.#"),1)=".",TRUE,FALSE)</formula>
    </cfRule>
  </conditionalFormatting>
  <conditionalFormatting sqref="AU829 AU816 AU803">
    <cfRule type="expression" dxfId="2083" priority="13675">
      <formula>IF(RIGHT(TEXT(AU803,"0.#"),1)=".",FALSE,TRUE)</formula>
    </cfRule>
    <cfRule type="expression" dxfId="2082" priority="13676">
      <formula>IF(RIGHT(TEXT(AU803,"0.#"),1)=".",TRUE,FALSE)</formula>
    </cfRule>
  </conditionalFormatting>
  <conditionalFormatting sqref="AU838 AU825 AU812">
    <cfRule type="expression" dxfId="2081" priority="13673">
      <formula>IF(RIGHT(TEXT(AU812,"0.#"),1)=".",FALSE,TRUE)</formula>
    </cfRule>
    <cfRule type="expression" dxfId="2080" priority="13674">
      <formula>IF(RIGHT(TEXT(AU812,"0.#"),1)=".",TRUE,FALSE)</formula>
    </cfRule>
  </conditionalFormatting>
  <conditionalFormatting sqref="AU830:AU837 AU828 AU817:AU824 AU815 AU804:AU811 AU802">
    <cfRule type="expression" dxfId="2079" priority="13671">
      <formula>IF(RIGHT(TEXT(AU802,"0.#"),1)=".",FALSE,TRUE)</formula>
    </cfRule>
    <cfRule type="expression" dxfId="2078" priority="13672">
      <formula>IF(RIGHT(TEXT(AU802,"0.#"),1)=".",TRUE,FALSE)</formula>
    </cfRule>
  </conditionalFormatting>
  <conditionalFormatting sqref="AM87">
    <cfRule type="expression" dxfId="2077" priority="13325">
      <formula>IF(RIGHT(TEXT(AM87,"0.#"),1)=".",FALSE,TRUE)</formula>
    </cfRule>
    <cfRule type="expression" dxfId="2076" priority="13326">
      <formula>IF(RIGHT(TEXT(AM87,"0.#"),1)=".",TRUE,FALSE)</formula>
    </cfRule>
  </conditionalFormatting>
  <conditionalFormatting sqref="AE55">
    <cfRule type="expression" dxfId="2075" priority="13393">
      <formula>IF(RIGHT(TEXT(AE55,"0.#"),1)=".",FALSE,TRUE)</formula>
    </cfRule>
    <cfRule type="expression" dxfId="2074" priority="13394">
      <formula>IF(RIGHT(TEXT(AE55,"0.#"),1)=".",TRUE,FALSE)</formula>
    </cfRule>
  </conditionalFormatting>
  <conditionalFormatting sqref="AI55">
    <cfRule type="expression" dxfId="2073" priority="13391">
      <formula>IF(RIGHT(TEXT(AI55,"0.#"),1)=".",FALSE,TRUE)</formula>
    </cfRule>
    <cfRule type="expression" dxfId="2072" priority="13392">
      <formula>IF(RIGHT(TEXT(AI55,"0.#"),1)=".",TRUE,FALSE)</formula>
    </cfRule>
  </conditionalFormatting>
  <conditionalFormatting sqref="AM34">
    <cfRule type="expression" dxfId="2071" priority="13471">
      <formula>IF(RIGHT(TEXT(AM34,"0.#"),1)=".",FALSE,TRUE)</formula>
    </cfRule>
    <cfRule type="expression" dxfId="2070" priority="13472">
      <formula>IF(RIGHT(TEXT(AM34,"0.#"),1)=".",TRUE,FALSE)</formula>
    </cfRule>
  </conditionalFormatting>
  <conditionalFormatting sqref="AE33">
    <cfRule type="expression" dxfId="2069" priority="13485">
      <formula>IF(RIGHT(TEXT(AE33,"0.#"),1)=".",FALSE,TRUE)</formula>
    </cfRule>
    <cfRule type="expression" dxfId="2068" priority="13486">
      <formula>IF(RIGHT(TEXT(AE33,"0.#"),1)=".",TRUE,FALSE)</formula>
    </cfRule>
  </conditionalFormatting>
  <conditionalFormatting sqref="AE34">
    <cfRule type="expression" dxfId="2067" priority="13483">
      <formula>IF(RIGHT(TEXT(AE34,"0.#"),1)=".",FALSE,TRUE)</formula>
    </cfRule>
    <cfRule type="expression" dxfId="2066" priority="13484">
      <formula>IF(RIGHT(TEXT(AE34,"0.#"),1)=".",TRUE,FALSE)</formula>
    </cfRule>
  </conditionalFormatting>
  <conditionalFormatting sqref="AI34">
    <cfRule type="expression" dxfId="2065" priority="13481">
      <formula>IF(RIGHT(TEXT(AI34,"0.#"),1)=".",FALSE,TRUE)</formula>
    </cfRule>
    <cfRule type="expression" dxfId="2064" priority="13482">
      <formula>IF(RIGHT(TEXT(AI34,"0.#"),1)=".",TRUE,FALSE)</formula>
    </cfRule>
  </conditionalFormatting>
  <conditionalFormatting sqref="AI33">
    <cfRule type="expression" dxfId="2063" priority="13479">
      <formula>IF(RIGHT(TEXT(AI33,"0.#"),1)=".",FALSE,TRUE)</formula>
    </cfRule>
    <cfRule type="expression" dxfId="2062" priority="13480">
      <formula>IF(RIGHT(TEXT(AI33,"0.#"),1)=".",TRUE,FALSE)</formula>
    </cfRule>
  </conditionalFormatting>
  <conditionalFormatting sqref="AI32">
    <cfRule type="expression" dxfId="2061" priority="13477">
      <formula>IF(RIGHT(TEXT(AI32,"0.#"),1)=".",FALSE,TRUE)</formula>
    </cfRule>
    <cfRule type="expression" dxfId="2060" priority="13478">
      <formula>IF(RIGHT(TEXT(AI32,"0.#"),1)=".",TRUE,FALSE)</formula>
    </cfRule>
  </conditionalFormatting>
  <conditionalFormatting sqref="AM32">
    <cfRule type="expression" dxfId="2059" priority="13475">
      <formula>IF(RIGHT(TEXT(AM32,"0.#"),1)=".",FALSE,TRUE)</formula>
    </cfRule>
    <cfRule type="expression" dxfId="2058" priority="13476">
      <formula>IF(RIGHT(TEXT(AM32,"0.#"),1)=".",TRUE,FALSE)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5:AO846">
    <cfRule type="expression" dxfId="1697" priority="2835">
      <formula>IF(AND(AL845&gt;=0, RIGHT(TEXT(AL845,"0.#"),1)&lt;&gt;"."),TRUE,FALSE)</formula>
    </cfRule>
    <cfRule type="expression" dxfId="1696" priority="2836">
      <formula>IF(AND(AL845&gt;=0, RIGHT(TEXT(AL845,"0.#"),1)="."),TRUE,FALSE)</formula>
    </cfRule>
    <cfRule type="expression" dxfId="1695" priority="2837">
      <formula>IF(AND(AL845&lt;0, RIGHT(TEXT(AL845,"0.#"),1)&lt;&gt;"."),TRUE,FALSE)</formula>
    </cfRule>
    <cfRule type="expression" dxfId="1694" priority="2838">
      <formula>IF(AND(AL845&lt;0, RIGHT(TEXT(AL845,"0.#"),1)="."),TRUE,FALSE)</formula>
    </cfRule>
  </conditionalFormatting>
  <conditionalFormatting sqref="Y845:Y846">
    <cfRule type="expression" dxfId="1693" priority="2833">
      <formula>IF(RIGHT(TEXT(Y845,"0.#"),1)=".",FALSE,TRUE)</formula>
    </cfRule>
    <cfRule type="expression" dxfId="1692" priority="2834">
      <formula>IF(RIGHT(TEXT(Y845,"0.#"),1)=".",TRUE,FALSE)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8:Y879">
    <cfRule type="expression" dxfId="1373" priority="2087">
      <formula>IF(RIGHT(TEXT(Y878,"0.#"),1)=".",FALSE,TRUE)</formula>
    </cfRule>
    <cfRule type="expression" dxfId="1372" priority="2088">
      <formula>IF(RIGHT(TEXT(Y878,"0.#"),1)=".",TRUE,FALSE)</formula>
    </cfRule>
  </conditionalFormatting>
  <conditionalFormatting sqref="Y920:Y940">
    <cfRule type="expression" dxfId="1371" priority="2081">
      <formula>IF(RIGHT(TEXT(Y920,"0.#"),1)=".",FALSE,TRUE)</formula>
    </cfRule>
    <cfRule type="expression" dxfId="1370" priority="2082">
      <formula>IF(RIGHT(TEXT(Y920,"0.#"),1)=".",TRUE,FALSE)</formula>
    </cfRule>
  </conditionalFormatting>
  <conditionalFormatting sqref="Y946:Y973">
    <cfRule type="expression" dxfId="1369" priority="2069">
      <formula>IF(RIGHT(TEXT(Y946,"0.#"),1)=".",FALSE,TRUE)</formula>
    </cfRule>
    <cfRule type="expression" dxfId="1368" priority="2070">
      <formula>IF(RIGHT(TEXT(Y946,"0.#"),1)=".",TRUE,FALSE)</formula>
    </cfRule>
  </conditionalFormatting>
  <conditionalFormatting sqref="Y944:Y945">
    <cfRule type="expression" dxfId="1367" priority="2063">
      <formula>IF(RIGHT(TEXT(Y944,"0.#"),1)=".",FALSE,TRUE)</formula>
    </cfRule>
    <cfRule type="expression" dxfId="1366" priority="2064">
      <formula>IF(RIGHT(TEXT(Y944,"0.#"),1)=".",TRUE,FALSE)</formula>
    </cfRule>
  </conditionalFormatting>
  <conditionalFormatting sqref="Y979:Y1006">
    <cfRule type="expression" dxfId="1365" priority="2057">
      <formula>IF(RIGHT(TEXT(Y979,"0.#"),1)=".",FALSE,TRUE)</formula>
    </cfRule>
    <cfRule type="expression" dxfId="1364" priority="2058">
      <formula>IF(RIGHT(TEXT(Y979,"0.#"),1)=".",TRUE,FALSE)</formula>
    </cfRule>
  </conditionalFormatting>
  <conditionalFormatting sqref="Y977:Y978">
    <cfRule type="expression" dxfId="1363" priority="2051">
      <formula>IF(RIGHT(TEXT(Y977,"0.#"),1)=".",FALSE,TRUE)</formula>
    </cfRule>
    <cfRule type="expression" dxfId="1362" priority="2052">
      <formula>IF(RIGHT(TEXT(Y977,"0.#"),1)=".",TRUE,FALSE)</formula>
    </cfRule>
  </conditionalFormatting>
  <conditionalFormatting sqref="Y1012:Y1039">
    <cfRule type="expression" dxfId="1361" priority="2045">
      <formula>IF(RIGHT(TEXT(Y1012,"0.#"),1)=".",FALSE,TRUE)</formula>
    </cfRule>
    <cfRule type="expression" dxfId="1360" priority="2046">
      <formula>IF(RIGHT(TEXT(Y1012,"0.#"),1)=".",TRUE,FALSE)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 RIGHT(TEXT(AL880,"0.#"),1)&lt;&gt;"."),TRUE,FALSE)</formula>
    </cfRule>
    <cfRule type="expression" dxfId="1278" priority="2096">
      <formula>IF(AND(AL880&gt;=0, RIGHT(TEXT(AL880,"0.#"),1)="."),TRUE,FALSE)</formula>
    </cfRule>
    <cfRule type="expression" dxfId="1277" priority="2097">
      <formula>IF(AND(AL880&lt;0, RIGHT(TEXT(AL880,"0.#"),1)&lt;&gt;"."),TRUE,FALSE)</formula>
    </cfRule>
    <cfRule type="expression" dxfId="1276" priority="2098">
      <formula>IF(AND(AL880&lt;0, RIGHT(TEXT(AL880,"0.#"),1)="."),TRUE,FALSE)</formula>
    </cfRule>
  </conditionalFormatting>
  <conditionalFormatting sqref="AL878:AO879">
    <cfRule type="expression" dxfId="1275" priority="2089">
      <formula>IF(AND(AL878&gt;=0, RIGHT(TEXT(AL878,"0.#"),1)&lt;&gt;"."),TRUE,FALSE)</formula>
    </cfRule>
    <cfRule type="expression" dxfId="1274" priority="2090">
      <formula>IF(AND(AL878&gt;=0, RIGHT(TEXT(AL878,"0.#"),1)="."),TRUE,FALSE)</formula>
    </cfRule>
    <cfRule type="expression" dxfId="1273" priority="2091">
      <formula>IF(AND(AL878&lt;0, RIGHT(TEXT(AL878,"0.#"),1)&lt;&gt;"."),TRUE,FALSE)</formula>
    </cfRule>
    <cfRule type="expression" dxfId="1272" priority="2092">
      <formula>IF(AND(AL878&lt;0, RIGHT(TEXT(AL878,"0.#"),1)="."),TRUE,FALSE)</formula>
    </cfRule>
  </conditionalFormatting>
  <conditionalFormatting sqref="AL913:AO940">
    <cfRule type="expression" dxfId="1271" priority="2083">
      <formula>IF(AND(AL913&gt;=0, RIGHT(TEXT(AL913,"0.#"),1)&lt;&gt;"."),TRUE,FALSE)</formula>
    </cfRule>
    <cfRule type="expression" dxfId="1270" priority="2084">
      <formula>IF(AND(AL913&gt;=0, RIGHT(TEXT(AL913,"0.#"),1)="."),TRUE,FALSE)</formula>
    </cfRule>
    <cfRule type="expression" dxfId="1269" priority="2085">
      <formula>IF(AND(AL913&lt;0, RIGHT(TEXT(AL913,"0.#"),1)&lt;&gt;"."),TRUE,FALSE)</formula>
    </cfRule>
    <cfRule type="expression" dxfId="1268" priority="2086">
      <formula>IF(AND(AL913&lt;0, RIGHT(TEXT(AL913,"0.#"),1)="."),TRUE,FALSE)</formula>
    </cfRule>
  </conditionalFormatting>
  <conditionalFormatting sqref="AL911:AO912">
    <cfRule type="expression" dxfId="1267" priority="2077">
      <formula>IF(AND(AL911&gt;=0, RIGHT(TEXT(AL911,"0.#"),1)&lt;&gt;"."),TRUE,FALSE)</formula>
    </cfRule>
    <cfRule type="expression" dxfId="1266" priority="2078">
      <formula>IF(AND(AL911&gt;=0, RIGHT(TEXT(AL911,"0.#"),1)="."),TRUE,FALSE)</formula>
    </cfRule>
    <cfRule type="expression" dxfId="1265" priority="2079">
      <formula>IF(AND(AL911&lt;0, RIGHT(TEXT(AL911,"0.#"),1)&lt;&gt;"."),TRUE,FALSE)</formula>
    </cfRule>
    <cfRule type="expression" dxfId="1264" priority="2080">
      <formula>IF(AND(AL911&lt;0, RIGHT(TEXT(AL911,"0.#"),1)="."),TRUE,FALSE)</formula>
    </cfRule>
  </conditionalFormatting>
  <conditionalFormatting sqref="AL946:AO973">
    <cfRule type="expression" dxfId="1263" priority="2071">
      <formula>IF(AND(AL946&gt;=0, RIGHT(TEXT(AL946,"0.#"),1)&lt;&gt;"."),TRUE,FALSE)</formula>
    </cfRule>
    <cfRule type="expression" dxfId="1262" priority="2072">
      <formula>IF(AND(AL946&gt;=0, RIGHT(TEXT(AL946,"0.#"),1)="."),TRUE,FALSE)</formula>
    </cfRule>
    <cfRule type="expression" dxfId="1261" priority="2073">
      <formula>IF(AND(AL946&lt;0, RIGHT(TEXT(AL946,"0.#"),1)&lt;&gt;"."),TRUE,FALSE)</formula>
    </cfRule>
    <cfRule type="expression" dxfId="1260" priority="2074">
      <formula>IF(AND(AL946&lt;0, RIGHT(TEXT(AL946,"0.#"),1)="."),TRUE,FALSE)</formula>
    </cfRule>
  </conditionalFormatting>
  <conditionalFormatting sqref="AL944:AO945">
    <cfRule type="expression" dxfId="1259" priority="2065">
      <formula>IF(AND(AL944&gt;=0, RIGHT(TEXT(AL944,"0.#"),1)&lt;&gt;"."),TRUE,FALSE)</formula>
    </cfRule>
    <cfRule type="expression" dxfId="1258" priority="2066">
      <formula>IF(AND(AL944&gt;=0, RIGHT(TEXT(AL944,"0.#"),1)="."),TRUE,FALSE)</formula>
    </cfRule>
    <cfRule type="expression" dxfId="1257" priority="2067">
      <formula>IF(AND(AL944&lt;0, RIGHT(TEXT(AL944,"0.#"),1)&lt;&gt;"."),TRUE,FALSE)</formula>
    </cfRule>
    <cfRule type="expression" dxfId="1256" priority="2068">
      <formula>IF(AND(AL944&lt;0, RIGHT(TEXT(AL944,"0.#"),1)="."),TRUE,FALSE)</formula>
    </cfRule>
  </conditionalFormatting>
  <conditionalFormatting sqref="AL979:AO1006">
    <cfRule type="expression" dxfId="1255" priority="2059">
      <formula>IF(AND(AL979&gt;=0, RIGHT(TEXT(AL979,"0.#"),1)&lt;&gt;"."),TRUE,FALSE)</formula>
    </cfRule>
    <cfRule type="expression" dxfId="1254" priority="2060">
      <formula>IF(AND(AL979&gt;=0, RIGHT(TEXT(AL979,"0.#"),1)="."),TRUE,FALSE)</formula>
    </cfRule>
    <cfRule type="expression" dxfId="1253" priority="2061">
      <formula>IF(AND(AL979&lt;0, RIGHT(TEXT(AL979,"0.#"),1)&lt;&gt;"."),TRUE,FALSE)</formula>
    </cfRule>
    <cfRule type="expression" dxfId="1252" priority="2062">
      <formula>IF(AND(AL979&lt;0, RIGHT(TEXT(AL979,"0.#"),1)="."),TRUE,FALSE)</formula>
    </cfRule>
  </conditionalFormatting>
  <conditionalFormatting sqref="AL977:AO978">
    <cfRule type="expression" dxfId="1251" priority="2053">
      <formula>IF(AND(AL977&gt;=0, RIGHT(TEXT(AL977,"0.#"),1)&lt;&gt;"."),TRUE,FALSE)</formula>
    </cfRule>
    <cfRule type="expression" dxfId="1250" priority="2054">
      <formula>IF(AND(AL977&gt;=0, RIGHT(TEXT(AL977,"0.#"),1)="."),TRUE,FALSE)</formula>
    </cfRule>
    <cfRule type="expression" dxfId="1249" priority="2055">
      <formula>IF(AND(AL977&lt;0, RIGHT(TEXT(AL977,"0.#"),1)&lt;&gt;"."),TRUE,FALSE)</formula>
    </cfRule>
    <cfRule type="expression" dxfId="1248" priority="2056">
      <formula>IF(AND(AL977&lt;0, RIGHT(TEXT(AL977,"0.#"),1)="."),TRUE,FALSE)</formula>
    </cfRule>
  </conditionalFormatting>
  <conditionalFormatting sqref="AL1012:AO1039">
    <cfRule type="expression" dxfId="1247" priority="2047">
      <formula>IF(AND(AL1012&gt;=0, RIGHT(TEXT(AL1012,"0.#"),1)&lt;&gt;"."),TRUE,FALSE)</formula>
    </cfRule>
    <cfRule type="expression" dxfId="1246" priority="2048">
      <formula>IF(AND(AL1012&gt;=0, RIGHT(TEXT(AL1012,"0.#"),1)="."),TRUE,FALSE)</formula>
    </cfRule>
    <cfRule type="expression" dxfId="1245" priority="2049">
      <formula>IF(AND(AL1012&lt;0, RIGHT(TEXT(AL1012,"0.#"),1)&lt;&gt;"."),TRUE,FALSE)</formula>
    </cfRule>
    <cfRule type="expression" dxfId="1244" priority="2050">
      <formula>IF(AND(AL1012&lt;0, RIGHT(TEXT(AL1012,"0.#"),1)="."),TRUE,FALSE)</formula>
    </cfRule>
  </conditionalFormatting>
  <conditionalFormatting sqref="AL1010:AO1011">
    <cfRule type="expression" dxfId="1243" priority="2041">
      <formula>IF(AND(AL1010&gt;=0, RIGHT(TEXT(AL1010,"0.#"),1)&lt;&gt;"."),TRUE,FALSE)</formula>
    </cfRule>
    <cfRule type="expression" dxfId="1242" priority="2042">
      <formula>IF(AND(AL1010&gt;=0, RIGHT(TEXT(AL1010,"0.#"),1)="."),TRUE,FALSE)</formula>
    </cfRule>
    <cfRule type="expression" dxfId="1241" priority="2043">
      <formula>IF(AND(AL1010&lt;0, RIGHT(TEXT(AL1010,"0.#"),1)&lt;&gt;"."),TRUE,FALSE)</formula>
    </cfRule>
    <cfRule type="expression" dxfId="1240" priority="2044">
      <formula>IF(AND(AL1010&lt;0, 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 RIGHT(TEXT(AL1045,"0.#"),1)&lt;&gt;"."),TRUE,FALSE)</formula>
    </cfRule>
    <cfRule type="expression" dxfId="1236" priority="2036">
      <formula>IF(AND(AL1045&gt;=0, RIGHT(TEXT(AL1045,"0.#"),1)="."),TRUE,FALSE)</formula>
    </cfRule>
    <cfRule type="expression" dxfId="1235" priority="2037">
      <formula>IF(AND(AL1045&lt;0, RIGHT(TEXT(AL1045,"0.#"),1)&lt;&gt;"."),TRUE,FALSE)</formula>
    </cfRule>
    <cfRule type="expression" dxfId="1234" priority="2038">
      <formula>IF(AND(AL1045&lt;0, 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 RIGHT(TEXT(AL1043,"0.#"),1)&lt;&gt;"."),TRUE,FALSE)</formula>
    </cfRule>
    <cfRule type="expression" dxfId="1230" priority="2030">
      <formula>IF(AND(AL1043&gt;=0, RIGHT(TEXT(AL1043,"0.#"),1)="."),TRUE,FALSE)</formula>
    </cfRule>
    <cfRule type="expression" dxfId="1229" priority="2031">
      <formula>IF(AND(AL1043&lt;0, RIGHT(TEXT(AL1043,"0.#"),1)&lt;&gt;"."),TRUE,FALSE)</formula>
    </cfRule>
    <cfRule type="expression" dxfId="1228" priority="2032">
      <formula>IF(AND(AL1043&lt;0, 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 RIGHT(TEXT(AL1078,"0.#"),1)&lt;&gt;"."),TRUE,FALSE)</formula>
    </cfRule>
    <cfRule type="expression" dxfId="1224" priority="2024">
      <formula>IF(AND(AL1078&gt;=0, RIGHT(TEXT(AL1078,"0.#"),1)="."),TRUE,FALSE)</formula>
    </cfRule>
    <cfRule type="expression" dxfId="1223" priority="2025">
      <formula>IF(AND(AL1078&lt;0, RIGHT(TEXT(AL1078,"0.#"),1)&lt;&gt;"."),TRUE,FALSE)</formula>
    </cfRule>
    <cfRule type="expression" dxfId="1222" priority="2026">
      <formula>IF(AND(AL1078&lt;0, 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 RIGHT(TEXT(AL1076,"0.#"),1)&lt;&gt;"."),TRUE,FALSE)</formula>
    </cfRule>
    <cfRule type="expression" dxfId="1218" priority="2018">
      <formula>IF(AND(AL1076&gt;=0, RIGHT(TEXT(AL1076,"0.#"),1)="."),TRUE,FALSE)</formula>
    </cfRule>
    <cfRule type="expression" dxfId="1217" priority="2019">
      <formula>IF(AND(AL1076&lt;0, RIGHT(TEXT(AL1076,"0.#"),1)&lt;&gt;"."),TRUE,FALSE)</formula>
    </cfRule>
    <cfRule type="expression" dxfId="1216" priority="2020">
      <formula>IF(AND(AL1076&lt;0, 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M33">
    <cfRule type="expression" dxfId="19" priority="23">
      <formula>IF(RIGHT(TEXT(AM33,"0.#"),1)=".",FALSE,TRUE)</formula>
    </cfRule>
    <cfRule type="expression" dxfId="18" priority="24">
      <formula>IF(RIGHT(TEXT(AM33,"0.#"),1)=".",TRUE,FALSE)</formula>
    </cfRule>
  </conditionalFormatting>
  <conditionalFormatting sqref="Y919">
    <cfRule type="expression" dxfId="17" priority="21">
      <formula>IF(RIGHT(TEXT(Y919,"0.#"),1)=".",FALSE,TRUE)</formula>
    </cfRule>
    <cfRule type="expression" dxfId="16" priority="22">
      <formula>IF(RIGHT(TEXT(Y919,"0.#"),1)=".",TRUE,FALSE)</formula>
    </cfRule>
  </conditionalFormatting>
  <conditionalFormatting sqref="Y911">
    <cfRule type="expression" dxfId="15" priority="15">
      <formula>IF(RIGHT(TEXT(Y911,"0.#"),1)=".",FALSE,TRUE)</formula>
    </cfRule>
    <cfRule type="expression" dxfId="14" priority="16">
      <formula>IF(RIGHT(TEXT(Y911,"0.#"),1)=".",TRUE,FALSE)</formula>
    </cfRule>
  </conditionalFormatting>
  <conditionalFormatting sqref="Y912">
    <cfRule type="expression" dxfId="13" priority="13">
      <formula>IF(RIGHT(TEXT(Y912,"0.#"),1)=".",FALSE,TRUE)</formula>
    </cfRule>
    <cfRule type="expression" dxfId="12" priority="14">
      <formula>IF(RIGHT(TEXT(Y912,"0.#"),1)=".",TRUE,FALSE)</formula>
    </cfRule>
  </conditionalFormatting>
  <conditionalFormatting sqref="Y913">
    <cfRule type="expression" dxfId="11" priority="11">
      <formula>IF(RIGHT(TEXT(Y913,"0.#"),1)=".",FALSE,TRUE)</formula>
    </cfRule>
    <cfRule type="expression" dxfId="10" priority="12">
      <formula>IF(RIGHT(TEXT(Y913,"0.#"),1)=".",TRUE,FALSE)</formula>
    </cfRule>
  </conditionalFormatting>
  <conditionalFormatting sqref="Y914">
    <cfRule type="expression" dxfId="9" priority="9">
      <formula>IF(RIGHT(TEXT(Y914,"0.#"),1)=".",FALSE,TRUE)</formula>
    </cfRule>
    <cfRule type="expression" dxfId="8" priority="10">
      <formula>IF(RIGHT(TEXT(Y914,"0.#"),1)=".",TRUE,FALSE)</formula>
    </cfRule>
  </conditionalFormatting>
  <conditionalFormatting sqref="Y915">
    <cfRule type="expression" dxfId="7" priority="7">
      <formula>IF(RIGHT(TEXT(Y915,"0.#"),1)=".",FALSE,TRUE)</formula>
    </cfRule>
    <cfRule type="expression" dxfId="6" priority="8">
      <formula>IF(RIGHT(TEXT(Y915,"0.#"),1)=".",TRUE,FALSE)</formula>
    </cfRule>
  </conditionalFormatting>
  <conditionalFormatting sqref="Y916">
    <cfRule type="expression" dxfId="5" priority="5">
      <formula>IF(RIGHT(TEXT(Y916,"0.#"),1)=".",FALSE,TRUE)</formula>
    </cfRule>
    <cfRule type="expression" dxfId="4" priority="6">
      <formula>IF(RIGHT(TEXT(Y916,"0.#"),1)=".",TRUE,FALSE)</formula>
    </cfRule>
  </conditionalFormatting>
  <conditionalFormatting sqref="Y917">
    <cfRule type="expression" dxfId="3" priority="3">
      <formula>IF(RIGHT(TEXT(Y917,"0.#"),1)=".",FALSE,TRUE)</formula>
    </cfRule>
    <cfRule type="expression" dxfId="2" priority="4">
      <formula>IF(RIGHT(TEXT(Y917,"0.#"),1)=".",TRUE,FALSE)</formula>
    </cfRule>
  </conditionalFormatting>
  <conditionalFormatting sqref="Y918">
    <cfRule type="expression" dxfId="1" priority="1">
      <formula>IF(RIGHT(TEXT(Y918,"0.#"),1)=".",FALSE,TRUE)</formula>
    </cfRule>
    <cfRule type="expression" dxfId="0" priority="2">
      <formula>IF(RIGHT(TEXT(Y918,"0.#"),1)=".",TRUE,FALSE)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662</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2021-05-28T02:41:40Z</cp:lastPrinted>
  <dcterms:created xsi:type="dcterms:W3CDTF">2012-03-13T00:50:25Z</dcterms:created>
  <dcterms:modified xsi:type="dcterms:W3CDTF">2021-06-29T09:33:38Z</dcterms:modified>
</cp:coreProperties>
</file>