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381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E116" i="3"/>
  <c r="AI116"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50"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<sst xmlns="http://schemas.openxmlformats.org/spreadsheetml/2006/main" count="3089" uniqueCount="821">
  <si>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</si>
  <si>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</si>
  <si>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</si>
  <si>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</si>
  <si>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</si>
  <si>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</si>
  <si>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</si>
  <si>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</si>
  <si>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</si>
  <si>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</si>
  <si>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</si>
  <si>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</si>
  <si>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</si>
  <si>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</si>
  <si>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</si>
  <si>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</si>
  <si>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</si>
  <si>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</si>
  <si>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</si>
  <si>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</si>
  <si>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</si>
  <si>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</si>
  <si>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</si>
  <si>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</si>
  <si>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</si>
  <si>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</si>
  <si>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</si>
  <si>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</si>
  <si>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</si>
  <si>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</si>
  <si>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</si>
  <si>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</si>
  <si>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</si>
  <si>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</si>
  <si>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</si>
  <si>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</si>
  <si>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</si>
  <si>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</si>
  <si>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</si>
  <si>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</si>
  <si>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</si>
  <si>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</si>
  <si>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</si>
  <si>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</si>
  <si>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</si>
  <si>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</si>
  <si>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</si>
  <si>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</si>
  <si>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</si>
  <si>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</si>
  <si>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</si>
  <si>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</si>
  <si>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</si>
  <si>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</si>
  <si>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</si>
  <si>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</si>
  <si>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</si>
  <si>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</si>
  <si>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</si>
  <si>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</si>
  <si>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</si>
  <si>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</si>
  <si>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</si>
  <si>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</si>
  <si>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</si>
  <si>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</si>
  <si>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</si>
  <si>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</si>
  <si>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</si>
  <si>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</si>
  <si>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</si>
  <si>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</si>
  <si>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</si>
  <si>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</si>
  <si>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</si>
  <si>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</si>
  <si>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</si>
  <si>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</si>
  <si>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</si>
  <si>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</si>
  <si>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</si>
  <si>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</si>
  <si>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</si>
  <si>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</si>
  <si>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</si>
  <si>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</si>
  <si>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</si>
  <si>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</si>
  <si>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</si>
  <si>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</si>
  <si>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</si>
  <si>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</si>
  <si>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</si>
  <si>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</si>
  <si>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</si>
  <si>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</si>
  <si>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</si>
  <si>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</si>
  <si>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</si>
  <si>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</si>
  <si>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</si>
  <si>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</si>
  <si>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</si>
  <si>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</si>
  <si>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</si>
  <si>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</si>
  <si>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</si>
  <si>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</si>
  <si>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</si>
  <si>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</si>
  <si>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</si>
  <si>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</si>
  <si>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</si>
  <si>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</si>
  <si>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</si>
  <si>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</si>
  <si>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</si>
  <si>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</si>
  <si>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</si>
  <si>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</si>
  <si>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</si>
  <si>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</si>
  <si>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</si>
  <si>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</si>
  <si>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</si>
  <si>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</si>
  <si>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</si>
  <si>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</si>
  <si>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</si>
  <si>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</si>
  <si>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</si>
  <si>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</si>
  <si>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</si>
  <si>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</si>
  <si>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</si>
  <si>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</si>
  <si>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</si>
  <si>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</si>
  <si>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</si>
  <si>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</si>
  <si>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</si>
  <si>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</si>
  <si>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</si>
  <si>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</si>
  <si>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</si>
  <si>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</si>
  <si>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</si>
  <si>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</si>
  <si>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</si>
  <si>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</si>
  <si>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</si>
  <si>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</si>
  <si>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</si>
  <si>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</si>
  <si>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</si>
  <si>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</si>
  <si>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</si>
  <si>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</si>
  <si>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</si>
  <si>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</si>
  <si>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</si>
  <si>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</si>
  <si>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</si>
  <si>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</si>
  <si>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</si>
  <si>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</si>
  <si>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</si>
  <si>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</si>
  <si>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</si>
  <si>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</si>
  <si>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</si>
  <si>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</si>
  <si>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</si>
  <si>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</si>
  <si>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</si>
  <si>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</si>
  <si>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</si>
  <si>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</si>
  <si>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</si>
  <si>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</si>
  <si>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</si>
  <si>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</si>
  <si>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</si>
  <si>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</si>
  <si>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</si>
  <si>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</si>
  <si>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</si>
  <si>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</si>
  <si>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</si>
  <si>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</si>
  <si>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</si>
  <si>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</si>
  <si>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</si>
  <si>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</si>
  <si>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</si>
  <si>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</si>
  <si>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</si>
  <si>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</si>
  <si>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</si>
  <si>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</si>
  <si>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</si>
  <si>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</si>
  <si>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</si>
  <si>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</si>
  <si>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</si>
  <si>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</si>
  <si>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</si>
  <si>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</si>
  <si>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</si>
  <si>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</si>
  <si>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</si>
  <si>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</si>
  <si>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</si>
  <si>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</si>
  <si>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</si>
  <si>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</si>
  <si>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</si>
  <si>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</si>
  <si>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</si>
  <si>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</si>
  <si>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</si>
  <si>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</si>
  <si>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</si>
  <si>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</si>
  <si>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</si>
  <si>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</si>
  <si>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</si>
  <si>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</si>
  <si>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</si>
  <si>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</si>
  <si>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</si>
  <si>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</si>
  <si>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</si>
  <si>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</si>
  <si>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</si>
  <si>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</si>
  <si>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</si>
  <si>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</si>
  <si>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</si>
  <si>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</si>
  <si>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</si>
  <si>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</si>
  <si>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</si>
  <si>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</si>
  <si>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</si>
  <si>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</si>
  <si>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</si>
  <si>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</si>
  <si>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</si>
  <si>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</si>
  <si>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</si>
  <si>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</si>
  <si>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</si>
  <si>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</si>
  <si>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</si>
  <si>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</si>
  <si>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</si>
  <si>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</si>
  <si>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</si>
  <si>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</si>
  <si>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</si>
  <si>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</si>
  <si>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</si>
  <si>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</si>
  <si>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</si>
  <si>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</si>
  <si>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</si>
  <si>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</si>
  <si>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</si>
  <si>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</si>
  <si>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</si>
  <si>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</si>
  <si>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</si>
  <si>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</si>
  <si>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</si>
  <si>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</si>
  <si>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</si>
  <si>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</si>
  <si>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</si>
  <si>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</si>
  <si>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</si>
  <si>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</si>
  <si>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</si>
  <si>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</si>
  <si>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</si>
  <si>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</si>
  <si>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</si>
  <si>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</si>
  <si>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</si>
  <si>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</si>
  <si>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</si>
  <si>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</si>
  <si>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</si>
  <si>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</si>
  <si>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</si>
  <si>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</si>
  <si>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</si>
  <si>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</si>
  <si>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</si>
  <si>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</si>
  <si>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</si>
  <si>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</si>
  <si>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</si>
  <si>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</si>
  <si>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</si>
  <si>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</si>
  <si>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</si>
  <si>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</si>
  <si>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</si>
  <si>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</si>
  <si>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</si>
  <si>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</si>
  <si>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</si>
  <si>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</si>
  <si>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</si>
  <si>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</si>
  <si>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</si>
  <si>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</si>
  <si>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</si>
  <si>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</si>
  <si>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</si>
  <si>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</si>
  <si>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</si>
  <si>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</si>
  <si>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</si>
  <si>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</si>
  <si>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</si>
  <si>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</si>
  <si>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</si>
  <si>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</si>
  <si>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</si>
  <si>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</si>
  <si>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</si>
  <si>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</si>
  <si>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</si>
  <si>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</si>
  <si>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</si>
  <si>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</si>
  <si>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</si>
  <si>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</si>
  <si>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</si>
  <si>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</si>
  <si>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</si>
  <si>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</si>
  <si>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</si>
  <si>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</si>
  <si>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</si>
  <si>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</si>
  <si>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</si>
  <si>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</si>
  <si>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</si>
  <si>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</si>
  <si>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</si>
  <si>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</si>
  <si>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</si>
  <si>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</si>
  <si>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</si>
  <si>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</si>
  <si>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</si>
  <si>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</si>
  <si>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</si>
  <si>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</si>
  <si>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</si>
  <si>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</si>
  <si>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</si>
  <si>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</si>
  <si>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</si>
  <si>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</si>
  <si>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</si>
  <si>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</si>
  <si>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</si>
  <si>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</si>
  <si>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</si>
  <si>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</si>
  <si>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</si>
  <si>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</si>
  <si>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</si>
  <si>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</si>
  <si>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</si>
  <si>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</si>
  <si>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</si>
  <si>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</si>
  <si>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</si>
  <si>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</si>
  <si>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</si>
  <si>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</si>
  <si>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</si>
  <si>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</si>
  <si>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</si>
  <si>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</si>
  <si>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</si>
  <si>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</si>
  <si>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</si>
  <si>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</si>
  <si>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</si>
  <si>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</si>
  <si>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</si>
  <si>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</si>
  <si>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</si>
  <si>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</si>
  <si>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</si>
  <si>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</si>
  <si>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</si>
  <si>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</si>
  <si>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</si>
  <si>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</si>
  <si>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</si>
  <si>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</si>
  <si>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</si>
  <si>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</si>
  <si>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</si>
  <si>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</si>
  <si>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</si>
  <si>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</si>
  <si>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</si>
  <si>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</si>
  <si>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</si>
  <si>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</si>
  <si>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</si>
  <si>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</si>
  <si>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</si>
  <si>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</si>
  <si>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</si>
  <si>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</si>
  <si>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</si>
  <si>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</si>
  <si>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</si>
  <si>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</si>
  <si>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</si>
  <si>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</si>
  <si>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</si>
  <si>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</si>
  <si>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</si>
  <si>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</si>
  <si>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</si>
  <si>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</si>
  <si>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</si>
  <si>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</si>
  <si>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</si>
  <si>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</si>
  <si>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</si>
  <si>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</si>
  <si>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</si>
  <si>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</si>
  <si>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</si>
  <si>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</si>
  <si>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</si>
  <si>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</si>
  <si>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</si>
  <si>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</si>
  <si>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</si>
  <si>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</si>
  <si>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</si>
  <si>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</si>
  <si>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</si>
  <si>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</si>
  <si>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</si>
  <si>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</si>
  <si>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</si>
  <si>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</si>
  <si>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</si>
  <si>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</si>
  <si>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</si>
  <si>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</si>
  <si>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</si>
  <si>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</si>
  <si>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</si>
  <si>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</si>
  <si>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</si>
  <si>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</si>
  <si>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</si>
  <si>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</si>
  <si>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</si>
  <si>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</si>
  <si>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</si>
  <si>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</si>
  <si>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</si>
  <si>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</si>
  <si>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</si>
  <si>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</si>
  <si>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</si>
  <si>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</si>
  <si>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</si>
  <si>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</si>
  <si>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</si>
  <si>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</si>
  <si>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</si>
  <si>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</si>
  <si>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</si>
  <si>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</si>
  <si>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</si>
  <si>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</si>
  <si>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</si>
  <si>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</si>
  <si>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</si>
  <si>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</si>
  <si>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</si>
  <si>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</si>
  <si>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</si>
  <si>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</si>
  <si>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</si>
  <si>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</si>
  <si>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</si>
  <si>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</si>
  <si>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</si>
  <si>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</si>
  <si>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</si>
  <si>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</si>
  <si>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</si>
  <si>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</si>
  <si>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</si>
  <si>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</si>
  <si>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</si>
  <si>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</si>
  <si>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</si>
  <si>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</si>
  <si>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</si>
  <si>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</si>
  <si>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</si>
  <si>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</si>
  <si>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</si>
  <si>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</si>
  <si>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</si>
  <si>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</si>
  <si>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</si>
  <si>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</si>
  <si>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</si>
  <si>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</si>
  <si>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</si>
  <si>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</si>
  <si>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</si>
  <si>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</si>
  <si>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</si>
  <si>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</si>
  <si>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</si>
  <si>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</si>
  <si>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</si>
  <si>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</si>
  <si>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</si>
  <si>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</si>
  <si>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</si>
  <si>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</si>
  <si>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</si>
  <si>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</si>
  <si>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</si>
  <si>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</si>
  <si>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</si>
  <si>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</si>
  <si>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</si>
  <si>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</si>
  <si>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</si>
  <si>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</si>
  <si>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</si>
  <si>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</si>
  <si>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</si>
  <si>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</si>
  <si>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</si>
  <si>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</si>
  <si>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</si>
  <si>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</si>
  <si>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</si>
  <si>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</si>
  <si>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</si>
  <si>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</si>
  <si>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</si>
  <si>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</si>
  <si>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</si>
  <si>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</si>
  <si>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</si>
  <si>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</si>
  <si>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</si>
  <si>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</si>
  <si>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</si>
  <si>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</si>
  <si>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</si>
  <si>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</si>
  <si>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</si>
  <si>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</si>
  <si>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</si>
  <si>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</si>
  <si>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</si>
  <si>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</si>
  <si>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</si>
  <si>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</si>
  <si>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</si>
  <si>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</si>
  <si>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</si>
  <si>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</si>
  <si>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</si>
  <si>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</si>
  <si>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</si>
  <si>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</si>
  <si>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</si>
  <si>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</si>
  <si>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</si>
  <si>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</si>
  <si>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</si>
  <si>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</si>
  <si>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</si>
  <si>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</si>
  <si>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</si>
  <si>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</si>
  <si>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</si>
  <si>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</si>
  <si>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</si>
  <si>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</si>
  <si>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</si>
  <si>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</si>
  <si>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</si>
  <si>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</si>
  <si>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</si>
  <si>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</si>
  <si>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</si>
  <si>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</si>
  <si>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</si>
  <si>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</si>
  <si>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</si>
  <si>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</si>
  <si>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</si>
  <si>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</si>
  <si>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</si>
  <si>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</si>
  <si>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</si>
  <si>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</si>
  <si>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</si>
  <si>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</si>
  <si>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</si>
  <si>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</si>
  <si>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</si>
  <si>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</si>
  <si>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</si>
  <si>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</si>
  <si>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</si>
  <si>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</si>
  <si>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</si>
  <si>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</si>
  <si>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</si>
  <si>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</si>
  <si>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</si>
  <si>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</si>
  <si>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</si>
  <si>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</si>
  <si>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</si>
  <si>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</si>
  <si>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</si>
  <si>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</si>
  <si>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</si>
  <si>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</si>
  <si>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</si>
  <si>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</si>
  <si>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</si>
  <si>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</si>
  <si>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</si>
  <si>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</si>
  <si>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</si>
  <si>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</si>
  <si>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</si>
  <si>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</si>
  <si>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</si>
  <si>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</si>
  <si>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</si>
  <si>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</si>
  <si>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</si>
  <si>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</si>
  <si>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</si>
  <si>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</si>
  <si>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</si>
  <si>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</si>
  <si>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</si>
  <si>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</si>
  <si>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</si>
  <si>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</si>
  <si>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</si>
  <si>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</si>
  <si>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</si>
  <si>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</si>
  <si>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</si>
  <si>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</si>
  <si>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</si>
  <si>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</si>
  <si>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</si>
  <si>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</si>
  <si>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</si>
  <si>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</si>
  <si>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</si>
  <si>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</si>
  <si>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</si>
  <si>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</si>
  <si>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</si>
  <si>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</si>
  <si>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</si>
  <si>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</si>
  <si>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</si>
  <si>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</si>
  <si>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</si>
  <si>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</si>
  <si>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</si>
  <si>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</si>
  <si>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</si>
  <si>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</si>
  <si>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</si>
  <si>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</si>
  <si>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</si>
  <si>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</si>
  <si>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</si>
  <si>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</si>
  <si>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</si>
  <si>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</si>
  <si>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</si>
  <si>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</si>
  <si>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在日米軍施設・区域周辺環境保全対策費</t>
  </si>
  <si>
    <t>水・大気環境局</t>
  </si>
  <si>
    <t>総務課長　小森　繁</t>
  </si>
  <si>
    <t>昭和53年度</t>
  </si>
  <si>
    <t>終了予定なし</t>
  </si>
  <si>
    <t>総務課</t>
  </si>
  <si>
    <t>-</t>
  </si>
  <si>
    <t>一般に、受入国の同意を得て当該受入国内にある外国軍隊及びその構成員等は、個別の取決めがない限り、軍隊の性質に鑑み、その滞在目的の範囲内で行う公務について、受入国の法令の執行や裁判権等から免除されると考えられている。すなわち、当該外国軍隊及びその構成員等の公務執行中の行為には、派遣国と受入国の間で個別の取決めがない限り、受入国の法令は適用されない。以上は、日本に駐留する米軍についても同様である。そのため、日本国に駐留している米軍及びその構成員等の公務執行中の行為や同軍が使用している施設・区域に係る環境問題に対しては、日本国の環境法令が適用されないため、環境法令に基づく諸々の規制を実施する立場にある地方公共団体が、直接的な対策を行うことができない。そこで、米軍施設・区域に係る環境問題に関し、調査検討等を行うために日米合同委員会の補助機関として設置された環境分科委員会の枠組みを利用して、米軍施設・区域に係る環境調査で得たデータに基づく米側への申し入れ等を行うことにより、米軍施設・区域内及びその周辺の環境汚染問題の未然防止を図る。</t>
  </si>
  <si>
    <t>環境分科委員会において、米側に対して環境問題に関する申し入れを行うためには客観的データが必要となる。このため、特に周辺地域に大きな影響を与える可能性がある米軍施設・区域に係る水質、大気質について、調査等を実施。また、本環境調査等に関連する調整事務における法令英訳を実施。</t>
  </si>
  <si>
    <t>環境保全調査費</t>
  </si>
  <si>
    <t>環境保全調査等
地方公共団体委託費</t>
  </si>
  <si>
    <t>環境分科委員会の開催件数</t>
  </si>
  <si>
    <t>件</t>
  </si>
  <si>
    <t>環境原則に関する共同発表</t>
  </si>
  <si>
    <t>在日米軍施設・区域に係る水質及び大気質の調査等を周辺地域の状況を踏まえつつ実施し、現状を確認</t>
  </si>
  <si>
    <t>施設</t>
  </si>
  <si>
    <t>(円/施設)</t>
  </si>
  <si>
    <t>　　X/Y</t>
    <phoneticPr fontId="5"/>
  </si>
  <si>
    <t>5,566,279/22</t>
  </si>
  <si>
    <t>-</t>
    <phoneticPr fontId="5"/>
  </si>
  <si>
    <t>３．大気・水・土壌環境等の保全</t>
  </si>
  <si>
    <t>全国の一般環境大気測定局における大気汚染に係る環境基準達成率（％）</t>
  </si>
  <si>
    <t>48</t>
  </si>
  <si>
    <t>35</t>
  </si>
  <si>
    <t>36</t>
  </si>
  <si>
    <t>83</t>
  </si>
  <si>
    <t>87</t>
  </si>
  <si>
    <t>96</t>
  </si>
  <si>
    <t>94</t>
  </si>
  <si>
    <t>110</t>
  </si>
  <si>
    <t>108</t>
  </si>
  <si>
    <t>○</t>
  </si>
  <si>
    <t>-</t>
    <phoneticPr fontId="5"/>
  </si>
  <si>
    <t>-</t>
    <phoneticPr fontId="5"/>
  </si>
  <si>
    <t>-</t>
    <phoneticPr fontId="5"/>
  </si>
  <si>
    <t>在日米軍施設・区域に係る水質及び大気質の調査等を実施し、状況の確認及び必要な改善措置等の要請を通して、在日米軍施設・区域内及びその周辺の環境汚染問題の未然防止を図ることで、大気環境等の保全、改善を推進する。</t>
    <phoneticPr fontId="5"/>
  </si>
  <si>
    <t>-</t>
    <phoneticPr fontId="5"/>
  </si>
  <si>
    <t>-</t>
    <phoneticPr fontId="5"/>
  </si>
  <si>
    <t>本件環境調査に関し、国に対する地元自治体等からの期待は高い。</t>
    <phoneticPr fontId="5"/>
  </si>
  <si>
    <t>在日米軍施設・区域に係る環境問題については、国が在日米軍との協議を行う等適切に対処すべきものである。</t>
    <phoneticPr fontId="5"/>
  </si>
  <si>
    <t>環境汚染の未然防止または発生した場合の早期解決のため調査による定期的な現状確認は必要不可欠である。</t>
    <phoneticPr fontId="5"/>
  </si>
  <si>
    <t>本土における調査は一般競争入札を行うことで、競争性を確保しており、コスト等の水準は妥当である。沖縄における調査は、事業の経緯・規模を考慮して、沖縄県に委託をすることが合理的となっている。</t>
    <phoneticPr fontId="5"/>
  </si>
  <si>
    <t>無</t>
  </si>
  <si>
    <t>有</t>
  </si>
  <si>
    <t>在日米軍施設・区域に係る環境問題については、国が在日米軍との協議を行う等適切に対処すべきものである。</t>
    <phoneticPr fontId="5"/>
  </si>
  <si>
    <t>本土における調査は一般競争入札を行うことで、競争を確保しており、コスト等の水準は妥当である。沖縄における調査は、事業の経緯・規模を考慮して、調査機関を持つ沖縄県に委託をすることで経費の削減をしており、コスト水準は妥当である。</t>
    <phoneticPr fontId="5"/>
  </si>
  <si>
    <t>‐</t>
  </si>
  <si>
    <t>-</t>
    <phoneticPr fontId="5"/>
  </si>
  <si>
    <t>費用・使途は在日米軍施設・区域に係る環境問題に関する在日米軍との協議等に必要な環境調査及びその関連業務に使用されており、限定的である。</t>
    <phoneticPr fontId="5"/>
  </si>
  <si>
    <t>-</t>
    <phoneticPr fontId="5"/>
  </si>
  <si>
    <t>従来は、調査の内容により分割し業務を発注していたところ、平成25年度より請負調査業務を一本化して発注するよう見直しを行った。令和2年度においても、引き続きこの方針を継続している。</t>
    <phoneticPr fontId="5"/>
  </si>
  <si>
    <t>四半期に一度定期的に環境分科委員会を開催し米側と協議をすることは環境問題の未然防止に資するものである。</t>
    <phoneticPr fontId="5"/>
  </si>
  <si>
    <t>本土における調査については、一般競争入札を行うことで効果的かつ低コストな調査を実現している。沖縄における調査については知見を有する地方公共団体に委託することで、効果的かつ低コストで実施している。</t>
    <phoneticPr fontId="5"/>
  </si>
  <si>
    <t>調査対象施設は毎年度周辺の状況等を踏まえ決定しており、各年度において必要な調査が実施されている。</t>
    <phoneticPr fontId="5"/>
  </si>
  <si>
    <t>調査結果は、在日米軍との協議等に資するだけでなく、一般にも公表することで十分に活用されている。</t>
    <phoneticPr fontId="5"/>
  </si>
  <si>
    <t>-</t>
    <phoneticPr fontId="5"/>
  </si>
  <si>
    <t>環境分科委員会の定期的な開催を踏まえ、在日米軍施設・区域に係る環境汚染の未然防止または発生した場合の早期解決に資するよう現状確認のための調査を実施しているものであり、事業の必要性、効率性、有効性は妥当である。</t>
    <phoneticPr fontId="5"/>
  </si>
  <si>
    <t>在日米軍施設・区域に係る環境調査を引き続き実施しつつ、市場の動向等を適切に把握し、契約方法を検討する等、より効率的な予算執行に努めていく。</t>
    <phoneticPr fontId="5"/>
  </si>
  <si>
    <t>A.沖縄県</t>
    <rPh sb="2" eb="5">
      <t>オキナワケン</t>
    </rPh>
    <phoneticPr fontId="5"/>
  </si>
  <si>
    <t>需用費</t>
    <phoneticPr fontId="5"/>
  </si>
  <si>
    <t>消耗品費、報告書作成</t>
    <phoneticPr fontId="5"/>
  </si>
  <si>
    <t>関係文書作成、分析補助</t>
    <phoneticPr fontId="5"/>
  </si>
  <si>
    <t>賃金</t>
    <phoneticPr fontId="5"/>
  </si>
  <si>
    <t>手数料</t>
    <phoneticPr fontId="5"/>
  </si>
  <si>
    <t>役務費</t>
    <phoneticPr fontId="5"/>
  </si>
  <si>
    <t>B.中外テクノス株式会社</t>
    <rPh sb="2" eb="4">
      <t>チュウガイ</t>
    </rPh>
    <rPh sb="8" eb="10">
      <t>カブシキ</t>
    </rPh>
    <rPh sb="10" eb="12">
      <t>カイシャ</t>
    </rPh>
    <phoneticPr fontId="5"/>
  </si>
  <si>
    <t>直接費</t>
    <rPh sb="0" eb="2">
      <t>チョクセツ</t>
    </rPh>
    <rPh sb="2" eb="3">
      <t>ヒ</t>
    </rPh>
    <phoneticPr fontId="5"/>
  </si>
  <si>
    <t>分析費</t>
    <rPh sb="0" eb="2">
      <t>ブンセキ</t>
    </rPh>
    <rPh sb="2" eb="3">
      <t>ヒ</t>
    </rPh>
    <phoneticPr fontId="5"/>
  </si>
  <si>
    <t>化学物質分析</t>
    <phoneticPr fontId="5"/>
  </si>
  <si>
    <t>間接費</t>
    <rPh sb="0" eb="3">
      <t>カンセツヒ</t>
    </rPh>
    <phoneticPr fontId="5"/>
  </si>
  <si>
    <t>その他</t>
    <rPh sb="2" eb="3">
      <t>ホカ</t>
    </rPh>
    <phoneticPr fontId="5"/>
  </si>
  <si>
    <t>消費税</t>
    <rPh sb="0" eb="3">
      <t>ショウヒゼイ</t>
    </rPh>
    <phoneticPr fontId="5"/>
  </si>
  <si>
    <t>諸経費</t>
    <rPh sb="0" eb="3">
      <t>ショケイヒ</t>
    </rPh>
    <phoneticPr fontId="5"/>
  </si>
  <si>
    <t>人件費、交通費等、機材費、傭船費</t>
    <rPh sb="0" eb="3">
      <t>ジンケンヒ</t>
    </rPh>
    <rPh sb="4" eb="7">
      <t>コウツウヒ</t>
    </rPh>
    <rPh sb="7" eb="8">
      <t>ナド</t>
    </rPh>
    <rPh sb="9" eb="12">
      <t>キザイヒ</t>
    </rPh>
    <phoneticPr fontId="5"/>
  </si>
  <si>
    <t>C.株式会社　環境計画研究所</t>
    <phoneticPr fontId="5"/>
  </si>
  <si>
    <t>D.株式会社コングレ・グローバルコミュニケーションズ</t>
    <phoneticPr fontId="5"/>
  </si>
  <si>
    <t>翻訳費</t>
    <phoneticPr fontId="5"/>
  </si>
  <si>
    <t>指定原稿の翻訳</t>
    <phoneticPr fontId="5"/>
  </si>
  <si>
    <t>校閲費</t>
    <phoneticPr fontId="5"/>
  </si>
  <si>
    <t>翻訳物の品質検査</t>
    <phoneticPr fontId="5"/>
  </si>
  <si>
    <t>ネイティブチェック費</t>
    <phoneticPr fontId="5"/>
  </si>
  <si>
    <t>翻訳物のネイティブチェック</t>
    <phoneticPr fontId="5"/>
  </si>
  <si>
    <t>編集費</t>
    <phoneticPr fontId="5"/>
  </si>
  <si>
    <t>日英、併記作業</t>
    <phoneticPr fontId="5"/>
  </si>
  <si>
    <t>工程管理費</t>
    <phoneticPr fontId="5"/>
  </si>
  <si>
    <t>全体作業スケジュールの計画・調整等</t>
    <phoneticPr fontId="5"/>
  </si>
  <si>
    <t>沖縄県</t>
    <phoneticPr fontId="5"/>
  </si>
  <si>
    <t>沖縄県内の米軍施設・区域周辺における環境調査業務の実施</t>
    <phoneticPr fontId="5"/>
  </si>
  <si>
    <t>-</t>
    <phoneticPr fontId="5"/>
  </si>
  <si>
    <t>-</t>
    <phoneticPr fontId="5"/>
  </si>
  <si>
    <t>本土の米軍施設・区域周辺における環境調査業務の実施</t>
    <phoneticPr fontId="5"/>
  </si>
  <si>
    <t>中外テクノス株式会社</t>
    <rPh sb="0" eb="2">
      <t>チュウガイ</t>
    </rPh>
    <rPh sb="6" eb="8">
      <t>カブシキ</t>
    </rPh>
    <rPh sb="8" eb="10">
      <t>カイシャ</t>
    </rPh>
    <phoneticPr fontId="5"/>
  </si>
  <si>
    <t>株式会社　環境計画研究所</t>
    <phoneticPr fontId="5"/>
  </si>
  <si>
    <t>本土及び沖縄県内の米軍施設・区域周辺における大気環境データ等取りまとめ業務の実施</t>
    <rPh sb="22" eb="24">
      <t>タイキ</t>
    </rPh>
    <rPh sb="24" eb="26">
      <t>カンキョウ</t>
    </rPh>
    <rPh sb="29" eb="30">
      <t>ナド</t>
    </rPh>
    <phoneticPr fontId="5"/>
  </si>
  <si>
    <t>-</t>
    <phoneticPr fontId="5"/>
  </si>
  <si>
    <t>-</t>
    <phoneticPr fontId="5"/>
  </si>
  <si>
    <t>株式会社コングレ・グローバルコミュニケーションズ</t>
    <phoneticPr fontId="5"/>
  </si>
  <si>
    <t>法令の和英翻訳業務の実施</t>
    <phoneticPr fontId="5"/>
  </si>
  <si>
    <t>‐</t>
    <phoneticPr fontId="5"/>
  </si>
  <si>
    <t>E.株式会社環境管理センター</t>
    <rPh sb="2" eb="4">
      <t>カブシキ</t>
    </rPh>
    <rPh sb="4" eb="6">
      <t>カイシャ</t>
    </rPh>
    <rPh sb="6" eb="8">
      <t>カンキョウ</t>
    </rPh>
    <rPh sb="8" eb="10">
      <t>カンリ</t>
    </rPh>
    <phoneticPr fontId="5"/>
  </si>
  <si>
    <t xml:space="preserve">要調査項目等調査マニュアル（水質、底質、水生生物）の和英翻訳業務の実施
</t>
    <phoneticPr fontId="5"/>
  </si>
  <si>
    <t>株式会社環境管理センター</t>
    <rPh sb="0" eb="2">
      <t>カブシキ</t>
    </rPh>
    <rPh sb="2" eb="4">
      <t>カイシャ</t>
    </rPh>
    <rPh sb="4" eb="6">
      <t>カンキョウ</t>
    </rPh>
    <rPh sb="6" eb="8">
      <t>カンリ</t>
    </rPh>
    <phoneticPr fontId="5"/>
  </si>
  <si>
    <t>単位あたりコスト＝X／Y
X=執行額（円）※和英翻訳業務を除く
Y＝調査施設数　　　　　　　　　　　　　　</t>
    <phoneticPr fontId="5"/>
  </si>
  <si>
    <t>5,795,898/23</t>
    <phoneticPr fontId="5"/>
  </si>
  <si>
    <t>6,781,054/22</t>
    <phoneticPr fontId="5"/>
  </si>
  <si>
    <t>-</t>
    <phoneticPr fontId="5"/>
  </si>
  <si>
    <t>-</t>
    <phoneticPr fontId="5"/>
  </si>
  <si>
    <t>その他</t>
    <rPh sb="2" eb="3">
      <t>ホカ</t>
    </rPh>
    <phoneticPr fontId="5"/>
  </si>
  <si>
    <t>旅費、高速代</t>
    <rPh sb="0" eb="2">
      <t>リョヒ</t>
    </rPh>
    <rPh sb="3" eb="6">
      <t>コウソクダイ</t>
    </rPh>
    <phoneticPr fontId="5"/>
  </si>
  <si>
    <t>-</t>
    <phoneticPr fontId="5"/>
  </si>
  <si>
    <t>在日米軍施設・区域に関する環境問題並びに隣接する地域社会に関連した環境問題を協議するため環境分科委員会を四半期に一度定期的に開催し、環境問題の未然防止、または発生した場合の早期解決を図る。</t>
    <rPh sb="52" eb="55">
      <t>シハンキ</t>
    </rPh>
    <rPh sb="56" eb="58">
      <t>イチド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</si>
</sst>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10886</xdr:colOff>
      <xdr:row>748</xdr:row>
      <xdr:rowOff>348343</xdr:rowOff>
    </xdr:from>
    <xdr:to>
      <xdr:col>26</xdr:col>
      <xdr:colOff>0</xdr:colOff>
      <xdr:row>751</xdr:row>
      <xdr:rowOff>346983</xdr:rowOff>
    </xdr:to>
    <xdr:sp macro="" textlink="">
      <xdr:nvSpPr>
        <xdr:cNvPr id="10" name="角丸四角形 9"/>
        <xdr:cNvSpPr/>
      </xdr:nvSpPr>
      <xdr:spPr>
        <a:xfrm>
          <a:off x="1676400" y="234064629"/>
          <a:ext cx="3135086" cy="1076325"/>
        </a:xfrm>
        <a:prstGeom prst="roundRect">
          <a:avLst/>
        </a:prstGeom>
        <a:solidFill>
          <a:sysClr val="window" lastClr="FFFFFF"/>
        </a:solidFill>
        <a:ln w="25400" cap="flat" cmpd="sng" algn="ctr">
          <a:solidFill>
            <a:schemeClr val="tx1"/>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９．９百万円</a:t>
          </a:r>
        </a:p>
      </xdr:txBody>
    </xdr:sp>
    <xdr:clientData/>
  </xdr:twoCellAnchor>
  <xdr:twoCellAnchor>
    <xdr:from>
      <xdr:col>27</xdr:col>
      <xdr:colOff>141514</xdr:colOff>
      <xdr:row>749</xdr:row>
      <xdr:rowOff>10885</xdr:rowOff>
    </xdr:from>
    <xdr:to>
      <xdr:col>46</xdr:col>
      <xdr:colOff>167670</xdr:colOff>
      <xdr:row>751</xdr:row>
      <xdr:rowOff>344940</xdr:rowOff>
    </xdr:to>
    <xdr:sp macro="" textlink="">
      <xdr:nvSpPr>
        <xdr:cNvPr id="14" name="テキスト ボックス 13"/>
        <xdr:cNvSpPr txBox="1"/>
      </xdr:nvSpPr>
      <xdr:spPr bwMode="auto">
        <a:xfrm>
          <a:off x="5138057" y="234086399"/>
          <a:ext cx="3542242" cy="1052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事務実施に係る事務費（人件費等）</a:t>
          </a:r>
          <a:endParaRPr kumimoji="1" lang="en-US" altLang="ja-JP" sz="1100"/>
        </a:p>
        <a:p>
          <a:pPr algn="ctr"/>
          <a:r>
            <a:rPr kumimoji="1" lang="ja-JP" altLang="en-US" sz="1100"/>
            <a:t>０．４百万円</a:t>
          </a:r>
        </a:p>
      </xdr:txBody>
    </xdr:sp>
    <xdr:clientData/>
  </xdr:twoCellAnchor>
  <xdr:twoCellAnchor>
    <xdr:from>
      <xdr:col>27</xdr:col>
      <xdr:colOff>97971</xdr:colOff>
      <xdr:row>749</xdr:row>
      <xdr:rowOff>0</xdr:rowOff>
    </xdr:from>
    <xdr:to>
      <xdr:col>28</xdr:col>
      <xdr:colOff>41765</xdr:colOff>
      <xdr:row>751</xdr:row>
      <xdr:rowOff>334055</xdr:rowOff>
    </xdr:to>
    <xdr:sp macro="" textlink="">
      <xdr:nvSpPr>
        <xdr:cNvPr id="16" name="左大かっこ 15"/>
        <xdr:cNvSpPr/>
      </xdr:nvSpPr>
      <xdr:spPr bwMode="auto">
        <a:xfrm>
          <a:off x="5094514" y="234075514"/>
          <a:ext cx="128851" cy="105251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45</xdr:col>
      <xdr:colOff>163287</xdr:colOff>
      <xdr:row>748</xdr:row>
      <xdr:rowOff>359227</xdr:rowOff>
    </xdr:from>
    <xdr:to>
      <xdr:col>46</xdr:col>
      <xdr:colOff>157882</xdr:colOff>
      <xdr:row>751</xdr:row>
      <xdr:rowOff>334054</xdr:rowOff>
    </xdr:to>
    <xdr:sp macro="" textlink="">
      <xdr:nvSpPr>
        <xdr:cNvPr id="20" name="右大かっこ 19"/>
        <xdr:cNvSpPr/>
      </xdr:nvSpPr>
      <xdr:spPr bwMode="auto">
        <a:xfrm>
          <a:off x="8490858" y="234075513"/>
          <a:ext cx="179653" cy="1052512"/>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0</xdr:colOff>
      <xdr:row>751</xdr:row>
      <xdr:rowOff>337457</xdr:rowOff>
    </xdr:from>
    <xdr:to>
      <xdr:col>12</xdr:col>
      <xdr:colOff>0</xdr:colOff>
      <xdr:row>771</xdr:row>
      <xdr:rowOff>0</xdr:rowOff>
    </xdr:to>
    <xdr:cxnSp macro="">
      <xdr:nvCxnSpPr>
        <xdr:cNvPr id="23" name="直線コネクタ 22"/>
        <xdr:cNvCxnSpPr/>
      </xdr:nvCxnSpPr>
      <xdr:spPr>
        <a:xfrm>
          <a:off x="2220686" y="235131428"/>
          <a:ext cx="0" cy="7717972"/>
        </a:xfrm>
        <a:prstGeom prst="line">
          <a:avLst/>
        </a:prstGeom>
        <a:noFill/>
        <a:ln w="38100" cap="flat" cmpd="sng" algn="ctr">
          <a:solidFill>
            <a:schemeClr val="tx1"/>
          </a:solidFill>
          <a:prstDash val="solid"/>
        </a:ln>
        <a:effectLst/>
      </xdr:spPr>
    </xdr:cxnSp>
    <xdr:clientData/>
  </xdr:twoCellAnchor>
  <xdr:twoCellAnchor>
    <xdr:from>
      <xdr:col>12</xdr:col>
      <xdr:colOff>0</xdr:colOff>
      <xdr:row>754</xdr:row>
      <xdr:rowOff>1</xdr:rowOff>
    </xdr:from>
    <xdr:to>
      <xdr:col>21</xdr:col>
      <xdr:colOff>139641</xdr:colOff>
      <xdr:row>754</xdr:row>
      <xdr:rowOff>4764</xdr:rowOff>
    </xdr:to>
    <xdr:cxnSp macro="">
      <xdr:nvCxnSpPr>
        <xdr:cNvPr id="26" name="直線コネクタ 25"/>
        <xdr:cNvCxnSpPr/>
      </xdr:nvCxnSpPr>
      <xdr:spPr>
        <a:xfrm flipH="1">
          <a:off x="2220686" y="235860772"/>
          <a:ext cx="1805155" cy="4763"/>
        </a:xfrm>
        <a:prstGeom prst="line">
          <a:avLst/>
        </a:prstGeom>
        <a:noFill/>
        <a:ln w="25400" cap="flat" cmpd="sng" algn="ctr">
          <a:solidFill>
            <a:sysClr val="windowText" lastClr="000000"/>
          </a:solidFill>
          <a:prstDash val="solid"/>
          <a:headEnd type="arrow"/>
        </a:ln>
        <a:effectLst/>
      </xdr:spPr>
    </xdr:cxnSp>
    <xdr:clientData/>
  </xdr:twoCellAnchor>
  <xdr:twoCellAnchor>
    <xdr:from>
      <xdr:col>12</xdr:col>
      <xdr:colOff>0</xdr:colOff>
      <xdr:row>759</xdr:row>
      <xdr:rowOff>-1</xdr:rowOff>
    </xdr:from>
    <xdr:to>
      <xdr:col>21</xdr:col>
      <xdr:colOff>139644</xdr:colOff>
      <xdr:row>759</xdr:row>
      <xdr:rowOff>4763</xdr:rowOff>
    </xdr:to>
    <xdr:cxnSp macro="">
      <xdr:nvCxnSpPr>
        <xdr:cNvPr id="27" name="直線コネクタ 26"/>
        <xdr:cNvCxnSpPr/>
      </xdr:nvCxnSpPr>
      <xdr:spPr>
        <a:xfrm flipH="1" flipV="1">
          <a:off x="2220686" y="237646028"/>
          <a:ext cx="1805158" cy="4764"/>
        </a:xfrm>
        <a:prstGeom prst="line">
          <a:avLst/>
        </a:prstGeom>
        <a:noFill/>
        <a:ln w="25400" cap="flat" cmpd="sng" algn="ctr">
          <a:solidFill>
            <a:sysClr val="windowText" lastClr="000000"/>
          </a:solidFill>
          <a:prstDash val="solid"/>
          <a:headEnd type="arrow"/>
        </a:ln>
        <a:effectLst/>
      </xdr:spPr>
    </xdr:cxnSp>
    <xdr:clientData/>
  </xdr:twoCellAnchor>
  <xdr:twoCellAnchor>
    <xdr:from>
      <xdr:col>12</xdr:col>
      <xdr:colOff>32657</xdr:colOff>
      <xdr:row>764</xdr:row>
      <xdr:rowOff>10885</xdr:rowOff>
    </xdr:from>
    <xdr:to>
      <xdr:col>21</xdr:col>
      <xdr:colOff>172301</xdr:colOff>
      <xdr:row>764</xdr:row>
      <xdr:rowOff>15649</xdr:rowOff>
    </xdr:to>
    <xdr:cxnSp macro="">
      <xdr:nvCxnSpPr>
        <xdr:cNvPr id="28" name="直線コネクタ 27"/>
        <xdr:cNvCxnSpPr/>
      </xdr:nvCxnSpPr>
      <xdr:spPr>
        <a:xfrm flipH="1" flipV="1">
          <a:off x="2253343" y="239442171"/>
          <a:ext cx="1805158" cy="4764"/>
        </a:xfrm>
        <a:prstGeom prst="line">
          <a:avLst/>
        </a:prstGeom>
        <a:noFill/>
        <a:ln w="25400" cap="flat" cmpd="sng" algn="ctr">
          <a:solidFill>
            <a:sysClr val="windowText" lastClr="000000"/>
          </a:solidFill>
          <a:prstDash val="solid"/>
          <a:headEnd type="arrow"/>
        </a:ln>
        <a:effectLst/>
      </xdr:spPr>
    </xdr:cxnSp>
    <xdr:clientData/>
  </xdr:twoCellAnchor>
  <xdr:twoCellAnchor>
    <xdr:from>
      <xdr:col>12</xdr:col>
      <xdr:colOff>21771</xdr:colOff>
      <xdr:row>766</xdr:row>
      <xdr:rowOff>402771</xdr:rowOff>
    </xdr:from>
    <xdr:to>
      <xdr:col>21</xdr:col>
      <xdr:colOff>161415</xdr:colOff>
      <xdr:row>766</xdr:row>
      <xdr:rowOff>407535</xdr:rowOff>
    </xdr:to>
    <xdr:cxnSp macro="">
      <xdr:nvCxnSpPr>
        <xdr:cNvPr id="29" name="直線コネクタ 28"/>
        <xdr:cNvCxnSpPr/>
      </xdr:nvCxnSpPr>
      <xdr:spPr>
        <a:xfrm flipH="1" flipV="1">
          <a:off x="2242457" y="241162114"/>
          <a:ext cx="1805158" cy="4764"/>
        </a:xfrm>
        <a:prstGeom prst="line">
          <a:avLst/>
        </a:prstGeom>
        <a:noFill/>
        <a:ln w="25400" cap="flat" cmpd="sng" algn="ctr">
          <a:solidFill>
            <a:sysClr val="windowText" lastClr="000000"/>
          </a:solidFill>
          <a:prstDash val="solid"/>
          <a:headEnd type="arrow"/>
        </a:ln>
        <a:effectLst/>
      </xdr:spPr>
    </xdr:cxnSp>
    <xdr:clientData/>
  </xdr:twoCellAnchor>
  <xdr:twoCellAnchor>
    <xdr:from>
      <xdr:col>21</xdr:col>
      <xdr:colOff>119743</xdr:colOff>
      <xdr:row>752</xdr:row>
      <xdr:rowOff>87085</xdr:rowOff>
    </xdr:from>
    <xdr:to>
      <xdr:col>30</xdr:col>
      <xdr:colOff>119742</xdr:colOff>
      <xdr:row>752</xdr:row>
      <xdr:rowOff>315685</xdr:rowOff>
    </xdr:to>
    <xdr:sp macro="" textlink="">
      <xdr:nvSpPr>
        <xdr:cNvPr id="31" name="テキスト ボックス 30"/>
        <xdr:cNvSpPr txBox="1"/>
      </xdr:nvSpPr>
      <xdr:spPr bwMode="auto">
        <a:xfrm>
          <a:off x="4005943" y="235229399"/>
          <a:ext cx="1665513" cy="2286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0</xdr:colOff>
      <xdr:row>753</xdr:row>
      <xdr:rowOff>0</xdr:rowOff>
    </xdr:from>
    <xdr:to>
      <xdr:col>46</xdr:col>
      <xdr:colOff>183618</xdr:colOff>
      <xdr:row>755</xdr:row>
      <xdr:rowOff>1</xdr:rowOff>
    </xdr:to>
    <xdr:sp macro="" textlink="">
      <xdr:nvSpPr>
        <xdr:cNvPr id="33" name="正方形/長方形 32"/>
        <xdr:cNvSpPr/>
      </xdr:nvSpPr>
      <xdr:spPr bwMode="auto">
        <a:xfrm>
          <a:off x="4071257" y="235501543"/>
          <a:ext cx="4624990" cy="707572"/>
        </a:xfrm>
        <a:prstGeom prst="rect">
          <a:avLst/>
        </a:prstGeom>
        <a:solidFill>
          <a:sysClr val="window" lastClr="FFFFFF"/>
        </a:solidFill>
        <a:ln w="25400" cap="flat" cmpd="sng" algn="ctr">
          <a:solidFill>
            <a:schemeClr val="tx1"/>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３．２百万円</a:t>
          </a:r>
        </a:p>
      </xdr:txBody>
    </xdr:sp>
    <xdr:clientData/>
  </xdr:twoCellAnchor>
  <xdr:twoCellAnchor>
    <xdr:from>
      <xdr:col>22</xdr:col>
      <xdr:colOff>0</xdr:colOff>
      <xdr:row>755</xdr:row>
      <xdr:rowOff>163286</xdr:rowOff>
    </xdr:from>
    <xdr:to>
      <xdr:col>22</xdr:col>
      <xdr:colOff>180079</xdr:colOff>
      <xdr:row>756</xdr:row>
      <xdr:rowOff>350823</xdr:rowOff>
    </xdr:to>
    <xdr:sp macro="" textlink="">
      <xdr:nvSpPr>
        <xdr:cNvPr id="35" name="左大かっこ 34"/>
        <xdr:cNvSpPr/>
      </xdr:nvSpPr>
      <xdr:spPr bwMode="auto">
        <a:xfrm>
          <a:off x="4071257" y="236372400"/>
          <a:ext cx="180079" cy="546766"/>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174171</xdr:colOff>
      <xdr:row>755</xdr:row>
      <xdr:rowOff>185057</xdr:rowOff>
    </xdr:from>
    <xdr:to>
      <xdr:col>47</xdr:col>
      <xdr:colOff>154644</xdr:colOff>
      <xdr:row>756</xdr:row>
      <xdr:rowOff>355927</xdr:rowOff>
    </xdr:to>
    <xdr:sp macro="" textlink="">
      <xdr:nvSpPr>
        <xdr:cNvPr id="36" name="テキスト ボックス 35"/>
        <xdr:cNvSpPr txBox="1"/>
      </xdr:nvSpPr>
      <xdr:spPr bwMode="auto">
        <a:xfrm>
          <a:off x="4245428" y="236394171"/>
          <a:ext cx="4606902" cy="530099"/>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・沖縄県内の米軍施設・区域周辺における環境調査業務の実施</a:t>
          </a:r>
        </a:p>
      </xdr:txBody>
    </xdr:sp>
    <xdr:clientData/>
  </xdr:twoCellAnchor>
  <xdr:twoCellAnchor>
    <xdr:from>
      <xdr:col>46</xdr:col>
      <xdr:colOff>10886</xdr:colOff>
      <xdr:row>755</xdr:row>
      <xdr:rowOff>119743</xdr:rowOff>
    </xdr:from>
    <xdr:to>
      <xdr:col>47</xdr:col>
      <xdr:colOff>10886</xdr:colOff>
      <xdr:row>756</xdr:row>
      <xdr:rowOff>349431</xdr:rowOff>
    </xdr:to>
    <xdr:sp macro="" textlink="">
      <xdr:nvSpPr>
        <xdr:cNvPr id="37" name="右大かっこ 36"/>
        <xdr:cNvSpPr/>
      </xdr:nvSpPr>
      <xdr:spPr bwMode="auto">
        <a:xfrm>
          <a:off x="8523515" y="236328857"/>
          <a:ext cx="185057" cy="588917"/>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97971</xdr:colOff>
      <xdr:row>757</xdr:row>
      <xdr:rowOff>97971</xdr:rowOff>
    </xdr:from>
    <xdr:to>
      <xdr:col>33</xdr:col>
      <xdr:colOff>41</xdr:colOff>
      <xdr:row>757</xdr:row>
      <xdr:rowOff>325737</xdr:rowOff>
    </xdr:to>
    <xdr:sp macro="" textlink="">
      <xdr:nvSpPr>
        <xdr:cNvPr id="39" name="テキスト ボックス 38"/>
        <xdr:cNvSpPr txBox="1"/>
      </xdr:nvSpPr>
      <xdr:spPr bwMode="auto">
        <a:xfrm>
          <a:off x="3984171" y="237025542"/>
          <a:ext cx="2122756" cy="22776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0</xdr:colOff>
      <xdr:row>758</xdr:row>
      <xdr:rowOff>0</xdr:rowOff>
    </xdr:from>
    <xdr:to>
      <xdr:col>47</xdr:col>
      <xdr:colOff>0</xdr:colOff>
      <xdr:row>760</xdr:row>
      <xdr:rowOff>2</xdr:rowOff>
    </xdr:to>
    <xdr:sp macro="" textlink="">
      <xdr:nvSpPr>
        <xdr:cNvPr id="41" name="正方形/長方形 40"/>
        <xdr:cNvSpPr/>
      </xdr:nvSpPr>
      <xdr:spPr bwMode="auto">
        <a:xfrm>
          <a:off x="4071257" y="237286800"/>
          <a:ext cx="4626429" cy="718459"/>
        </a:xfrm>
        <a:prstGeom prst="rect">
          <a:avLst/>
        </a:prstGeom>
        <a:solidFill>
          <a:sysClr val="window" lastClr="FFFFFF"/>
        </a:solidFill>
        <a:ln w="25400" cap="flat" cmpd="sng" algn="ctr">
          <a:solidFill>
            <a:schemeClr val="tx1"/>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中外テクノス株式会社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１．８百万円</a:t>
          </a:r>
        </a:p>
      </xdr:txBody>
    </xdr:sp>
    <xdr:clientData/>
  </xdr:twoCellAnchor>
  <xdr:twoCellAnchor>
    <xdr:from>
      <xdr:col>22</xdr:col>
      <xdr:colOff>0</xdr:colOff>
      <xdr:row>760</xdr:row>
      <xdr:rowOff>239485</xdr:rowOff>
    </xdr:from>
    <xdr:to>
      <xdr:col>22</xdr:col>
      <xdr:colOff>176935</xdr:colOff>
      <xdr:row>761</xdr:row>
      <xdr:rowOff>333235</xdr:rowOff>
    </xdr:to>
    <xdr:sp macro="" textlink="">
      <xdr:nvSpPr>
        <xdr:cNvPr id="42" name="左大かっこ 41"/>
        <xdr:cNvSpPr/>
      </xdr:nvSpPr>
      <xdr:spPr bwMode="auto">
        <a:xfrm>
          <a:off x="4071257" y="238244742"/>
          <a:ext cx="176935" cy="442093"/>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163285</xdr:colOff>
      <xdr:row>760</xdr:row>
      <xdr:rowOff>217713</xdr:rowOff>
    </xdr:from>
    <xdr:to>
      <xdr:col>47</xdr:col>
      <xdr:colOff>163285</xdr:colOff>
      <xdr:row>761</xdr:row>
      <xdr:rowOff>311442</xdr:rowOff>
    </xdr:to>
    <xdr:sp macro="" textlink="">
      <xdr:nvSpPr>
        <xdr:cNvPr id="44" name="テキスト ボックス 43"/>
        <xdr:cNvSpPr txBox="1"/>
      </xdr:nvSpPr>
      <xdr:spPr bwMode="auto">
        <a:xfrm>
          <a:off x="4234542" y="238222970"/>
          <a:ext cx="4626429" cy="44207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・本土の米軍施設・区域周辺における環境調査業務の実施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45</xdr:col>
      <xdr:colOff>185056</xdr:colOff>
      <xdr:row>760</xdr:row>
      <xdr:rowOff>261257</xdr:rowOff>
    </xdr:from>
    <xdr:to>
      <xdr:col>46</xdr:col>
      <xdr:colOff>178591</xdr:colOff>
      <xdr:row>761</xdr:row>
      <xdr:rowOff>347180</xdr:rowOff>
    </xdr:to>
    <xdr:sp macro="" textlink="">
      <xdr:nvSpPr>
        <xdr:cNvPr id="46" name="右大かっこ 45"/>
        <xdr:cNvSpPr/>
      </xdr:nvSpPr>
      <xdr:spPr bwMode="auto">
        <a:xfrm>
          <a:off x="8512627" y="238266514"/>
          <a:ext cx="178593" cy="434266"/>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130628</xdr:colOff>
      <xdr:row>762</xdr:row>
      <xdr:rowOff>97971</xdr:rowOff>
    </xdr:from>
    <xdr:to>
      <xdr:col>30</xdr:col>
      <xdr:colOff>130628</xdr:colOff>
      <xdr:row>762</xdr:row>
      <xdr:rowOff>326571</xdr:rowOff>
    </xdr:to>
    <xdr:sp macro="" textlink="">
      <xdr:nvSpPr>
        <xdr:cNvPr id="48" name="テキスト ボックス 47"/>
        <xdr:cNvSpPr txBox="1"/>
      </xdr:nvSpPr>
      <xdr:spPr bwMode="auto">
        <a:xfrm>
          <a:off x="4016828" y="238810800"/>
          <a:ext cx="1665514" cy="2286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0</xdr:colOff>
      <xdr:row>763</xdr:row>
      <xdr:rowOff>0</xdr:rowOff>
    </xdr:from>
    <xdr:to>
      <xdr:col>46</xdr:col>
      <xdr:colOff>174252</xdr:colOff>
      <xdr:row>764</xdr:row>
      <xdr:rowOff>355599</xdr:rowOff>
    </xdr:to>
    <xdr:sp macro="" textlink="">
      <xdr:nvSpPr>
        <xdr:cNvPr id="49" name="正方形/長方形 48"/>
        <xdr:cNvSpPr/>
      </xdr:nvSpPr>
      <xdr:spPr bwMode="auto">
        <a:xfrm>
          <a:off x="4071257" y="239072057"/>
          <a:ext cx="4615624" cy="714828"/>
        </a:xfrm>
        <a:prstGeom prst="rect">
          <a:avLst/>
        </a:prstGeom>
        <a:solidFill>
          <a:sysClr val="window" lastClr="FFFFFF"/>
        </a:solidFill>
        <a:ln w="25400" cap="flat" cmpd="sng" algn="ctr">
          <a:solidFill>
            <a:schemeClr val="tx1"/>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　環境計画研究所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０．９百万円</a:t>
          </a:r>
        </a:p>
      </xdr:txBody>
    </xdr:sp>
    <xdr:clientData/>
  </xdr:twoCellAnchor>
  <xdr:twoCellAnchor>
    <xdr:from>
      <xdr:col>22</xdr:col>
      <xdr:colOff>10887</xdr:colOff>
      <xdr:row>764</xdr:row>
      <xdr:rowOff>402771</xdr:rowOff>
    </xdr:from>
    <xdr:to>
      <xdr:col>22</xdr:col>
      <xdr:colOff>180704</xdr:colOff>
      <xdr:row>765</xdr:row>
      <xdr:rowOff>184920</xdr:rowOff>
    </xdr:to>
    <xdr:sp macro="" textlink="">
      <xdr:nvSpPr>
        <xdr:cNvPr id="50" name="左大かっこ 49"/>
        <xdr:cNvSpPr/>
      </xdr:nvSpPr>
      <xdr:spPr bwMode="auto">
        <a:xfrm>
          <a:off x="4082144" y="239834057"/>
          <a:ext cx="169817" cy="446177"/>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163287</xdr:colOff>
      <xdr:row>764</xdr:row>
      <xdr:rowOff>413656</xdr:rowOff>
    </xdr:from>
    <xdr:to>
      <xdr:col>47</xdr:col>
      <xdr:colOff>125187</xdr:colOff>
      <xdr:row>765</xdr:row>
      <xdr:rowOff>274966</xdr:rowOff>
    </xdr:to>
    <xdr:sp macro="" textlink="">
      <xdr:nvSpPr>
        <xdr:cNvPr id="52" name="テキスト ボックス 51"/>
        <xdr:cNvSpPr txBox="1"/>
      </xdr:nvSpPr>
      <xdr:spPr bwMode="auto">
        <a:xfrm>
          <a:off x="4234544" y="239844942"/>
          <a:ext cx="4588329" cy="52533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・本土及び沖縄県内の米軍施設・区域周辺における大気環境データ等取りまとめ業務の実施</a:t>
          </a:r>
        </a:p>
      </xdr:txBody>
    </xdr:sp>
    <xdr:clientData/>
  </xdr:twoCellAnchor>
  <xdr:twoCellAnchor>
    <xdr:from>
      <xdr:col>46</xdr:col>
      <xdr:colOff>0</xdr:colOff>
      <xdr:row>764</xdr:row>
      <xdr:rowOff>413657</xdr:rowOff>
    </xdr:from>
    <xdr:to>
      <xdr:col>46</xdr:col>
      <xdr:colOff>174341</xdr:colOff>
      <xdr:row>765</xdr:row>
      <xdr:rowOff>187979</xdr:rowOff>
    </xdr:to>
    <xdr:sp macro="" textlink="">
      <xdr:nvSpPr>
        <xdr:cNvPr id="53" name="右大かっこ 52"/>
        <xdr:cNvSpPr/>
      </xdr:nvSpPr>
      <xdr:spPr bwMode="auto">
        <a:xfrm>
          <a:off x="8512629" y="239844943"/>
          <a:ext cx="174341" cy="438350"/>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119743</xdr:colOff>
      <xdr:row>765</xdr:row>
      <xdr:rowOff>457200</xdr:rowOff>
    </xdr:from>
    <xdr:to>
      <xdr:col>33</xdr:col>
      <xdr:colOff>21813</xdr:colOff>
      <xdr:row>766</xdr:row>
      <xdr:rowOff>20937</xdr:rowOff>
    </xdr:to>
    <xdr:sp macro="" textlink="">
      <xdr:nvSpPr>
        <xdr:cNvPr id="54" name="テキスト ボックス 53"/>
        <xdr:cNvSpPr txBox="1"/>
      </xdr:nvSpPr>
      <xdr:spPr bwMode="auto">
        <a:xfrm>
          <a:off x="4005943" y="240552514"/>
          <a:ext cx="2122756" cy="22776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21771</xdr:colOff>
      <xdr:row>766</xdr:row>
      <xdr:rowOff>65315</xdr:rowOff>
    </xdr:from>
    <xdr:to>
      <xdr:col>47</xdr:col>
      <xdr:colOff>10966</xdr:colOff>
      <xdr:row>767</xdr:row>
      <xdr:rowOff>112941</xdr:rowOff>
    </xdr:to>
    <xdr:sp macro="" textlink="">
      <xdr:nvSpPr>
        <xdr:cNvPr id="55" name="正方形/長方形 54"/>
        <xdr:cNvSpPr/>
      </xdr:nvSpPr>
      <xdr:spPr bwMode="auto">
        <a:xfrm>
          <a:off x="4093028" y="240824658"/>
          <a:ext cx="4615624" cy="711654"/>
        </a:xfrm>
        <a:prstGeom prst="rect">
          <a:avLst/>
        </a:prstGeom>
        <a:solidFill>
          <a:sysClr val="window" lastClr="FFFFFF"/>
        </a:solidFill>
        <a:ln w="25400" cap="flat" cmpd="sng" algn="ctr">
          <a:solidFill>
            <a:schemeClr val="tx1"/>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株式会社コングレ・グローバルコミュニケーションズ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３．１百万円</a:t>
          </a:r>
        </a:p>
      </xdr:txBody>
    </xdr:sp>
    <xdr:clientData/>
  </xdr:twoCellAnchor>
  <xdr:twoCellAnchor>
    <xdr:from>
      <xdr:col>22</xdr:col>
      <xdr:colOff>163285</xdr:colOff>
      <xdr:row>767</xdr:row>
      <xdr:rowOff>152401</xdr:rowOff>
    </xdr:from>
    <xdr:to>
      <xdr:col>47</xdr:col>
      <xdr:colOff>143758</xdr:colOff>
      <xdr:row>768</xdr:row>
      <xdr:rowOff>70065</xdr:rowOff>
    </xdr:to>
    <xdr:sp macro="" textlink="">
      <xdr:nvSpPr>
        <xdr:cNvPr id="56" name="テキスト ボックス 55"/>
        <xdr:cNvSpPr txBox="1"/>
      </xdr:nvSpPr>
      <xdr:spPr bwMode="auto">
        <a:xfrm>
          <a:off x="4234542" y="241575772"/>
          <a:ext cx="4606902" cy="287779"/>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・法令の和英翻訳業務の実施</a:t>
          </a:r>
        </a:p>
      </xdr:txBody>
    </xdr:sp>
    <xdr:clientData/>
  </xdr:twoCellAnchor>
  <xdr:twoCellAnchor>
    <xdr:from>
      <xdr:col>22</xdr:col>
      <xdr:colOff>10886</xdr:colOff>
      <xdr:row>767</xdr:row>
      <xdr:rowOff>163286</xdr:rowOff>
    </xdr:from>
    <xdr:to>
      <xdr:col>23</xdr:col>
      <xdr:colOff>3266</xdr:colOff>
      <xdr:row>768</xdr:row>
      <xdr:rowOff>98039</xdr:rowOff>
    </xdr:to>
    <xdr:sp macro="" textlink="">
      <xdr:nvSpPr>
        <xdr:cNvPr id="57" name="左大かっこ 56"/>
        <xdr:cNvSpPr/>
      </xdr:nvSpPr>
      <xdr:spPr bwMode="auto">
        <a:xfrm>
          <a:off x="4082143" y="241586657"/>
          <a:ext cx="177437" cy="304868"/>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43543</xdr:colOff>
      <xdr:row>767</xdr:row>
      <xdr:rowOff>163286</xdr:rowOff>
    </xdr:from>
    <xdr:to>
      <xdr:col>47</xdr:col>
      <xdr:colOff>3266</xdr:colOff>
      <xdr:row>768</xdr:row>
      <xdr:rowOff>49055</xdr:rowOff>
    </xdr:to>
    <xdr:sp macro="" textlink="">
      <xdr:nvSpPr>
        <xdr:cNvPr id="58" name="右大かっこ 57"/>
        <xdr:cNvSpPr/>
      </xdr:nvSpPr>
      <xdr:spPr bwMode="auto">
        <a:xfrm flipV="1">
          <a:off x="8556172" y="241586657"/>
          <a:ext cx="144780" cy="255884"/>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130628</xdr:colOff>
      <xdr:row>803</xdr:row>
      <xdr:rowOff>130628</xdr:rowOff>
    </xdr:from>
    <xdr:to>
      <xdr:col>22</xdr:col>
      <xdr:colOff>65314</xdr:colOff>
      <xdr:row>804</xdr:row>
      <xdr:rowOff>260514</xdr:rowOff>
    </xdr:to>
    <xdr:sp macro="" textlink="">
      <xdr:nvSpPr>
        <xdr:cNvPr id="40" name="テキスト ボックス 39"/>
        <xdr:cNvSpPr txBox="1"/>
      </xdr:nvSpPr>
      <xdr:spPr>
        <a:xfrm>
          <a:off x="2351314" y="253081971"/>
          <a:ext cx="1785257" cy="44557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百万円未満のため不記載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108857</xdr:colOff>
      <xdr:row>769</xdr:row>
      <xdr:rowOff>108857</xdr:rowOff>
    </xdr:from>
    <xdr:to>
      <xdr:col>30</xdr:col>
      <xdr:colOff>108857</xdr:colOff>
      <xdr:row>769</xdr:row>
      <xdr:rowOff>337457</xdr:rowOff>
    </xdr:to>
    <xdr:sp macro="" textlink="">
      <xdr:nvSpPr>
        <xdr:cNvPr id="45" name="テキスト ボックス 44"/>
        <xdr:cNvSpPr txBox="1"/>
      </xdr:nvSpPr>
      <xdr:spPr bwMode="auto">
        <a:xfrm>
          <a:off x="3995057" y="242130943"/>
          <a:ext cx="1665514" cy="2286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0</xdr:colOff>
      <xdr:row>770</xdr:row>
      <xdr:rowOff>0</xdr:rowOff>
    </xdr:from>
    <xdr:to>
      <xdr:col>46</xdr:col>
      <xdr:colOff>174252</xdr:colOff>
      <xdr:row>772</xdr:row>
      <xdr:rowOff>14968</xdr:rowOff>
    </xdr:to>
    <xdr:sp macro="" textlink="">
      <xdr:nvSpPr>
        <xdr:cNvPr id="47" name="正方形/長方形 46"/>
        <xdr:cNvSpPr/>
      </xdr:nvSpPr>
      <xdr:spPr bwMode="auto">
        <a:xfrm>
          <a:off x="4071257" y="242468400"/>
          <a:ext cx="4615624" cy="711654"/>
        </a:xfrm>
        <a:prstGeom prst="rect">
          <a:avLst/>
        </a:prstGeom>
        <a:solidFill>
          <a:sysClr val="window" lastClr="FFFFFF"/>
        </a:solidFill>
        <a:ln w="25400" cap="flat" cmpd="sng" algn="ctr">
          <a:solidFill>
            <a:schemeClr val="tx1"/>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株式会社環境管理センター</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０．５百万円</a:t>
          </a:r>
        </a:p>
      </xdr:txBody>
    </xdr:sp>
    <xdr:clientData/>
  </xdr:twoCellAnchor>
  <xdr:twoCellAnchor>
    <xdr:from>
      <xdr:col>22</xdr:col>
      <xdr:colOff>32657</xdr:colOff>
      <xdr:row>772</xdr:row>
      <xdr:rowOff>32656</xdr:rowOff>
    </xdr:from>
    <xdr:to>
      <xdr:col>46</xdr:col>
      <xdr:colOff>179614</xdr:colOff>
      <xdr:row>773</xdr:row>
      <xdr:rowOff>242309</xdr:rowOff>
    </xdr:to>
    <xdr:sp macro="" textlink="">
      <xdr:nvSpPr>
        <xdr:cNvPr id="51" name="テキスト ボックス 50"/>
        <xdr:cNvSpPr txBox="1"/>
      </xdr:nvSpPr>
      <xdr:spPr bwMode="auto">
        <a:xfrm>
          <a:off x="4103914" y="243197742"/>
          <a:ext cx="4588329" cy="52533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・要調査項目等調査マニュアル（水質、底質、水生生物）の和英翻訳業務の実施</a:t>
          </a:r>
        </a:p>
      </xdr:txBody>
    </xdr:sp>
    <xdr:clientData/>
  </xdr:twoCellAnchor>
  <xdr:twoCellAnchor>
    <xdr:from>
      <xdr:col>22</xdr:col>
      <xdr:colOff>0</xdr:colOff>
      <xdr:row>772</xdr:row>
      <xdr:rowOff>54427</xdr:rowOff>
    </xdr:from>
    <xdr:to>
      <xdr:col>22</xdr:col>
      <xdr:colOff>169817</xdr:colOff>
      <xdr:row>773</xdr:row>
      <xdr:rowOff>184919</xdr:rowOff>
    </xdr:to>
    <xdr:sp macro="" textlink="">
      <xdr:nvSpPr>
        <xdr:cNvPr id="59" name="左大かっこ 58"/>
        <xdr:cNvSpPr/>
      </xdr:nvSpPr>
      <xdr:spPr bwMode="auto">
        <a:xfrm>
          <a:off x="4071257" y="243219513"/>
          <a:ext cx="169817" cy="446177"/>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10885</xdr:colOff>
      <xdr:row>772</xdr:row>
      <xdr:rowOff>65314</xdr:rowOff>
    </xdr:from>
    <xdr:to>
      <xdr:col>47</xdr:col>
      <xdr:colOff>169</xdr:colOff>
      <xdr:row>773</xdr:row>
      <xdr:rowOff>187979</xdr:rowOff>
    </xdr:to>
    <xdr:sp macro="" textlink="">
      <xdr:nvSpPr>
        <xdr:cNvPr id="60" name="右大かっこ 59"/>
        <xdr:cNvSpPr/>
      </xdr:nvSpPr>
      <xdr:spPr bwMode="auto">
        <a:xfrm>
          <a:off x="8523514" y="243230400"/>
          <a:ext cx="174341" cy="438350"/>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0</xdr:colOff>
      <xdr:row>771</xdr:row>
      <xdr:rowOff>0</xdr:rowOff>
    </xdr:from>
    <xdr:to>
      <xdr:col>21</xdr:col>
      <xdr:colOff>139644</xdr:colOff>
      <xdr:row>771</xdr:row>
      <xdr:rowOff>4764</xdr:rowOff>
    </xdr:to>
    <xdr:cxnSp macro="">
      <xdr:nvCxnSpPr>
        <xdr:cNvPr id="62" name="直線コネクタ 61"/>
        <xdr:cNvCxnSpPr/>
      </xdr:nvCxnSpPr>
      <xdr:spPr>
        <a:xfrm flipH="1" flipV="1">
          <a:off x="2220686" y="242849400"/>
          <a:ext cx="1805158" cy="4764"/>
        </a:xfrm>
        <a:prstGeom prst="line">
          <a:avLst/>
        </a:prstGeom>
        <a:noFill/>
        <a:ln w="25400" cap="flat" cmpd="sng" algn="ctr">
          <a:solidFill>
            <a:sysClr val="windowText" lastClr="000000"/>
          </a:solidFill>
          <a:prstDash val="solid"/>
          <a:headEnd type="arrow"/>
        </a:ln>
        <a:effectLst/>
      </xdr:spPr>
    </xdr:cxnSp>
    <xdr:clientData/>
  </xdr:twoCellAnchor>
  <xdr:twoCellAnchor>
    <xdr:from>
      <xdr:col>12</xdr:col>
      <xdr:colOff>141514</xdr:colOff>
      <xdr:row>816</xdr:row>
      <xdr:rowOff>119743</xdr:rowOff>
    </xdr:from>
    <xdr:to>
      <xdr:col>22</xdr:col>
      <xdr:colOff>10886</xdr:colOff>
      <xdr:row>817</xdr:row>
      <xdr:rowOff>249629</xdr:rowOff>
    </xdr:to>
    <xdr:sp macro="" textlink="">
      <xdr:nvSpPr>
        <xdr:cNvPr id="63" name="テキスト ボックス 62"/>
        <xdr:cNvSpPr txBox="1"/>
      </xdr:nvSpPr>
      <xdr:spPr>
        <a:xfrm>
          <a:off x="2362200" y="257175000"/>
          <a:ext cx="1719943" cy="44557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百万円未満のため不記載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403</v>
      </c>
      <c r="AJ2" s="940" t="s">
        <v>707</v>
      </c>
      <c r="AK2" s="940"/>
      <c r="AL2" s="940"/>
      <c r="AM2" s="940"/>
      <c r="AN2" s="98" t="s">
        <v>403</v>
      </c>
      <c r="AO2" s="940">
        <v>20</v>
      </c>
      <c r="AP2" s="940"/>
      <c r="AQ2" s="940"/>
      <c r="AR2" s="99" t="s">
        <v>706</v>
      </c>
      <c r="AS2" s="946">
        <v>110</v>
      </c>
      <c r="AT2" s="946"/>
      <c r="AU2" s="946"/>
      <c r="AV2" s="98" t="str">
        <f>IF(AW2="","","-")</f>
        <v/>
      </c>
      <c r="AW2" s="906"/>
      <c r="AX2" s="906"/>
    </row>
    <row r="3" spans="1:50" ht="21" customHeight="1" thickBot="1" x14ac:dyDescent="0.2">
      <c r="A3" s="862" t="s">
        <v>699</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709</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712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386</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90"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387</v>
      </c>
      <c r="Q12" s="441"/>
      <c r="R12" s="441"/>
      <c r="S12" s="441"/>
      <c r="T12" s="441"/>
      <c r="U12" s="441"/>
      <c r="V12" s="442"/>
      <c r="W12" s="446" t="s">
        <v>409</v>
      </c>
      <c r="X12" s="441"/>
      <c r="Y12" s="441"/>
      <c r="Z12" s="441"/>
      <c r="AA12" s="441"/>
      <c r="AB12" s="441"/>
      <c r="AC12" s="442"/>
      <c r="AD12" s="446" t="s">
        <v>696</v>
      </c>
      <c r="AE12" s="441"/>
      <c r="AF12" s="441"/>
      <c r="AG12" s="441"/>
      <c r="AH12" s="441"/>
      <c r="AI12" s="441"/>
      <c r="AJ12" s="442"/>
      <c r="AK12" s="446" t="s">
        <v>700</v>
      </c>
      <c r="AL12" s="441"/>
      <c r="AM12" s="441"/>
      <c r="AN12" s="441"/>
      <c r="AO12" s="441"/>
      <c r="AP12" s="441"/>
      <c r="AQ12" s="442"/>
      <c r="AR12" s="446" t="s">
        <v>701</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11</v>
      </c>
      <c r="Q13" s="656"/>
      <c r="R13" s="656"/>
      <c r="S13" s="656"/>
      <c r="T13" s="656"/>
      <c r="U13" s="656"/>
      <c r="V13" s="657"/>
      <c r="W13" s="655">
        <v>11</v>
      </c>
      <c r="X13" s="656"/>
      <c r="Y13" s="656"/>
      <c r="Z13" s="656"/>
      <c r="AA13" s="656"/>
      <c r="AB13" s="656"/>
      <c r="AC13" s="657"/>
      <c r="AD13" s="655">
        <v>11</v>
      </c>
      <c r="AE13" s="656"/>
      <c r="AF13" s="656"/>
      <c r="AG13" s="656"/>
      <c r="AH13" s="656"/>
      <c r="AI13" s="656"/>
      <c r="AJ13" s="657"/>
      <c r="AK13" s="655">
        <v>11</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716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716</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t="s">
        <v>716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716</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11</v>
      </c>
      <c r="Q18" s="874"/>
      <c r="R18" s="874"/>
      <c r="S18" s="874"/>
      <c r="T18" s="874"/>
      <c r="U18" s="874"/>
      <c r="V18" s="875"/>
      <c r="W18" s="873">
        <f>SUM(W13:AC17)</f>
        <v>11</v>
      </c>
      <c r="X18" s="874"/>
      <c r="Y18" s="874"/>
      <c r="Z18" s="874"/>
      <c r="AA18" s="874"/>
      <c r="AB18" s="874"/>
      <c r="AC18" s="875"/>
      <c r="AD18" s="873">
        <f>SUM(AD13:AJ17)</f>
        <v>11</v>
      </c>
      <c r="AE18" s="874"/>
      <c r="AF18" s="874"/>
      <c r="AG18" s="874"/>
      <c r="AH18" s="874"/>
      <c r="AI18" s="874"/>
      <c r="AJ18" s="875"/>
      <c r="AK18" s="873">
        <f>SUM(AK13:AQ17)</f>
        <v>11</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14</v>
      </c>
      <c r="Q19" s="656"/>
      <c r="R19" s="656"/>
      <c r="S19" s="656"/>
      <c r="T19" s="656"/>
      <c r="U19" s="656"/>
      <c r="V19" s="657"/>
      <c r="W19" s="655">
        <v>8</v>
      </c>
      <c r="X19" s="656"/>
      <c r="Y19" s="656"/>
      <c r="Z19" s="656"/>
      <c r="AA19" s="656"/>
      <c r="AB19" s="656"/>
      <c r="AC19" s="657"/>
      <c r="AD19" s="655">
        <v>10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1.2727272727272727</v>
      </c>
      <c r="Q20" s="316"/>
      <c r="R20" s="316"/>
      <c r="S20" s="316"/>
      <c r="T20" s="316"/>
      <c r="U20" s="316"/>
      <c r="V20" s="316"/>
      <c r="W20" s="316">
        <f t="shared" ref="W20" si="0">IF(W18=0, "-", SUM(W19)/W18)</f>
        <v>0.72727272727272729</v>
      </c>
      <c r="X20" s="316"/>
      <c r="Y20" s="316"/>
      <c r="Z20" s="316"/>
      <c r="AA20" s="316"/>
      <c r="AB20" s="316"/>
      <c r="AC20" s="316"/>
      <c r="AD20" s="316">
        <f t="shared" ref="AD20" si="1">IF(AD18=0, "-", SUM(AD19)/AD18)</f>
        <v>0.90909090909090906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351</v>
      </c>
      <c r="H21" s="315"/>
      <c r="I21" s="315"/>
      <c r="J21" s="315"/>
      <c r="K21" s="315"/>
      <c r="L21" s="315"/>
      <c r="M21" s="315"/>
      <c r="N21" s="315"/>
      <c r="O21" s="315"/>
      <c r="P21" s="316">
        <f>IF(P19=0, "-", SUM(P19)/SUM(P13,P14))</f>
        <v>1.2727272727272727</v>
      </c>
      <c r="Q21" s="316"/>
      <c r="R21" s="316"/>
      <c r="S21" s="316"/>
      <c r="T21" s="316"/>
      <c r="U21" s="316"/>
      <c r="V21" s="316"/>
      <c r="W21" s="316">
        <f t="shared" ref="W21" si="2">IF(W19=0, "-", SUM(W19)/SUM(W13,W14))</f>
        <v>0.72727272727272729</v>
      </c>
      <c r="X21" s="316"/>
      <c r="Y21" s="316"/>
      <c r="Z21" s="316"/>
      <c r="AA21" s="316"/>
      <c r="AB21" s="316"/>
      <c r="AC21" s="316"/>
      <c r="AD21" s="316">
        <f t="shared" ref="AD21" si="3">IF(AD19=0, "-", SUM(AD19)/SUM(AD13,AD14))</f>
        <v>0.90909090909090906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704</v>
      </c>
      <c r="B22" s="969"/>
      <c r="C22" s="969"/>
      <c r="D22" s="969"/>
      <c r="E22" s="969"/>
      <c r="F22" s="970"/>
      <c r="G22" s="964" t="s">
        <v>330</v>
      </c>
      <c r="H22" s="222"/>
      <c r="I22" s="222"/>
      <c r="J22" s="222"/>
      <c r="K22" s="222"/>
      <c r="L22" s="222"/>
      <c r="M22" s="222"/>
      <c r="N22" s="222"/>
      <c r="O22" s="223"/>
      <c r="P22" s="929" t="s">
        <v>702</v>
      </c>
      <c r="Q22" s="222"/>
      <c r="R22" s="222"/>
      <c r="S22" s="222"/>
      <c r="T22" s="222"/>
      <c r="U22" s="222"/>
      <c r="V22" s="223"/>
      <c r="W22" s="929" t="s">
        <v>703</v>
      </c>
      <c r="X22" s="222"/>
      <c r="Y22" s="222"/>
      <c r="Z22" s="222"/>
      <c r="AA22" s="222"/>
      <c r="AB22" s="222"/>
      <c r="AC22" s="223"/>
      <c r="AD22" s="929" t="s">
        <v>329</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7</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720</v>
      </c>
      <c r="H24" s="932"/>
      <c r="I24" s="932"/>
      <c r="J24" s="932"/>
      <c r="K24" s="932"/>
      <c r="L24" s="932"/>
      <c r="M24" s="932"/>
      <c r="N24" s="932"/>
      <c r="O24" s="933"/>
      <c r="P24" s="655">
        <v>4</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334</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331</v>
      </c>
      <c r="H29" s="938"/>
      <c r="I29" s="938"/>
      <c r="J29" s="938"/>
      <c r="K29" s="938"/>
      <c r="L29" s="938"/>
      <c r="M29" s="938"/>
      <c r="N29" s="938"/>
      <c r="O29" s="939"/>
      <c r="P29" s="655">
        <f>AK13</f>
        <v>11</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346</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387</v>
      </c>
      <c r="AF30" s="854"/>
      <c r="AG30" s="854"/>
      <c r="AH30" s="855"/>
      <c r="AI30" s="910" t="s">
        <v>409</v>
      </c>
      <c r="AJ30" s="910"/>
      <c r="AK30" s="910"/>
      <c r="AL30" s="853"/>
      <c r="AM30" s="910" t="s">
        <v>506</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3</v>
      </c>
      <c r="AR31" s="201"/>
      <c r="AS31" s="136" t="s">
        <v>233</v>
      </c>
      <c r="AT31" s="137"/>
      <c r="AU31" s="200" t="s">
        <v>716</v>
      </c>
      <c r="AV31" s="200"/>
      <c r="AW31" s="392" t="s">
        <v>179</v>
      </c>
      <c r="AX31" s="393"/>
    </row>
    <row r="32" spans="1:50" ht="23.25" customHeight="1" x14ac:dyDescent="0.15">
      <c r="A32" s="397"/>
      <c r="B32" s="395"/>
      <c r="C32" s="395"/>
      <c r="D32" s="395"/>
      <c r="E32" s="395"/>
      <c r="F32" s="396"/>
      <c r="G32" s="563" t="s">
        <v>820</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v>4</v>
      </c>
      <c r="AF32" s="219"/>
      <c r="AG32" s="219"/>
      <c r="AH32" s="219"/>
      <c r="AI32" s="218">
        <v>4</v>
      </c>
      <c r="AJ32" s="219"/>
      <c r="AK32" s="219"/>
      <c r="AL32" s="219"/>
      <c r="AM32" s="218">
        <v>4</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4</v>
      </c>
      <c r="AF33" s="219"/>
      <c r="AG33" s="219"/>
      <c r="AH33" s="219"/>
      <c r="AI33" s="218">
        <v>4</v>
      </c>
      <c r="AJ33" s="219"/>
      <c r="AK33" s="219"/>
      <c r="AL33" s="219"/>
      <c r="AM33" s="218">
        <v>4</v>
      </c>
      <c r="AN33" s="219"/>
      <c r="AO33" s="219"/>
      <c r="AP33" s="219"/>
      <c r="AQ33" s="336">
        <v>4</v>
      </c>
      <c r="AR33" s="208"/>
      <c r="AS33" s="208"/>
      <c r="AT33" s="337"/>
      <c r="AU33" s="219" t="s">
        <v>716</v>
      </c>
      <c r="AV33" s="219"/>
      <c r="AW33" s="219"/>
      <c r="AX33" s="221"/>
    </row>
    <row r="34" spans="1:51" ht="67.900000000000006"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716</v>
      </c>
      <c r="AR34" s="208"/>
      <c r="AS34" s="208"/>
      <c r="AT34" s="337"/>
      <c r="AU34" s="219" t="s">
        <v>716</v>
      </c>
      <c r="AV34" s="219"/>
      <c r="AW34" s="219"/>
      <c r="AX34" s="221"/>
    </row>
    <row r="35" spans="1:51" ht="23.25" customHeight="1" x14ac:dyDescent="0.15">
      <c r="A35" s="228" t="s">
        <v>377</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346</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387</v>
      </c>
      <c r="AF37" s="247"/>
      <c r="AG37" s="247"/>
      <c r="AH37" s="247"/>
      <c r="AI37" s="247" t="s">
        <v>409</v>
      </c>
      <c r="AJ37" s="247"/>
      <c r="AK37" s="247"/>
      <c r="AL37" s="247"/>
      <c r="AM37" s="247" t="s">
        <v>506</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346</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387</v>
      </c>
      <c r="AF44" s="247"/>
      <c r="AG44" s="247"/>
      <c r="AH44" s="247"/>
      <c r="AI44" s="247" t="s">
        <v>409</v>
      </c>
      <c r="AJ44" s="247"/>
      <c r="AK44" s="247"/>
      <c r="AL44" s="247"/>
      <c r="AM44" s="247" t="s">
        <v>506</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346</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387</v>
      </c>
      <c r="AF51" s="247"/>
      <c r="AG51" s="247"/>
      <c r="AH51" s="247"/>
      <c r="AI51" s="247" t="s">
        <v>409</v>
      </c>
      <c r="AJ51" s="247"/>
      <c r="AK51" s="247"/>
      <c r="AL51" s="247"/>
      <c r="AM51" s="247" t="s">
        <v>506</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346</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387</v>
      </c>
      <c r="AF58" s="247"/>
      <c r="AG58" s="247"/>
      <c r="AH58" s="247"/>
      <c r="AI58" s="247" t="s">
        <v>409</v>
      </c>
      <c r="AJ58" s="247"/>
      <c r="AK58" s="247"/>
      <c r="AL58" s="247"/>
      <c r="AM58" s="247" t="s">
        <v>506</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347</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342</v>
      </c>
      <c r="X65" s="487"/>
      <c r="Y65" s="490"/>
      <c r="Z65" s="490"/>
      <c r="AA65" s="491"/>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352</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347</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380</v>
      </c>
      <c r="B78" s="330"/>
      <c r="C78" s="330"/>
      <c r="D78" s="330"/>
      <c r="E78" s="327" t="s">
        <v>325</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341</v>
      </c>
      <c r="AP79" s="274"/>
      <c r="AQ79" s="274"/>
      <c r="AR79" s="76" t="s">
        <v>339</v>
      </c>
      <c r="AS79" s="273"/>
      <c r="AT79" s="274"/>
      <c r="AU79" s="274"/>
      <c r="AV79" s="274"/>
      <c r="AW79" s="274"/>
      <c r="AX79" s="963"/>
      <c r="AY79">
        <f>COUNTIF($AR$79,"☑")</f>
        <v>0</v>
      </c>
    </row>
    <row r="80" spans="1:51" ht="18.75" hidden="1" customHeight="1" x14ac:dyDescent="0.15">
      <c r="A80" s="859" t="s">
        <v>147</v>
      </c>
      <c r="B80" s="523" t="s">
        <v>338</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387</v>
      </c>
      <c r="AF85" s="247"/>
      <c r="AG85" s="247"/>
      <c r="AH85" s="247"/>
      <c r="AI85" s="247" t="s">
        <v>409</v>
      </c>
      <c r="AJ85" s="247"/>
      <c r="AK85" s="247"/>
      <c r="AL85" s="247"/>
      <c r="AM85" s="247" t="s">
        <v>506</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387</v>
      </c>
      <c r="AF90" s="247"/>
      <c r="AG90" s="247"/>
      <c r="AH90" s="247"/>
      <c r="AI90" s="247" t="s">
        <v>409</v>
      </c>
      <c r="AJ90" s="247"/>
      <c r="AK90" s="247"/>
      <c r="AL90" s="247"/>
      <c r="AM90" s="247" t="s">
        <v>506</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387</v>
      </c>
      <c r="AF95" s="247"/>
      <c r="AG95" s="247"/>
      <c r="AH95" s="247"/>
      <c r="AI95" s="247" t="s">
        <v>409</v>
      </c>
      <c r="AJ95" s="247"/>
      <c r="AK95" s="247"/>
      <c r="AL95" s="247"/>
      <c r="AM95" s="247" t="s">
        <v>506</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348</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387</v>
      </c>
      <c r="AF100" s="539"/>
      <c r="AG100" s="539"/>
      <c r="AH100" s="540"/>
      <c r="AI100" s="538" t="s">
        <v>409</v>
      </c>
      <c r="AJ100" s="539"/>
      <c r="AK100" s="539"/>
      <c r="AL100" s="540"/>
      <c r="AM100" s="538" t="s">
        <v>506</v>
      </c>
      <c r="AN100" s="539"/>
      <c r="AO100" s="539"/>
      <c r="AP100" s="540"/>
      <c r="AQ100" s="317" t="s">
        <v>414</v>
      </c>
      <c r="AR100" s="318"/>
      <c r="AS100" s="318"/>
      <c r="AT100" s="319"/>
      <c r="AU100" s="317" t="s">
        <v>538</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22</v>
      </c>
      <c r="AF101" s="282"/>
      <c r="AG101" s="282"/>
      <c r="AH101" s="282"/>
      <c r="AI101" s="282">
        <v>22</v>
      </c>
      <c r="AJ101" s="282"/>
      <c r="AK101" s="282"/>
      <c r="AL101" s="282"/>
      <c r="AM101" s="282">
        <v>23</v>
      </c>
      <c r="AN101" s="282"/>
      <c r="AO101" s="282"/>
      <c r="AP101" s="282"/>
      <c r="AQ101" s="282" t="s">
        <v>742</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23</v>
      </c>
      <c r="AF102" s="282"/>
      <c r="AG102" s="282"/>
      <c r="AH102" s="282"/>
      <c r="AI102" s="282">
        <v>23</v>
      </c>
      <c r="AJ102" s="282"/>
      <c r="AK102" s="282"/>
      <c r="AL102" s="282"/>
      <c r="AM102" s="282">
        <v>23</v>
      </c>
      <c r="AN102" s="282"/>
      <c r="AO102" s="282"/>
      <c r="AP102" s="282"/>
      <c r="AQ102" s="282">
        <v>23</v>
      </c>
      <c r="AR102" s="282"/>
      <c r="AS102" s="282"/>
      <c r="AT102" s="282"/>
      <c r="AU102" s="225"/>
      <c r="AV102" s="226"/>
      <c r="AW102" s="226"/>
      <c r="AX102" s="321"/>
    </row>
    <row r="103" spans="1:60" ht="31.5" hidden="1" customHeight="1" x14ac:dyDescent="0.15">
      <c r="A103" s="415" t="s">
        <v>348</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348</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348</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348</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387</v>
      </c>
      <c r="AF115" s="247"/>
      <c r="AG115" s="247"/>
      <c r="AH115" s="247"/>
      <c r="AI115" s="247" t="s">
        <v>409</v>
      </c>
      <c r="AJ115" s="247"/>
      <c r="AK115" s="247"/>
      <c r="AL115" s="247"/>
      <c r="AM115" s="247" t="s">
        <v>506</v>
      </c>
      <c r="AN115" s="247"/>
      <c r="AO115" s="247"/>
      <c r="AP115" s="247"/>
      <c r="AQ115" s="589" t="s">
        <v>539</v>
      </c>
      <c r="AR115" s="590"/>
      <c r="AS115" s="590"/>
      <c r="AT115" s="590"/>
      <c r="AU115" s="590"/>
      <c r="AV115" s="590"/>
      <c r="AW115" s="590"/>
      <c r="AX115" s="591"/>
    </row>
    <row r="116" spans="1:51" ht="23.25" customHeight="1" x14ac:dyDescent="0.15">
      <c r="A116" s="435"/>
      <c r="B116" s="436"/>
      <c r="C116" s="436"/>
      <c r="D116" s="436"/>
      <c r="E116" s="436"/>
      <c r="F116" s="437"/>
      <c r="G116" s="387" t="s">
        <v>812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f>ROUND(5566279/22,0)</f>
        <v>253013</v>
      </c>
      <c r="AF116" s="282"/>
      <c r="AG116" s="282"/>
      <c r="AH116" s="282"/>
      <c r="AI116" s="282">
        <f>ROUND(6781054/22,0)</f>
        <v>308230</v>
      </c>
      <c r="AJ116" s="282"/>
      <c r="AK116" s="282"/>
      <c r="AL116" s="282"/>
      <c r="AM116" s="282">
        <f>ROUND(5795898/23,0)</f>
        <v>251996</v>
      </c>
      <c r="AN116" s="282"/>
      <c r="AO116" s="282"/>
      <c r="AP116" s="282"/>
      <c r="AQ116" s="218" t="s">
        <v>743</v>
      </c>
      <c r="AR116" s="219"/>
      <c r="AS116" s="219"/>
      <c r="AT116" s="219"/>
      <c r="AU116" s="219"/>
      <c r="AV116" s="219"/>
      <c r="AW116" s="219"/>
      <c r="AX116" s="221"/>
    </row>
    <row r="117" spans="1:51" ht="42"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0"/>
      <c r="AG117" s="550"/>
      <c r="AH117" s="550"/>
      <c r="AI117" s="550" t="s">
        <v>814</v>
      </c>
      <c r="AJ117" s="550"/>
      <c r="AK117" s="550"/>
      <c r="AL117" s="550"/>
      <c r="AM117" s="550" t="s">
        <v>813</v>
      </c>
      <c r="AN117" s="550"/>
      <c r="AO117" s="550"/>
      <c r="AP117" s="550"/>
      <c r="AQ117" s="550" t="s">
        <v>744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387</v>
      </c>
      <c r="AF118" s="247"/>
      <c r="AG118" s="247"/>
      <c r="AH118" s="247"/>
      <c r="AI118" s="247" t="s">
        <v>409</v>
      </c>
      <c r="AJ118" s="247"/>
      <c r="AK118" s="247"/>
      <c r="AL118" s="247"/>
      <c r="AM118" s="247" t="s">
        <v>506</v>
      </c>
      <c r="AN118" s="247"/>
      <c r="AO118" s="247"/>
      <c r="AP118" s="247"/>
      <c r="AQ118" s="589" t="s">
        <v>539</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356</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355</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387</v>
      </c>
      <c r="AF121" s="247"/>
      <c r="AG121" s="247"/>
      <c r="AH121" s="247"/>
      <c r="AI121" s="247" t="s">
        <v>409</v>
      </c>
      <c r="AJ121" s="247"/>
      <c r="AK121" s="247"/>
      <c r="AL121" s="247"/>
      <c r="AM121" s="247" t="s">
        <v>506</v>
      </c>
      <c r="AN121" s="247"/>
      <c r="AO121" s="247"/>
      <c r="AP121" s="247"/>
      <c r="AQ121" s="589" t="s">
        <v>539</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357</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387</v>
      </c>
      <c r="AF124" s="247"/>
      <c r="AG124" s="247"/>
      <c r="AH124" s="247"/>
      <c r="AI124" s="247" t="s">
        <v>409</v>
      </c>
      <c r="AJ124" s="247"/>
      <c r="AK124" s="247"/>
      <c r="AL124" s="247"/>
      <c r="AM124" s="247" t="s">
        <v>506</v>
      </c>
      <c r="AN124" s="247"/>
      <c r="AO124" s="247"/>
      <c r="AP124" s="247"/>
      <c r="AQ124" s="589" t="s">
        <v>539</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357</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355</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387</v>
      </c>
      <c r="AF127" s="247"/>
      <c r="AG127" s="247"/>
      <c r="AH127" s="247"/>
      <c r="AI127" s="247" t="s">
        <v>409</v>
      </c>
      <c r="AJ127" s="247"/>
      <c r="AK127" s="247"/>
      <c r="AL127" s="247"/>
      <c r="AM127" s="247" t="s">
        <v>506</v>
      </c>
      <c r="AN127" s="247"/>
      <c r="AO127" s="247"/>
      <c r="AP127" s="247"/>
      <c r="AQ127" s="589" t="s">
        <v>539</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355</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402</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368</v>
      </c>
      <c r="AC134" s="206"/>
      <c r="AD134" s="206"/>
      <c r="AE134" s="207">
        <v>89</v>
      </c>
      <c r="AF134" s="208"/>
      <c r="AG134" s="208"/>
      <c r="AH134" s="208"/>
      <c r="AI134" s="207" t="s">
        <v>716</v>
      </c>
      <c r="AJ134" s="208"/>
      <c r="AK134" s="208"/>
      <c r="AL134" s="208"/>
      <c r="AM134" s="207" t="s">
        <v>815</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368</v>
      </c>
      <c r="AC135" s="214"/>
      <c r="AD135" s="214"/>
      <c r="AE135" s="207" t="s">
        <v>716</v>
      </c>
      <c r="AF135" s="208"/>
      <c r="AG135" s="208"/>
      <c r="AH135" s="208"/>
      <c r="AI135" s="207" t="s">
        <v>716</v>
      </c>
      <c r="AJ135" s="208"/>
      <c r="AK135" s="208"/>
      <c r="AL135" s="208"/>
      <c r="AM135" s="207" t="s">
        <v>816</v>
      </c>
      <c r="AN135" s="208"/>
      <c r="AO135" s="208"/>
      <c r="AP135" s="208"/>
      <c r="AQ135" s="207" t="s">
        <v>716</v>
      </c>
      <c r="AR135" s="208"/>
      <c r="AS135" s="208"/>
      <c r="AT135" s="208"/>
      <c r="AU135" s="207">
        <v>100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668</v>
      </c>
      <c r="D430" s="927"/>
      <c r="E430" s="175" t="s">
        <v>396</v>
      </c>
      <c r="F430" s="893"/>
      <c r="G430" s="894" t="s">
        <v>252</v>
      </c>
      <c r="H430" s="126"/>
      <c r="I430" s="126"/>
      <c r="J430" s="895" t="s">
        <v>716</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746</v>
      </c>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742</v>
      </c>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747</v>
      </c>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742</v>
      </c>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747</v>
      </c>
      <c r="AN459" s="208"/>
      <c r="AO459" s="208"/>
      <c r="AP459" s="337"/>
      <c r="AQ459" s="336" t="s">
        <v>716</v>
      </c>
      <c r="AR459" s="208"/>
      <c r="AS459" s="208"/>
      <c r="AT459" s="337"/>
      <c r="AU459" s="208" t="s">
        <v>716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t="s">
        <v>742</v>
      </c>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399</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741</v>
      </c>
      <c r="AE702" s="342"/>
      <c r="AF702" s="342"/>
      <c r="AG702" s="379" t="s">
        <v>748</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741</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741</v>
      </c>
      <c r="AE704" s="781"/>
      <c r="AF704" s="781"/>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741</v>
      </c>
      <c r="AE705" s="713"/>
      <c r="AF705" s="713"/>
      <c r="AG705" s="128" t="s">
        <v>751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378</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7"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741</v>
      </c>
      <c r="AE708" s="603"/>
      <c r="AF708" s="603"/>
      <c r="AG708" s="740" t="s">
        <v>754</v>
      </c>
      <c r="AH708" s="741"/>
      <c r="AI708" s="741"/>
      <c r="AJ708" s="741"/>
      <c r="AK708" s="741"/>
      <c r="AL708" s="741"/>
      <c r="AM708" s="741"/>
      <c r="AN708" s="741"/>
      <c r="AO708" s="741"/>
      <c r="AP708" s="741"/>
      <c r="AQ708" s="741"/>
      <c r="AR708" s="741"/>
      <c r="AS708" s="741"/>
      <c r="AT708" s="741"/>
      <c r="AU708" s="741"/>
      <c r="AV708" s="741"/>
      <c r="AW708" s="741"/>
      <c r="AX708" s="742"/>
    </row>
    <row r="709" spans="1:50" ht="70.150000000000006"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756</v>
      </c>
      <c r="AE710" s="323"/>
      <c r="AF710" s="323"/>
      <c r="AG710" s="104" t="s">
        <v>757</v>
      </c>
      <c r="AH710" s="105"/>
      <c r="AI710" s="105"/>
      <c r="AJ710" s="105"/>
      <c r="AK710" s="105"/>
      <c r="AL710" s="105"/>
      <c r="AM710" s="105"/>
      <c r="AN710" s="105"/>
      <c r="AO710" s="105"/>
      <c r="AP710" s="105"/>
      <c r="AQ710" s="105"/>
      <c r="AR710" s="105"/>
      <c r="AS710" s="105"/>
      <c r="AT710" s="105"/>
      <c r="AU710" s="105"/>
      <c r="AV710" s="105"/>
      <c r="AW710" s="105"/>
      <c r="AX710" s="106"/>
    </row>
    <row r="711" spans="1:50" ht="40.1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741</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343</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756</v>
      </c>
      <c r="AE712" s="781"/>
      <c r="AF712" s="781"/>
      <c r="AG712" s="805" t="s">
        <v>759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344</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756</v>
      </c>
      <c r="AE713" s="323"/>
      <c r="AF713" s="661"/>
      <c r="AG713" s="104" t="s">
        <v>759</v>
      </c>
      <c r="AH713" s="105"/>
      <c r="AI713" s="105"/>
      <c r="AJ713" s="105"/>
      <c r="AK713" s="105"/>
      <c r="AL713" s="105"/>
      <c r="AM713" s="105"/>
      <c r="AN713" s="105"/>
      <c r="AO713" s="105"/>
      <c r="AP713" s="105"/>
      <c r="AQ713" s="105"/>
      <c r="AR713" s="105"/>
      <c r="AS713" s="105"/>
      <c r="AT713" s="105"/>
      <c r="AU713" s="105"/>
      <c r="AV713" s="105"/>
      <c r="AW713" s="105"/>
      <c r="AX713" s="106"/>
    </row>
    <row r="714" spans="1:50" ht="64.150000000000006" customHeight="1" x14ac:dyDescent="0.15">
      <c r="A714" s="643"/>
      <c r="B714" s="644"/>
      <c r="C714" s="645" t="s">
        <v>322</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741</v>
      </c>
      <c r="AE714" s="803"/>
      <c r="AF714" s="804"/>
      <c r="AG714" s="734" t="s">
        <v>760</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323</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741</v>
      </c>
      <c r="AE715" s="603"/>
      <c r="AF715" s="654"/>
      <c r="AG715" s="740" t="s">
        <v>761</v>
      </c>
      <c r="AH715" s="741"/>
      <c r="AI715" s="741"/>
      <c r="AJ715" s="741"/>
      <c r="AK715" s="741"/>
      <c r="AL715" s="741"/>
      <c r="AM715" s="741"/>
      <c r="AN715" s="741"/>
      <c r="AO715" s="741"/>
      <c r="AP715" s="741"/>
      <c r="AQ715" s="741"/>
      <c r="AR715" s="741"/>
      <c r="AS715" s="741"/>
      <c r="AT715" s="741"/>
      <c r="AU715" s="741"/>
      <c r="AV715" s="741"/>
      <c r="AW715" s="741"/>
      <c r="AX715" s="742"/>
    </row>
    <row r="716" spans="1:50" ht="63"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741</v>
      </c>
      <c r="AE716" s="625"/>
      <c r="AF716" s="625"/>
      <c r="AG716" s="104" t="s">
        <v>762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741</v>
      </c>
      <c r="AE717" s="323"/>
      <c r="AF717" s="323"/>
      <c r="AG717" s="104" t="s">
        <v>763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741</v>
      </c>
      <c r="AE718" s="323"/>
      <c r="AF718" s="323"/>
      <c r="AG718" s="130" t="s">
        <v>764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756</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t="s">
        <v>765</v>
      </c>
      <c r="K721" s="288"/>
      <c r="L721" s="77" t="str">
        <f>IF(M721="","","-")</f>
        <v/>
      </c>
      <c r="M721" s="78"/>
      <c r="N721" s="301" t="s">
        <v>716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9.9" customHeight="1" thickBot="1" x14ac:dyDescent="0.2">
      <c r="A735" s="788" t="s">
        <v>819</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349</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669</v>
      </c>
      <c r="B737" s="211"/>
      <c r="C737" s="211"/>
      <c r="D737" s="212"/>
      <c r="E737" s="950" t="s">
        <v>732</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394</v>
      </c>
      <c r="B738" s="361"/>
      <c r="C738" s="361"/>
      <c r="D738" s="361"/>
      <c r="E738" s="950" t="s">
        <v>733</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393</v>
      </c>
      <c r="B739" s="361"/>
      <c r="C739" s="361"/>
      <c r="D739" s="361"/>
      <c r="E739" s="950" t="s">
        <v>734</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392</v>
      </c>
      <c r="B740" s="361"/>
      <c r="C740" s="361"/>
      <c r="D740" s="361"/>
      <c r="E740" s="950" t="s">
        <v>735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391</v>
      </c>
      <c r="B741" s="361"/>
      <c r="C741" s="361"/>
      <c r="D741" s="361"/>
      <c r="E741" s="950" t="s">
        <v>736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390</v>
      </c>
      <c r="B742" s="361"/>
      <c r="C742" s="361"/>
      <c r="D742" s="361"/>
      <c r="E742" s="950" t="s">
        <v>737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389</v>
      </c>
      <c r="B743" s="361"/>
      <c r="C743" s="361"/>
      <c r="D743" s="361"/>
      <c r="E743" s="950" t="s">
        <v>738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388</v>
      </c>
      <c r="B744" s="361"/>
      <c r="C744" s="361"/>
      <c r="D744" s="361"/>
      <c r="E744" s="950" t="s">
        <v>739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387</v>
      </c>
      <c r="B745" s="361"/>
      <c r="C745" s="361"/>
      <c r="D745" s="361"/>
      <c r="E745" s="987" t="s">
        <v>740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542</v>
      </c>
      <c r="B746" s="361"/>
      <c r="C746" s="361"/>
      <c r="D746" s="361"/>
      <c r="E746" s="956" t="s">
        <v>708</v>
      </c>
      <c r="F746" s="954"/>
      <c r="G746" s="954"/>
      <c r="H746" s="100" t="str">
        <f>IF(E746="","","-")</f>
        <v>-</v>
      </c>
      <c r="I746" s="954"/>
      <c r="J746" s="954"/>
      <c r="K746" s="100" t="str">
        <f>IF(I746="","","-")</f>
        <v/>
      </c>
      <c r="L746" s="955">
        <v>102</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506</v>
      </c>
      <c r="B747" s="361"/>
      <c r="C747" s="361"/>
      <c r="D747" s="361"/>
      <c r="E747" s="956" t="s">
        <v>708</v>
      </c>
      <c r="F747" s="954"/>
      <c r="G747" s="954"/>
      <c r="H747" s="100" t="str">
        <f>IF(E747="","","-")</f>
        <v>-</v>
      </c>
      <c r="I747" s="954"/>
      <c r="J747" s="954"/>
      <c r="K747" s="100" t="str">
        <f>IF(I747="","","-")</f>
        <v/>
      </c>
      <c r="L747" s="955">
        <v>105</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381</v>
      </c>
      <c r="B748" s="613"/>
      <c r="C748" s="613"/>
      <c r="D748" s="613"/>
      <c r="E748" s="613"/>
      <c r="F748" s="614"/>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383</v>
      </c>
      <c r="B787" s="627"/>
      <c r="C787" s="627"/>
      <c r="D787" s="627"/>
      <c r="E787" s="627"/>
      <c r="F787" s="628"/>
      <c r="G787" s="593" t="s">
        <v>768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775</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769</v>
      </c>
      <c r="H789" s="669"/>
      <c r="I789" s="669"/>
      <c r="J789" s="669"/>
      <c r="K789" s="670"/>
      <c r="L789" s="662" t="s">
        <v>770</v>
      </c>
      <c r="M789" s="663"/>
      <c r="N789" s="663"/>
      <c r="O789" s="663"/>
      <c r="P789" s="663"/>
      <c r="Q789" s="663"/>
      <c r="R789" s="663"/>
      <c r="S789" s="663"/>
      <c r="T789" s="663"/>
      <c r="U789" s="663"/>
      <c r="V789" s="663"/>
      <c r="W789" s="663"/>
      <c r="X789" s="664"/>
      <c r="Y789" s="382">
        <v>2.2000000000000002</v>
      </c>
      <c r="Z789" s="383"/>
      <c r="AA789" s="383"/>
      <c r="AB789" s="800"/>
      <c r="AC789" s="668" t="s">
        <v>777</v>
      </c>
      <c r="AD789" s="669"/>
      <c r="AE789" s="669"/>
      <c r="AF789" s="669"/>
      <c r="AG789" s="670"/>
      <c r="AH789" s="662" t="s">
        <v>778</v>
      </c>
      <c r="AI789" s="663"/>
      <c r="AJ789" s="663"/>
      <c r="AK789" s="663"/>
      <c r="AL789" s="663"/>
      <c r="AM789" s="663"/>
      <c r="AN789" s="663"/>
      <c r="AO789" s="663"/>
      <c r="AP789" s="663"/>
      <c r="AQ789" s="663"/>
      <c r="AR789" s="663"/>
      <c r="AS789" s="663"/>
      <c r="AT789" s="664"/>
      <c r="AU789" s="382">
        <v>0.9</v>
      </c>
      <c r="AV789" s="383"/>
      <c r="AW789" s="383"/>
      <c r="AX789" s="384"/>
    </row>
    <row r="790" spans="1:51" ht="24.75" customHeight="1" x14ac:dyDescent="0.15">
      <c r="A790" s="629"/>
      <c r="B790" s="630"/>
      <c r="C790" s="630"/>
      <c r="D790" s="630"/>
      <c r="E790" s="630"/>
      <c r="F790" s="631"/>
      <c r="G790" s="604" t="s">
        <v>774</v>
      </c>
      <c r="H790" s="605"/>
      <c r="I790" s="605"/>
      <c r="J790" s="605"/>
      <c r="K790" s="606"/>
      <c r="L790" s="596" t="s">
        <v>773</v>
      </c>
      <c r="M790" s="597"/>
      <c r="N790" s="597"/>
      <c r="O790" s="597"/>
      <c r="P790" s="597"/>
      <c r="Q790" s="597"/>
      <c r="R790" s="597"/>
      <c r="S790" s="597"/>
      <c r="T790" s="597"/>
      <c r="U790" s="597"/>
      <c r="V790" s="597"/>
      <c r="W790" s="597"/>
      <c r="X790" s="598"/>
      <c r="Y790" s="599">
        <v>0.6</v>
      </c>
      <c r="Z790" s="600"/>
      <c r="AA790" s="600"/>
      <c r="AB790" s="610"/>
      <c r="AC790" s="604" t="s">
        <v>776</v>
      </c>
      <c r="AD790" s="605"/>
      <c r="AE790" s="605"/>
      <c r="AF790" s="605"/>
      <c r="AG790" s="606"/>
      <c r="AH790" s="596" t="s">
        <v>783</v>
      </c>
      <c r="AI790" s="597"/>
      <c r="AJ790" s="597"/>
      <c r="AK790" s="597"/>
      <c r="AL790" s="597"/>
      <c r="AM790" s="597"/>
      <c r="AN790" s="597"/>
      <c r="AO790" s="597"/>
      <c r="AP790" s="597"/>
      <c r="AQ790" s="597"/>
      <c r="AR790" s="597"/>
      <c r="AS790" s="597"/>
      <c r="AT790" s="598"/>
      <c r="AU790" s="599">
        <v>0.6</v>
      </c>
      <c r="AV790" s="600"/>
      <c r="AW790" s="600"/>
      <c r="AX790" s="601"/>
    </row>
    <row r="791" spans="1:51" ht="24.75" customHeight="1" x14ac:dyDescent="0.15">
      <c r="A791" s="629"/>
      <c r="B791" s="630"/>
      <c r="C791" s="630"/>
      <c r="D791" s="630"/>
      <c r="E791" s="630"/>
      <c r="F791" s="631"/>
      <c r="G791" s="604" t="s">
        <v>772</v>
      </c>
      <c r="H791" s="605"/>
      <c r="I791" s="605"/>
      <c r="J791" s="605"/>
      <c r="K791" s="606"/>
      <c r="L791" s="596" t="s">
        <v>771</v>
      </c>
      <c r="M791" s="597"/>
      <c r="N791" s="597"/>
      <c r="O791" s="597"/>
      <c r="P791" s="597"/>
      <c r="Q791" s="597"/>
      <c r="R791" s="597"/>
      <c r="S791" s="597"/>
      <c r="T791" s="597"/>
      <c r="U791" s="597"/>
      <c r="V791" s="597"/>
      <c r="W791" s="597"/>
      <c r="X791" s="598"/>
      <c r="Y791" s="599">
        <v>0.3</v>
      </c>
      <c r="Z791" s="600"/>
      <c r="AA791" s="600"/>
      <c r="AB791" s="610"/>
      <c r="AC791" s="604" t="s">
        <v>779</v>
      </c>
      <c r="AD791" s="605"/>
      <c r="AE791" s="605"/>
      <c r="AF791" s="605"/>
      <c r="AG791" s="606"/>
      <c r="AH791" s="596" t="s">
        <v>782</v>
      </c>
      <c r="AI791" s="597"/>
      <c r="AJ791" s="597"/>
      <c r="AK791" s="597"/>
      <c r="AL791" s="597"/>
      <c r="AM791" s="597"/>
      <c r="AN791" s="597"/>
      <c r="AO791" s="597"/>
      <c r="AP791" s="597"/>
      <c r="AQ791" s="597"/>
      <c r="AR791" s="597"/>
      <c r="AS791" s="597"/>
      <c r="AT791" s="598"/>
      <c r="AU791" s="599">
        <v>0.1</v>
      </c>
      <c r="AV791" s="600"/>
      <c r="AW791" s="600"/>
      <c r="AX791" s="601"/>
    </row>
    <row r="792" spans="1:51" ht="24.75" customHeight="1" x14ac:dyDescent="0.15">
      <c r="A792" s="629"/>
      <c r="B792" s="630"/>
      <c r="C792" s="630"/>
      <c r="D792" s="630"/>
      <c r="E792" s="630"/>
      <c r="F792" s="631"/>
      <c r="G792" s="604" t="s">
        <v>817</v>
      </c>
      <c r="H792" s="605"/>
      <c r="I792" s="605"/>
      <c r="J792" s="605"/>
      <c r="K792" s="606"/>
      <c r="L792" s="596" t="s">
        <v>818</v>
      </c>
      <c r="M792" s="597"/>
      <c r="N792" s="597"/>
      <c r="O792" s="597"/>
      <c r="P792" s="597"/>
      <c r="Q792" s="597"/>
      <c r="R792" s="597"/>
      <c r="S792" s="597"/>
      <c r="T792" s="597"/>
      <c r="U792" s="597"/>
      <c r="V792" s="597"/>
      <c r="W792" s="597"/>
      <c r="X792" s="598"/>
      <c r="Y792" s="599">
        <v>0.1</v>
      </c>
      <c r="Z792" s="600"/>
      <c r="AA792" s="600"/>
      <c r="AB792" s="610"/>
      <c r="AC792" s="604" t="s">
        <v>780</v>
      </c>
      <c r="AD792" s="605"/>
      <c r="AE792" s="605"/>
      <c r="AF792" s="605"/>
      <c r="AG792" s="606"/>
      <c r="AH792" s="596" t="s">
        <v>781</v>
      </c>
      <c r="AI792" s="597"/>
      <c r="AJ792" s="597"/>
      <c r="AK792" s="597"/>
      <c r="AL792" s="597"/>
      <c r="AM792" s="597"/>
      <c r="AN792" s="597"/>
      <c r="AO792" s="597"/>
      <c r="AP792" s="597"/>
      <c r="AQ792" s="597"/>
      <c r="AR792" s="597"/>
      <c r="AS792" s="597"/>
      <c r="AT792" s="598"/>
      <c r="AU792" s="599">
        <v>0.2</v>
      </c>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3.2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1.8</v>
      </c>
      <c r="AV799" s="827"/>
      <c r="AW799" s="827"/>
      <c r="AX799" s="829"/>
    </row>
    <row r="800" spans="1:51" ht="24.75" customHeight="1" x14ac:dyDescent="0.15">
      <c r="A800" s="629"/>
      <c r="B800" s="630"/>
      <c r="C800" s="630"/>
      <c r="D800" s="630"/>
      <c r="E800" s="630"/>
      <c r="F800" s="631"/>
      <c r="G800" s="593" t="s">
        <v>784</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785</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t="s">
        <v>786</v>
      </c>
      <c r="AD802" s="669"/>
      <c r="AE802" s="669"/>
      <c r="AF802" s="669"/>
      <c r="AG802" s="670"/>
      <c r="AH802" s="662" t="s">
        <v>787</v>
      </c>
      <c r="AI802" s="663"/>
      <c r="AJ802" s="663"/>
      <c r="AK802" s="663"/>
      <c r="AL802" s="663"/>
      <c r="AM802" s="663"/>
      <c r="AN802" s="663"/>
      <c r="AO802" s="663"/>
      <c r="AP802" s="663"/>
      <c r="AQ802" s="663"/>
      <c r="AR802" s="663"/>
      <c r="AS802" s="663"/>
      <c r="AT802" s="664"/>
      <c r="AU802" s="382">
        <v>1.2</v>
      </c>
      <c r="AV802" s="383"/>
      <c r="AW802" s="383"/>
      <c r="AX802" s="384"/>
      <c r="AY802">
        <f t="shared" ref="AY802:AY812" si="115">$AY$800</f>
        <v>1</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t="s">
        <v>788</v>
      </c>
      <c r="AD803" s="605"/>
      <c r="AE803" s="605"/>
      <c r="AF803" s="605"/>
      <c r="AG803" s="606"/>
      <c r="AH803" s="596" t="s">
        <v>789</v>
      </c>
      <c r="AI803" s="597"/>
      <c r="AJ803" s="597"/>
      <c r="AK803" s="597"/>
      <c r="AL803" s="597"/>
      <c r="AM803" s="597"/>
      <c r="AN803" s="597"/>
      <c r="AO803" s="597"/>
      <c r="AP803" s="597"/>
      <c r="AQ803" s="597"/>
      <c r="AR803" s="597"/>
      <c r="AS803" s="597"/>
      <c r="AT803" s="598"/>
      <c r="AU803" s="599">
        <v>1</v>
      </c>
      <c r="AV803" s="600"/>
      <c r="AW803" s="600"/>
      <c r="AX803" s="601"/>
      <c r="AY803">
        <f t="shared" si="115"/>
        <v>1</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t="s">
        <v>790</v>
      </c>
      <c r="AD804" s="605"/>
      <c r="AE804" s="605"/>
      <c r="AF804" s="605"/>
      <c r="AG804" s="606"/>
      <c r="AH804" s="596" t="s">
        <v>791</v>
      </c>
      <c r="AI804" s="597"/>
      <c r="AJ804" s="597"/>
      <c r="AK804" s="597"/>
      <c r="AL804" s="597"/>
      <c r="AM804" s="597"/>
      <c r="AN804" s="597"/>
      <c r="AO804" s="597"/>
      <c r="AP804" s="597"/>
      <c r="AQ804" s="597"/>
      <c r="AR804" s="597"/>
      <c r="AS804" s="597"/>
      <c r="AT804" s="598"/>
      <c r="AU804" s="599">
        <v>0.7</v>
      </c>
      <c r="AV804" s="600"/>
      <c r="AW804" s="600"/>
      <c r="AX804" s="601"/>
      <c r="AY804">
        <f t="shared" si="115"/>
        <v>1</v>
      </c>
    </row>
    <row r="805" spans="1:51" ht="24.75"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t="s">
        <v>792</v>
      </c>
      <c r="AD805" s="605"/>
      <c r="AE805" s="605"/>
      <c r="AF805" s="605"/>
      <c r="AG805" s="606"/>
      <c r="AH805" s="596" t="s">
        <v>793</v>
      </c>
      <c r="AI805" s="597"/>
      <c r="AJ805" s="597"/>
      <c r="AK805" s="597"/>
      <c r="AL805" s="597"/>
      <c r="AM805" s="597"/>
      <c r="AN805" s="597"/>
      <c r="AO805" s="597"/>
      <c r="AP805" s="597"/>
      <c r="AQ805" s="597"/>
      <c r="AR805" s="597"/>
      <c r="AS805" s="597"/>
      <c r="AT805" s="598"/>
      <c r="AU805" s="599">
        <v>0.1</v>
      </c>
      <c r="AV805" s="600"/>
      <c r="AW805" s="600"/>
      <c r="AX805" s="601"/>
      <c r="AY805">
        <f t="shared" si="115"/>
        <v>1</v>
      </c>
    </row>
    <row r="806" spans="1:51" ht="24.75"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t="s">
        <v>794</v>
      </c>
      <c r="AD806" s="605"/>
      <c r="AE806" s="605"/>
      <c r="AF806" s="605"/>
      <c r="AG806" s="606"/>
      <c r="AH806" s="596" t="s">
        <v>795</v>
      </c>
      <c r="AI806" s="597"/>
      <c r="AJ806" s="597"/>
      <c r="AK806" s="597"/>
      <c r="AL806" s="597"/>
      <c r="AM806" s="597"/>
      <c r="AN806" s="597"/>
      <c r="AO806" s="597"/>
      <c r="AP806" s="597"/>
      <c r="AQ806" s="597"/>
      <c r="AR806" s="597"/>
      <c r="AS806" s="597"/>
      <c r="AT806" s="598"/>
      <c r="AU806" s="599">
        <v>0.1</v>
      </c>
      <c r="AV806" s="600"/>
      <c r="AW806" s="600"/>
      <c r="AX806" s="601"/>
      <c r="AY806">
        <f t="shared" si="115"/>
        <v>1</v>
      </c>
    </row>
    <row r="807" spans="1:51" ht="24.75"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3.1000000000000005</v>
      </c>
      <c r="AV812" s="827"/>
      <c r="AW812" s="827"/>
      <c r="AX812" s="829"/>
      <c r="AY812">
        <f t="shared" si="115"/>
        <v>1</v>
      </c>
    </row>
    <row r="813" spans="1:51" ht="24.75" customHeight="1" x14ac:dyDescent="0.15">
      <c r="A813" s="629"/>
      <c r="B813" s="630"/>
      <c r="C813" s="630"/>
      <c r="D813" s="630"/>
      <c r="E813" s="630"/>
      <c r="F813" s="631"/>
      <c r="G813" s="593" t="s">
        <v>809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318</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42" customHeight="1" x14ac:dyDescent="0.15">
      <c r="A845" s="370">
        <v>1</v>
      </c>
      <c r="B845" s="370">
        <v>1</v>
      </c>
      <c r="C845" s="358" t="s">
        <v>796</v>
      </c>
      <c r="D845" s="343"/>
      <c r="E845" s="343"/>
      <c r="F845" s="343"/>
      <c r="G845" s="343"/>
      <c r="H845" s="343"/>
      <c r="I845" s="343"/>
      <c r="J845" s="344">
        <v>1000020470007</v>
      </c>
      <c r="K845" s="345"/>
      <c r="L845" s="345"/>
      <c r="M845" s="345"/>
      <c r="N845" s="345"/>
      <c r="O845" s="345"/>
      <c r="P845" s="359" t="s">
        <v>797</v>
      </c>
      <c r="Q845" s="346"/>
      <c r="R845" s="346"/>
      <c r="S845" s="346"/>
      <c r="T845" s="346"/>
      <c r="U845" s="346"/>
      <c r="V845" s="346"/>
      <c r="W845" s="346"/>
      <c r="X845" s="346"/>
      <c r="Y845" s="347">
        <v>3.2</v>
      </c>
      <c r="Z845" s="348"/>
      <c r="AA845" s="348"/>
      <c r="AB845" s="349"/>
      <c r="AC845" s="350" t="s">
        <v>376</v>
      </c>
      <c r="AD845" s="351"/>
      <c r="AE845" s="351"/>
      <c r="AF845" s="351"/>
      <c r="AG845" s="351"/>
      <c r="AH845" s="366" t="s">
        <v>798</v>
      </c>
      <c r="AI845" s="367"/>
      <c r="AJ845" s="367"/>
      <c r="AK845" s="367"/>
      <c r="AL845" s="354" t="s">
        <v>799</v>
      </c>
      <c r="AM845" s="355"/>
      <c r="AN845" s="355"/>
      <c r="AO845" s="356"/>
      <c r="AP845" s="357" t="s">
        <v>798</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2" customHeight="1" x14ac:dyDescent="0.15">
      <c r="A878" s="370">
        <v>1</v>
      </c>
      <c r="B878" s="370">
        <v>1</v>
      </c>
      <c r="C878" s="358" t="s">
        <v>801</v>
      </c>
      <c r="D878" s="343"/>
      <c r="E878" s="343"/>
      <c r="F878" s="343"/>
      <c r="G878" s="343"/>
      <c r="H878" s="343"/>
      <c r="I878" s="343"/>
      <c r="J878" s="344">
        <v>5240001006942</v>
      </c>
      <c r="K878" s="345"/>
      <c r="L878" s="345"/>
      <c r="M878" s="345"/>
      <c r="N878" s="345"/>
      <c r="O878" s="345"/>
      <c r="P878" s="359" t="s">
        <v>800</v>
      </c>
      <c r="Q878" s="346"/>
      <c r="R878" s="346"/>
      <c r="S878" s="346"/>
      <c r="T878" s="346"/>
      <c r="U878" s="346"/>
      <c r="V878" s="346"/>
      <c r="W878" s="346"/>
      <c r="X878" s="346"/>
      <c r="Y878" s="347">
        <v>1.8</v>
      </c>
      <c r="Z878" s="348"/>
      <c r="AA878" s="348"/>
      <c r="AB878" s="349"/>
      <c r="AC878" s="350" t="s">
        <v>369</v>
      </c>
      <c r="AD878" s="351"/>
      <c r="AE878" s="351"/>
      <c r="AF878" s="351"/>
      <c r="AG878" s="351"/>
      <c r="AH878" s="366">
        <v>4</v>
      </c>
      <c r="AI878" s="367"/>
      <c r="AJ878" s="367"/>
      <c r="AK878" s="367"/>
      <c r="AL878" s="354">
        <v>40</v>
      </c>
      <c r="AM878" s="355"/>
      <c r="AN878" s="355"/>
      <c r="AO878" s="356"/>
      <c r="AP878" s="357" t="s">
        <v>798</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54.6" customHeight="1" x14ac:dyDescent="0.15">
      <c r="A911" s="370">
        <v>1</v>
      </c>
      <c r="B911" s="370">
        <v>1</v>
      </c>
      <c r="C911" s="358" t="s">
        <v>802</v>
      </c>
      <c r="D911" s="343"/>
      <c r="E911" s="343"/>
      <c r="F911" s="343"/>
      <c r="G911" s="343"/>
      <c r="H911" s="343"/>
      <c r="I911" s="343"/>
      <c r="J911" s="344">
        <v>2012401016381</v>
      </c>
      <c r="K911" s="345"/>
      <c r="L911" s="345"/>
      <c r="M911" s="345"/>
      <c r="N911" s="345"/>
      <c r="O911" s="345"/>
      <c r="P911" s="359" t="s">
        <v>803</v>
      </c>
      <c r="Q911" s="346"/>
      <c r="R911" s="346"/>
      <c r="S911" s="346"/>
      <c r="T911" s="346"/>
      <c r="U911" s="346"/>
      <c r="V911" s="346"/>
      <c r="W911" s="346"/>
      <c r="X911" s="346"/>
      <c r="Y911" s="347">
        <v>0.9</v>
      </c>
      <c r="Z911" s="348"/>
      <c r="AA911" s="348"/>
      <c r="AB911" s="349"/>
      <c r="AC911" s="350" t="s">
        <v>375</v>
      </c>
      <c r="AD911" s="351"/>
      <c r="AE911" s="351"/>
      <c r="AF911" s="351"/>
      <c r="AG911" s="351"/>
      <c r="AH911" s="366" t="s">
        <v>804</v>
      </c>
      <c r="AI911" s="367"/>
      <c r="AJ911" s="367"/>
      <c r="AK911" s="367"/>
      <c r="AL911" s="354" t="s">
        <v>798</v>
      </c>
      <c r="AM911" s="355"/>
      <c r="AN911" s="355"/>
      <c r="AO911" s="356"/>
      <c r="AP911" s="357" t="s">
        <v>805</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60" customHeight="1" x14ac:dyDescent="0.15">
      <c r="A944" s="370">
        <v>1</v>
      </c>
      <c r="B944" s="370">
        <v>1</v>
      </c>
      <c r="C944" s="358" t="s">
        <v>806</v>
      </c>
      <c r="D944" s="343"/>
      <c r="E944" s="343"/>
      <c r="F944" s="343"/>
      <c r="G944" s="343"/>
      <c r="H944" s="343"/>
      <c r="I944" s="343"/>
      <c r="J944" s="344">
        <v>4010401099016</v>
      </c>
      <c r="K944" s="345"/>
      <c r="L944" s="345"/>
      <c r="M944" s="345"/>
      <c r="N944" s="345"/>
      <c r="O944" s="345"/>
      <c r="P944" s="359" t="s">
        <v>807</v>
      </c>
      <c r="Q944" s="346"/>
      <c r="R944" s="346"/>
      <c r="S944" s="346"/>
      <c r="T944" s="346"/>
      <c r="U944" s="346"/>
      <c r="V944" s="346"/>
      <c r="W944" s="346"/>
      <c r="X944" s="346"/>
      <c r="Y944" s="347">
        <v>3.1</v>
      </c>
      <c r="Z944" s="348"/>
      <c r="AA944" s="348"/>
      <c r="AB944" s="349"/>
      <c r="AC944" s="350" t="s">
        <v>369</v>
      </c>
      <c r="AD944" s="351"/>
      <c r="AE944" s="351"/>
      <c r="AF944" s="351"/>
      <c r="AG944" s="351"/>
      <c r="AH944" s="366">
        <v>5</v>
      </c>
      <c r="AI944" s="367"/>
      <c r="AJ944" s="367"/>
      <c r="AK944" s="367"/>
      <c r="AL944" s="354">
        <v>60.3</v>
      </c>
      <c r="AM944" s="355"/>
      <c r="AN944" s="355"/>
      <c r="AO944" s="356"/>
      <c r="AP944" s="357" t="s">
        <v>808</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64.900000000000006" customHeight="1" x14ac:dyDescent="0.15">
      <c r="A977" s="370">
        <v>1</v>
      </c>
      <c r="B977" s="370">
        <v>1</v>
      </c>
      <c r="C977" s="358" t="s">
        <v>811</v>
      </c>
      <c r="D977" s="343"/>
      <c r="E977" s="343"/>
      <c r="F977" s="343"/>
      <c r="G977" s="343"/>
      <c r="H977" s="343"/>
      <c r="I977" s="343"/>
      <c r="J977" s="344">
        <v>7013401000164</v>
      </c>
      <c r="K977" s="345"/>
      <c r="L977" s="345"/>
      <c r="M977" s="345"/>
      <c r="N977" s="345"/>
      <c r="O977" s="345"/>
      <c r="P977" s="359" t="s">
        <v>810</v>
      </c>
      <c r="Q977" s="346"/>
      <c r="R977" s="346"/>
      <c r="S977" s="346"/>
      <c r="T977" s="346"/>
      <c r="U977" s="346"/>
      <c r="V977" s="346"/>
      <c r="W977" s="346"/>
      <c r="X977" s="346"/>
      <c r="Y977" s="347">
        <v>0.5</v>
      </c>
      <c r="Z977" s="348"/>
      <c r="AA977" s="348"/>
      <c r="AB977" s="349"/>
      <c r="AC977" s="350" t="s">
        <v>375</v>
      </c>
      <c r="AD977" s="351"/>
      <c r="AE977" s="351"/>
      <c r="AF977" s="351"/>
      <c r="AG977" s="351"/>
      <c r="AH977" s="366" t="s">
        <v>798</v>
      </c>
      <c r="AI977" s="367"/>
      <c r="AJ977" s="367"/>
      <c r="AK977" s="367"/>
      <c r="AL977" s="354" t="s">
        <v>798</v>
      </c>
      <c r="AM977" s="355"/>
      <c r="AN977" s="355"/>
      <c r="AO977" s="356"/>
      <c r="AP977" s="357" t="s">
        <v>798</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326</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327</v>
      </c>
      <c r="AQ1109" s="365"/>
      <c r="AR1109" s="365"/>
      <c r="AS1109" s="365"/>
      <c r="AT1109" s="365"/>
      <c r="AU1109" s="365"/>
      <c r="AV1109" s="365"/>
      <c r="AW1109" s="365"/>
      <c r="AX1109" s="365"/>
    </row>
    <row r="1110" spans="1:51" ht="30" customHeight="1" x14ac:dyDescent="0.15">
      <c r="A1110" s="370">
        <v>1</v>
      </c>
      <c r="B1110" s="370">
        <v>1</v>
      </c>
      <c r="C1110" s="368"/>
      <c r="D1110" s="368"/>
      <c r="E1110" s="150" t="s">
        <v>798</v>
      </c>
      <c r="F1110" s="369"/>
      <c r="G1110" s="369"/>
      <c r="H1110" s="369"/>
      <c r="I1110" s="369"/>
      <c r="J1110" s="344" t="s">
        <v>798</v>
      </c>
      <c r="K1110" s="345"/>
      <c r="L1110" s="345"/>
      <c r="M1110" s="345"/>
      <c r="N1110" s="345"/>
      <c r="O1110" s="345"/>
      <c r="P1110" s="359" t="s">
        <v>798</v>
      </c>
      <c r="Q1110" s="346"/>
      <c r="R1110" s="346"/>
      <c r="S1110" s="346"/>
      <c r="T1110" s="346"/>
      <c r="U1110" s="346"/>
      <c r="V1110" s="346"/>
      <c r="W1110" s="346"/>
      <c r="X1110" s="346"/>
      <c r="Y1110" s="347" t="s">
        <v>798</v>
      </c>
      <c r="Z1110" s="348"/>
      <c r="AA1110" s="348"/>
      <c r="AB1110" s="349"/>
      <c r="AC1110" s="350"/>
      <c r="AD1110" s="351"/>
      <c r="AE1110" s="351"/>
      <c r="AF1110" s="351"/>
      <c r="AG1110" s="351"/>
      <c r="AH1110" s="352" t="s">
        <v>804</v>
      </c>
      <c r="AI1110" s="353"/>
      <c r="AJ1110" s="353"/>
      <c r="AK1110" s="353"/>
      <c r="AL1110" s="354" t="s">
        <v>798</v>
      </c>
      <c r="AM1110" s="355"/>
      <c r="AN1110" s="355"/>
      <c r="AO1110" s="356"/>
      <c r="AP1110" s="357" t="s">
        <v>798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5:AJ17 P13:AX13 AR15:AX15">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47"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委託・請負</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346</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387</v>
      </c>
      <c r="AF2" s="1026"/>
      <c r="AG2" s="1026"/>
      <c r="AH2" s="1026"/>
      <c r="AI2" s="1026" t="s">
        <v>409</v>
      </c>
      <c r="AJ2" s="1026"/>
      <c r="AK2" s="1026"/>
      <c r="AL2" s="556"/>
      <c r="AM2" s="1026" t="s">
        <v>506</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346</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387</v>
      </c>
      <c r="AF9" s="1026"/>
      <c r="AG9" s="1026"/>
      <c r="AH9" s="1026"/>
      <c r="AI9" s="1026" t="s">
        <v>409</v>
      </c>
      <c r="AJ9" s="1026"/>
      <c r="AK9" s="1026"/>
      <c r="AL9" s="556"/>
      <c r="AM9" s="1026" t="s">
        <v>506</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346</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387</v>
      </c>
      <c r="AF16" s="1026"/>
      <c r="AG16" s="1026"/>
      <c r="AH16" s="1026"/>
      <c r="AI16" s="1026" t="s">
        <v>409</v>
      </c>
      <c r="AJ16" s="1026"/>
      <c r="AK16" s="1026"/>
      <c r="AL16" s="556"/>
      <c r="AM16" s="1026" t="s">
        <v>506</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346</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387</v>
      </c>
      <c r="AF23" s="1026"/>
      <c r="AG23" s="1026"/>
      <c r="AH23" s="1026"/>
      <c r="AI23" s="1026" t="s">
        <v>409</v>
      </c>
      <c r="AJ23" s="1026"/>
      <c r="AK23" s="1026"/>
      <c r="AL23" s="556"/>
      <c r="AM23" s="1026" t="s">
        <v>506</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346</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387</v>
      </c>
      <c r="AF30" s="1026"/>
      <c r="AG30" s="1026"/>
      <c r="AH30" s="1026"/>
      <c r="AI30" s="1026" t="s">
        <v>409</v>
      </c>
      <c r="AJ30" s="1026"/>
      <c r="AK30" s="1026"/>
      <c r="AL30" s="556"/>
      <c r="AM30" s="1026" t="s">
        <v>506</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346</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387</v>
      </c>
      <c r="AF37" s="1026"/>
      <c r="AG37" s="1026"/>
      <c r="AH37" s="1026"/>
      <c r="AI37" s="1026" t="s">
        <v>409</v>
      </c>
      <c r="AJ37" s="1026"/>
      <c r="AK37" s="1026"/>
      <c r="AL37" s="556"/>
      <c r="AM37" s="1026" t="s">
        <v>506</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346</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387</v>
      </c>
      <c r="AF44" s="1026"/>
      <c r="AG44" s="1026"/>
      <c r="AH44" s="1026"/>
      <c r="AI44" s="1026" t="s">
        <v>409</v>
      </c>
      <c r="AJ44" s="1026"/>
      <c r="AK44" s="1026"/>
      <c r="AL44" s="556"/>
      <c r="AM44" s="1026" t="s">
        <v>506</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346</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387</v>
      </c>
      <c r="AF51" s="1026"/>
      <c r="AG51" s="1026"/>
      <c r="AH51" s="1026"/>
      <c r="AI51" s="1026" t="s">
        <v>409</v>
      </c>
      <c r="AJ51" s="1026"/>
      <c r="AK51" s="1026"/>
      <c r="AL51" s="556"/>
      <c r="AM51" s="1026" t="s">
        <v>506</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346</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387</v>
      </c>
      <c r="AF58" s="1026"/>
      <c r="AG58" s="1026"/>
      <c r="AH58" s="1026"/>
      <c r="AI58" s="1026" t="s">
        <v>409</v>
      </c>
      <c r="AJ58" s="1026"/>
      <c r="AK58" s="1026"/>
      <c r="AL58" s="556"/>
      <c r="AM58" s="1026" t="s">
        <v>506</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346</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387</v>
      </c>
      <c r="AF65" s="1026"/>
      <c r="AG65" s="1026"/>
      <c r="AH65" s="1026"/>
      <c r="AI65" s="1026" t="s">
        <v>409</v>
      </c>
      <c r="AJ65" s="1026"/>
      <c r="AK65" s="1026"/>
      <c r="AL65" s="556"/>
      <c r="AM65" s="1026" t="s">
        <v>506</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363</v>
      </c>
      <c r="H2" s="594"/>
      <c r="I2" s="594"/>
      <c r="J2" s="594"/>
      <c r="K2" s="594"/>
      <c r="L2" s="594"/>
      <c r="M2" s="594"/>
      <c r="N2" s="594"/>
      <c r="O2" s="594"/>
      <c r="P2" s="594"/>
      <c r="Q2" s="594"/>
      <c r="R2" s="594"/>
      <c r="S2" s="594"/>
      <c r="T2" s="594"/>
      <c r="U2" s="594"/>
      <c r="V2" s="594"/>
      <c r="W2" s="594"/>
      <c r="X2" s="594"/>
      <c r="Y2" s="594"/>
      <c r="Z2" s="594"/>
      <c r="AA2" s="594"/>
      <c r="AB2" s="595"/>
      <c r="AC2" s="593" t="s">
        <v>365</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2021-06-23T01:23:15Z</cp:lastPrinted>
  <dcterms:created xsi:type="dcterms:W3CDTF">2012-03-13T00:50:25Z</dcterms:created>
  <dcterms:modified xsi:type="dcterms:W3CDTF">2021-06-29T07:48:29Z</dcterms:modified>
</cp:coreProperties>
</file>