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第3弾\088　再エネ電力と電気自動車や燃料電池自動車等を活用したゼロカーボンライフ・ワークスタイル先行導入モデル事業（経済産業省 連携事業）\"/>
    </mc:Choice>
  </mc:AlternateContent>
  <bookViews>
    <workbookView xWindow="0" yWindow="0" windowWidth="14760" windowHeight="71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459" i="3"/>
  <c r="AY417" i="3"/>
  <c r="AY255" i="3"/>
  <c r="AY369" i="3"/>
  <c r="AY213" i="3"/>
  <c r="AY235" i="3"/>
  <c r="AY271"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<sst xmlns="http://schemas.openxmlformats.org/spreadsheetml/2006/main" count="2337" uniqueCount="710">
  <si>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</si>
  <si>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</si>
  <si>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</si>
  <si>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</si>
  <si>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</si>
  <si>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</si>
  <si>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</si>
  <si>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</si>
  <si>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</si>
  <si>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</si>
  <si>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</si>
  <si>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</si>
  <si>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</si>
  <si>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</si>
  <si>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</si>
  <si>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</si>
  <si>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</si>
  <si>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</si>
  <si>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</si>
  <si>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</si>
  <si>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</si>
  <si>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</si>
  <si>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</si>
  <si>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</si>
  <si>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</si>
  <si>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</si>
  <si>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</si>
  <si>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</si>
  <si>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</si>
  <si>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</si>
  <si>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</si>
  <si>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</si>
  <si>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</si>
  <si>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</si>
  <si>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</si>
  <si>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</si>
  <si>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</si>
  <si>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</si>
  <si>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</si>
  <si>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</si>
  <si>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</si>
  <si>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</si>
  <si>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</si>
  <si>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</si>
  <si>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</si>
  <si>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</si>
  <si>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</si>
  <si>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</si>
  <si>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</si>
  <si>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</si>
  <si>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</si>
  <si>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</si>
  <si>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</si>
  <si>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</si>
  <si>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</si>
  <si>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</si>
  <si>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</si>
  <si>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</si>
  <si>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</si>
  <si>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</si>
  <si>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</si>
  <si>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</si>
  <si>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</si>
  <si>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</si>
  <si>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</si>
  <si>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</si>
  <si>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</si>
  <si>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</si>
  <si>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</si>
  <si>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</si>
  <si>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</si>
  <si>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</si>
  <si>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</si>
  <si>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</si>
  <si>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</si>
  <si>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</si>
  <si>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</si>
  <si>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</si>
  <si>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</si>
  <si>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</si>
  <si>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</si>
  <si>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</si>
  <si>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</si>
  <si>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</si>
  <si>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</si>
  <si>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</si>
  <si>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</si>
  <si>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</si>
  <si>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</si>
  <si>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</si>
  <si>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</si>
  <si>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</si>
  <si>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</si>
  <si>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</si>
  <si>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</si>
  <si>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</si>
  <si>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</si>
  <si>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</si>
  <si>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</si>
  <si>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</si>
  <si>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</si>
  <si>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</si>
  <si>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</si>
  <si>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</si>
  <si>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</si>
  <si>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</si>
  <si>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</si>
  <si>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</si>
  <si>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</si>
  <si>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</si>
  <si>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</si>
  <si>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</si>
  <si>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</si>
  <si>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</si>
  <si>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</si>
  <si>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</si>
  <si>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</si>
  <si>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</si>
  <si>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</si>
  <si>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</si>
  <si>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</si>
  <si>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</si>
  <si>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</si>
  <si>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</si>
  <si>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</si>
  <si>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</si>
  <si>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</si>
  <si>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</si>
  <si>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</si>
  <si>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</si>
  <si>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</si>
  <si>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</si>
  <si>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</si>
  <si>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</si>
  <si>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</si>
  <si>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</si>
  <si>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</si>
  <si>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</si>
  <si>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</si>
  <si>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</si>
  <si>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</si>
  <si>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</si>
  <si>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</si>
  <si>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</si>
  <si>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</si>
  <si>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</si>
  <si>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</si>
  <si>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</si>
  <si>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</si>
  <si>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</si>
  <si>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</si>
  <si>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</si>
  <si>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</si>
  <si>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</si>
  <si>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</si>
  <si>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</si>
  <si>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</si>
  <si>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</si>
  <si>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</si>
  <si>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</si>
  <si>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</si>
  <si>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</si>
  <si>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</si>
  <si>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</si>
  <si>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</si>
  <si>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</si>
  <si>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</si>
  <si>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</si>
  <si>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</si>
  <si>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</si>
  <si>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</si>
  <si>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</si>
  <si>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</si>
  <si>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</si>
  <si>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</si>
  <si>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</si>
  <si>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</si>
  <si>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</si>
  <si>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</si>
  <si>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</si>
  <si>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</si>
  <si>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</si>
  <si>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</si>
  <si>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</si>
  <si>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</si>
  <si>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</si>
  <si>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</si>
  <si>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</si>
  <si>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</si>
  <si>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</si>
  <si>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</si>
  <si>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</si>
  <si>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</si>
  <si>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</si>
  <si>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</si>
  <si>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</si>
  <si>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</si>
  <si>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</si>
  <si>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</si>
  <si>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</si>
  <si>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</si>
  <si>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</si>
  <si>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</si>
  <si>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</si>
  <si>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</si>
  <si>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</si>
  <si>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</si>
  <si>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</si>
  <si>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</si>
  <si>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</si>
  <si>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</si>
  <si>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</si>
  <si>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</si>
  <si>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</si>
  <si>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</si>
  <si>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</si>
  <si>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</si>
  <si>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</si>
  <si>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</si>
  <si>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</si>
  <si>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</si>
  <si>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</si>
  <si>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</si>
  <si>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</si>
  <si>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</si>
  <si>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</si>
  <si>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</si>
  <si>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</si>
  <si>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</si>
  <si>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</si>
  <si>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</si>
  <si>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</si>
  <si>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</si>
  <si>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</si>
  <si>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</si>
  <si>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</si>
  <si>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</si>
  <si>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</si>
  <si>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</si>
  <si>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</si>
  <si>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</si>
  <si>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</si>
  <si>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</si>
  <si>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</si>
  <si>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</si>
  <si>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</si>
  <si>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</si>
  <si>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</si>
  <si>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</si>
  <si>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</si>
  <si>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</si>
  <si>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</si>
  <si>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</si>
  <si>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</si>
  <si>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</si>
  <si>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</si>
  <si>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</si>
  <si>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</si>
  <si>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</si>
  <si>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</si>
  <si>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</si>
  <si>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</si>
  <si>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</si>
  <si>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</si>
  <si>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</si>
  <si>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</si>
  <si>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</si>
  <si>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</si>
  <si>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</si>
  <si>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</si>
  <si>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</si>
  <si>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</si>
  <si>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</si>
  <si>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</si>
  <si>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</si>
  <si>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</si>
  <si>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</si>
  <si>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</si>
  <si>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</si>
  <si>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</si>
  <si>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</si>
  <si>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</si>
  <si>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</si>
  <si>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</si>
  <si>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</si>
  <si>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</si>
  <si>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</si>
  <si>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</si>
  <si>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</si>
  <si>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</si>
  <si>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</si>
  <si>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</si>
  <si>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</si>
  <si>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</si>
  <si>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</si>
  <si>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</si>
  <si>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</si>
  <si>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</si>
  <si>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</si>
  <si>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</si>
  <si>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</si>
  <si>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</si>
  <si>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</si>
  <si>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</si>
  <si>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</si>
  <si>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</si>
  <si>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</si>
  <si>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</si>
  <si>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</si>
  <si>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</si>
  <si>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</si>
  <si>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</si>
  <si>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</si>
  <si>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</si>
  <si>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</si>
  <si>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</si>
  <si>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</si>
  <si>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</si>
  <si>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</si>
  <si>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</si>
  <si>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</si>
  <si>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</si>
  <si>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</si>
  <si>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</si>
  <si>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</si>
  <si>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</si>
  <si>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</si>
  <si>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</si>
  <si>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</si>
  <si>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</si>
  <si>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</si>
  <si>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</si>
  <si>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</si>
  <si>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</si>
  <si>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</si>
  <si>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</si>
  <si>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</si>
  <si>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</si>
  <si>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</si>
  <si>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</si>
  <si>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</si>
  <si>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</si>
  <si>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</si>
  <si>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</si>
  <si>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</si>
  <si>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</si>
  <si>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</si>
  <si>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</si>
  <si>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</si>
  <si>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</si>
  <si>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</si>
  <si>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</si>
  <si>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</si>
  <si>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</si>
  <si>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</si>
  <si>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</si>
  <si>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</si>
  <si>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</si>
  <si>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</si>
  <si>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</si>
  <si>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</si>
  <si>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</si>
  <si>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</si>
  <si>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</si>
  <si>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</si>
  <si>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</si>
  <si>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</si>
  <si>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</si>
  <si>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</si>
  <si>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</si>
  <si>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</si>
  <si>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</si>
  <si>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</si>
  <si>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</si>
  <si>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</si>
  <si>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</si>
  <si>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</si>
  <si>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</si>
  <si>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</si>
  <si>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</si>
  <si>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</si>
  <si>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</si>
  <si>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</si>
  <si>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</si>
  <si>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</si>
  <si>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</si>
  <si>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</si>
  <si>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</si>
  <si>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</si>
  <si>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</si>
  <si>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</si>
  <si>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</si>
  <si>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</si>
  <si>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</si>
  <si>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</si>
  <si>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</si>
  <si>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</si>
  <si>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</si>
  <si>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</si>
  <si>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</si>
  <si>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</si>
  <si>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</si>
  <si>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</si>
  <si>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</si>
  <si>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</si>
  <si>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</si>
  <si>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</si>
  <si>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</si>
  <si>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</si>
  <si>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</si>
  <si>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</si>
  <si>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</si>
  <si>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</si>
  <si>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</si>
  <si>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</si>
  <si>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</si>
  <si>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</si>
  <si>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</si>
  <si>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</si>
  <si>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</si>
  <si>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</si>
  <si>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</si>
  <si>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</si>
  <si>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</si>
  <si>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</si>
  <si>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</si>
  <si>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</si>
  <si>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</si>
  <si>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</si>
  <si>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</si>
  <si>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</si>
  <si>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</si>
  <si>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</si>
  <si>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</si>
  <si>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</si>
  <si>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</si>
  <si>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</si>
  <si>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</si>
  <si>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</si>
  <si>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</si>
  <si>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</si>
  <si>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</si>
  <si>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</si>
  <si>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</si>
  <si>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</si>
  <si>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</si>
  <si>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</si>
  <si>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</si>
  <si>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</si>
  <si>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</si>
  <si>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</si>
  <si>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</si>
  <si>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</si>
  <si>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</si>
  <si>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</si>
  <si>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</si>
  <si>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</si>
  <si>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</si>
  <si>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</si>
  <si>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</si>
  <si>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</si>
  <si>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</si>
  <si>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</si>
  <si>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</si>
  <si>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</si>
  <si>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</si>
  <si>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</si>
  <si>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</si>
  <si>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</si>
  <si>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</si>
  <si>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</si>
  <si>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</si>
  <si>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</si>
  <si>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</si>
  <si>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</si>
  <si>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</si>
  <si>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</si>
  <si>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</si>
  <si>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</si>
  <si>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</si>
  <si>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</si>
  <si>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</si>
  <si>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</si>
  <si>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</si>
  <si>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</si>
  <si>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</si>
  <si>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</si>
  <si>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</si>
  <si>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</si>
  <si>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</si>
  <si>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</si>
  <si>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</si>
  <si>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</si>
  <si>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</si>
  <si>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</si>
  <si>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</si>
  <si>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</si>
  <si>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</si>
  <si>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</si>
  <si>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</si>
  <si>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</si>
  <si>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</si>
  <si>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</si>
  <si>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</si>
  <si>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</si>
  <si>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</si>
  <si>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</si>
  <si>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</si>
  <si>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</si>
  <si>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</si>
  <si>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</si>
  <si>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</si>
  <si>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</si>
  <si>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</si>
  <si>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</si>
  <si>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</si>
  <si>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</si>
  <si>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</si>
  <si>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</si>
  <si>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</si>
  <si>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</si>
  <si>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</si>
  <si>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</si>
  <si>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</si>
  <si>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</si>
  <si>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</si>
  <si>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</si>
  <si>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</si>
  <si>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</si>
  <si>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</si>
  <si>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</si>
  <si>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</si>
  <si>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</si>
  <si>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</si>
  <si>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</si>
  <si>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</si>
  <si>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</si>
  <si>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</si>
  <si>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</si>
  <si>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</si>
  <si>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</si>
  <si>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</si>
  <si>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</si>
  <si>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</si>
  <si>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</si>
  <si>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</si>
  <si>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</si>
  <si>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</si>
  <si>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</si>
  <si>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</si>
  <si>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</si>
  <si>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</si>
  <si>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</si>
  <si>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</si>
  <si>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</si>
  <si>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</si>
  <si>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</si>
  <si>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</si>
  <si>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</si>
  <si>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</si>
  <si>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</si>
  <si>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</si>
  <si>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</si>
  <si>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</si>
  <si>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</si>
  <si>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</si>
  <si>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</si>
  <si>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</si>
  <si>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</si>
  <si>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</si>
  <si>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</si>
  <si>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</si>
  <si>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</si>
  <si>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</si>
  <si>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</si>
  <si>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</si>
  <si>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</si>
  <si>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</si>
  <si>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</si>
  <si>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</si>
  <si>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</si>
  <si>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</si>
  <si>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</si>
  <si>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</si>
  <si>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</si>
  <si>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</si>
  <si>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</si>
  <si>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</si>
  <si>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</si>
  <si>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</si>
  <si>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</si>
  <si>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</si>
  <si>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</si>
  <si>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</si>
  <si>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</si>
  <si>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</si>
  <si>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</si>
  <si>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</si>
  <si>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</si>
  <si>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</si>
  <si>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</si>
  <si>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</si>
  <si>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</si>
  <si>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</si>
  <si>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</si>
  <si>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</si>
  <si>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</si>
  <si>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</si>
  <si>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</si>
  <si>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</si>
  <si>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</si>
  <si>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</si>
  <si>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</si>
  <si>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</si>
  <si>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</si>
  <si>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</si>
  <si>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</si>
  <si>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</si>
  <si>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</si>
  <si>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</si>
  <si>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</si>
  <si>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</si>
  <si>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</si>
  <si>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</si>
  <si>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</si>
  <si>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</si>
  <si>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</si>
  <si>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</si>
  <si>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</si>
  <si>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</si>
  <si>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</si>
  <si>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</si>
  <si>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</si>
  <si>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</si>
  <si>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</si>
  <si>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水・大気環境局</t>
    <rPh sb="0" eb="1">
      <t>ミズ</t>
    </rPh>
    <rPh sb="2" eb="4">
      <t>タイキ</t>
    </rPh>
    <rPh sb="4" eb="7">
      <t>カンキョウキョク</t>
    </rPh>
    <phoneticPr fontId="5"/>
  </si>
  <si>
    <t>自動車環境対策課</t>
    <rPh sb="0" eb="3">
      <t>ジドウシャ</t>
    </rPh>
    <rPh sb="3" eb="5">
      <t>カンキョウ</t>
    </rPh>
    <rPh sb="5" eb="8">
      <t>タイサクカ</t>
    </rPh>
    <phoneticPr fontId="5"/>
  </si>
  <si>
    <t>-</t>
    <phoneticPr fontId="5"/>
  </si>
  <si>
    <t>-</t>
    <phoneticPr fontId="5"/>
  </si>
  <si>
    <t>-</t>
    <phoneticPr fontId="5"/>
  </si>
  <si>
    <t>-</t>
    <phoneticPr fontId="5"/>
  </si>
  <si>
    <t>○</t>
  </si>
  <si>
    <t>特別会計に関する法律第85条第3項第1号ホ
施行令第50条第７項第10号</t>
    <phoneticPr fontId="5"/>
  </si>
  <si>
    <t>－</t>
    <phoneticPr fontId="5"/>
  </si>
  <si>
    <t>ＣＯ２削減効果計算ファイル等</t>
    <phoneticPr fontId="5"/>
  </si>
  <si>
    <t>再エネ100％電力導入を伴う電動車への買い換え等によるCO２の削減量</t>
    <rPh sb="0" eb="1">
      <t>サイ</t>
    </rPh>
    <rPh sb="7" eb="9">
      <t>デンリョク</t>
    </rPh>
    <rPh sb="9" eb="11">
      <t>ドウニュウ</t>
    </rPh>
    <rPh sb="12" eb="13">
      <t>トモナ</t>
    </rPh>
    <rPh sb="14" eb="17">
      <t>デンドウシャ</t>
    </rPh>
    <rPh sb="19" eb="20">
      <t>カ</t>
    </rPh>
    <rPh sb="21" eb="22">
      <t>カ</t>
    </rPh>
    <rPh sb="23" eb="24">
      <t>トウ</t>
    </rPh>
    <rPh sb="31" eb="34">
      <t>サクゲンリョウ</t>
    </rPh>
    <phoneticPr fontId="5"/>
  </si>
  <si>
    <t>1t-CO2当たりの削減コスト</t>
    <phoneticPr fontId="5"/>
  </si>
  <si>
    <t>・中間目標年度（国費ベース）
中間目標年度の国費投入見込額（円）／中間目標年度事業によるCO2削減量（中間目標年度における予算上の導入見込件数×単年度削減量×法定耐用年数）
・目標最終年度（事業費ベース）※国費投入無しの前提
目標最終年度断面の見込事業費（円）／CO2削減量（目標最終年度における導入見込件数×単年度削減量×法定耐用年数）本事業費用を、乗用車が再エネ100％電力を活用する電動車に代替されることに伴うCO2排出削減量で除して算出（車両耐用年数4年として算出）</t>
    <rPh sb="180" eb="181">
      <t>サイ</t>
    </rPh>
    <rPh sb="187" eb="189">
      <t>デンリョク</t>
    </rPh>
    <rPh sb="190" eb="192">
      <t>カツヨウ</t>
    </rPh>
    <rPh sb="194" eb="197">
      <t>デンドウシャ</t>
    </rPh>
    <phoneticPr fontId="5"/>
  </si>
  <si>
    <t>１．地球温暖化対策の推進</t>
    <phoneticPr fontId="5"/>
  </si>
  <si>
    <t>エネルギー起源二酸化炭素の排出量（万トンCO2換算）</t>
    <phoneticPr fontId="5"/>
  </si>
  <si>
    <t>万tCO2/年</t>
    <phoneticPr fontId="5"/>
  </si>
  <si>
    <t>-</t>
  </si>
  <si>
    <t>-</t>
    <phoneticPr fontId="5"/>
  </si>
  <si>
    <t>-</t>
    <phoneticPr fontId="5"/>
  </si>
  <si>
    <t>-</t>
    <phoneticPr fontId="5"/>
  </si>
  <si>
    <t>t-CO2</t>
    <phoneticPr fontId="5"/>
  </si>
  <si>
    <t>令和12年度までに1tあたりのCO2削減コストを8943円以下とする。
※本事業の終了年度である令和3年度までは国費ベース、令和12年度は事業費ベースの目標値。</t>
    <phoneticPr fontId="5"/>
  </si>
  <si>
    <t>-</t>
    <phoneticPr fontId="5"/>
  </si>
  <si>
    <t>本事業の推進により次世代自動車の率先導入・普及に資する。</t>
    <rPh sb="9" eb="12">
      <t>ジセダイ</t>
    </rPh>
    <rPh sb="12" eb="15">
      <t>ジドウシャ</t>
    </rPh>
    <rPh sb="16" eb="18">
      <t>ソッセン</t>
    </rPh>
    <rPh sb="18" eb="20">
      <t>ドウニュウ</t>
    </rPh>
    <rPh sb="21" eb="23">
      <t>フキュウ</t>
    </rPh>
    <rPh sb="24" eb="25">
      <t>シ</t>
    </rPh>
    <phoneticPr fontId="5"/>
  </si>
  <si>
    <t>国から直接補助金を交付する執行団体の選定に当たっては、広く公募を実施の上、評価委員会において実施体制と事務費用の適正性等を審査。また、執行団体による間接補助の実施に当たっては、広く公募を行い、再エネ100％導入を行う電動車の購入を補助対象としていることから、支出先の選定は妥当である。</t>
    <rPh sb="96" eb="97">
      <t>サイ</t>
    </rPh>
    <rPh sb="103" eb="105">
      <t>ドウニュウ</t>
    </rPh>
    <rPh sb="106" eb="107">
      <t>オコナ</t>
    </rPh>
    <rPh sb="108" eb="111">
      <t>デンドウシャ</t>
    </rPh>
    <rPh sb="112" eb="114">
      <t>コウニュウ</t>
    </rPh>
    <phoneticPr fontId="5"/>
  </si>
  <si>
    <t>-</t>
    <phoneticPr fontId="5"/>
  </si>
  <si>
    <t>-</t>
    <phoneticPr fontId="5"/>
  </si>
  <si>
    <t>-</t>
    <phoneticPr fontId="5"/>
  </si>
  <si>
    <t>-</t>
    <phoneticPr fontId="5"/>
  </si>
  <si>
    <t>-</t>
    <phoneticPr fontId="5"/>
  </si>
  <si>
    <t>-</t>
    <phoneticPr fontId="5"/>
  </si>
  <si>
    <t>補助台数</t>
    <rPh sb="0" eb="2">
      <t>ホジョ</t>
    </rPh>
    <rPh sb="2" eb="4">
      <t>ダイスウ</t>
    </rPh>
    <phoneticPr fontId="5"/>
  </si>
  <si>
    <t>台</t>
    <rPh sb="0" eb="1">
      <t>ダイ</t>
    </rPh>
    <phoneticPr fontId="5"/>
  </si>
  <si>
    <t>-</t>
    <phoneticPr fontId="5"/>
  </si>
  <si>
    <t>-</t>
    <phoneticPr fontId="5"/>
  </si>
  <si>
    <t>事業費／補助台数</t>
    <rPh sb="0" eb="3">
      <t>ジギョウヒ</t>
    </rPh>
    <rPh sb="4" eb="6">
      <t>ホジョ</t>
    </rPh>
    <rPh sb="6" eb="8">
      <t>ダイスウ</t>
    </rPh>
    <phoneticPr fontId="5"/>
  </si>
  <si>
    <t>-</t>
    <phoneticPr fontId="5"/>
  </si>
  <si>
    <t>-</t>
    <phoneticPr fontId="5"/>
  </si>
  <si>
    <t>8000/11975</t>
    <phoneticPr fontId="5"/>
  </si>
  <si>
    <t>-</t>
    <phoneticPr fontId="5"/>
  </si>
  <si>
    <t>-</t>
    <phoneticPr fontId="5"/>
  </si>
  <si>
    <t>-</t>
    <phoneticPr fontId="5"/>
  </si>
  <si>
    <t>無</t>
  </si>
  <si>
    <t>車両等の補助額には上限を設けており、残りを補助対象者の負担としており、負担関係は妥当である。</t>
    <rPh sb="0" eb="2">
      <t>シャリョウ</t>
    </rPh>
    <rPh sb="2" eb="3">
      <t>トウ</t>
    </rPh>
    <rPh sb="4" eb="6">
      <t>ホジョ</t>
    </rPh>
    <rPh sb="6" eb="7">
      <t>ガク</t>
    </rPh>
    <rPh sb="9" eb="11">
      <t>ジョウゲン</t>
    </rPh>
    <rPh sb="12" eb="13">
      <t>モウ</t>
    </rPh>
    <rPh sb="21" eb="23">
      <t>ホジョ</t>
    </rPh>
    <rPh sb="23" eb="26">
      <t>タイショウシャ</t>
    </rPh>
    <phoneticPr fontId="5"/>
  </si>
  <si>
    <t>一般競争入札による契約方式を用いてコスト縮減に努めている。</t>
    <phoneticPr fontId="5"/>
  </si>
  <si>
    <t>ガソリン車等と比較して、CO2を100％削減する。</t>
    <rPh sb="4" eb="5">
      <t>シャ</t>
    </rPh>
    <rPh sb="5" eb="6">
      <t>トウ</t>
    </rPh>
    <rPh sb="7" eb="9">
      <t>ヒカク</t>
    </rPh>
    <rPh sb="20" eb="22">
      <t>サクゲン</t>
    </rPh>
    <phoneticPr fontId="5"/>
  </si>
  <si>
    <t>2050までにゼロカーボンニュートラル及び2035年までに新車の電動車販売割合を100％にすることを目指すうえで、再エネ導入と電動車の同時導入を補助し、普及・促進する施策は優先度が高い事業である。</t>
    <rPh sb="57" eb="58">
      <t>サイ</t>
    </rPh>
    <rPh sb="60" eb="62">
      <t>ドウニュウ</t>
    </rPh>
    <rPh sb="63" eb="66">
      <t>デンドウシャ</t>
    </rPh>
    <rPh sb="67" eb="69">
      <t>ドウジ</t>
    </rPh>
    <rPh sb="69" eb="71">
      <t>ドウニュウ</t>
    </rPh>
    <rPh sb="72" eb="74">
      <t>ホジョ</t>
    </rPh>
    <rPh sb="76" eb="78">
      <t>フキュウ</t>
    </rPh>
    <rPh sb="79" eb="81">
      <t>ソクシン</t>
    </rPh>
    <rPh sb="83" eb="85">
      <t>シサク</t>
    </rPh>
    <rPh sb="86" eb="89">
      <t>ユウセンド</t>
    </rPh>
    <rPh sb="90" eb="91">
      <t>タカ</t>
    </rPh>
    <rPh sb="92" eb="94">
      <t>ジギョウ</t>
    </rPh>
    <phoneticPr fontId="5"/>
  </si>
  <si>
    <t>執行団体の事務費の計上は事業費全体の5％の範囲内であり、使途・金額に不明な点はなく、合理的と認められる。</t>
    <phoneticPr fontId="5"/>
  </si>
  <si>
    <t>補助対象者を、個人や地方公共団体、投資余力が少ない中小事業者としており、国が率先して支援を行う必要がある。</t>
    <rPh sb="0" eb="2">
      <t>ホジョ</t>
    </rPh>
    <rPh sb="2" eb="4">
      <t>タイショウ</t>
    </rPh>
    <rPh sb="4" eb="5">
      <t>シャ</t>
    </rPh>
    <rPh sb="7" eb="9">
      <t>コジン</t>
    </rPh>
    <rPh sb="10" eb="12">
      <t>チホウ</t>
    </rPh>
    <rPh sb="12" eb="14">
      <t>コウキョウ</t>
    </rPh>
    <rPh sb="14" eb="16">
      <t>ダンタイ</t>
    </rPh>
    <rPh sb="17" eb="19">
      <t>トウシ</t>
    </rPh>
    <rPh sb="25" eb="27">
      <t>チュウショウ</t>
    </rPh>
    <rPh sb="27" eb="30">
      <t>ジギョウシャ</t>
    </rPh>
    <phoneticPr fontId="5"/>
  </si>
  <si>
    <t>再エネ導入を行う電動車等の導入経費を補助対象としており、真に必要なものに限定されている。</t>
    <rPh sb="0" eb="1">
      <t>サイ</t>
    </rPh>
    <rPh sb="3" eb="5">
      <t>ドウニュウ</t>
    </rPh>
    <rPh sb="6" eb="7">
      <t>オコナ</t>
    </rPh>
    <rPh sb="8" eb="11">
      <t>デンドウシャ</t>
    </rPh>
    <rPh sb="11" eb="12">
      <t>トウ</t>
    </rPh>
    <rPh sb="13" eb="15">
      <t>ドウニュウ</t>
    </rPh>
    <rPh sb="15" eb="17">
      <t>ケイヒ</t>
    </rPh>
    <rPh sb="18" eb="20">
      <t>ホジョ</t>
    </rPh>
    <rPh sb="20" eb="22">
      <t>タイショウ</t>
    </rPh>
    <rPh sb="28" eb="29">
      <t>シン</t>
    </rPh>
    <rPh sb="30" eb="32">
      <t>ヒツヨウ</t>
    </rPh>
    <rPh sb="36" eb="38">
      <t>ゲンテイ</t>
    </rPh>
    <phoneticPr fontId="5"/>
  </si>
  <si>
    <t>‐</t>
  </si>
  <si>
    <t>経済産業省</t>
    <phoneticPr fontId="5"/>
  </si>
  <si>
    <t>令和2年度第3次補正予算「災害時にも活用可能なクリーンエネルギー自動車導入事業費補助金」</t>
    <phoneticPr fontId="5"/>
  </si>
  <si>
    <t>標準車と再エネ100％電力利用の電動車のライフサイクルコスト／電動車の普及が進むことによるCO2削減量（耐用年数4年で算出）</t>
    <rPh sb="0" eb="2">
      <t>ヒョウジュン</t>
    </rPh>
    <rPh sb="2" eb="3">
      <t>クルマ</t>
    </rPh>
    <rPh sb="4" eb="5">
      <t>サイ</t>
    </rPh>
    <rPh sb="11" eb="13">
      <t>デンリョク</t>
    </rPh>
    <rPh sb="13" eb="15">
      <t>リヨウ</t>
    </rPh>
    <rPh sb="16" eb="19">
      <t>デンドウシャ</t>
    </rPh>
    <rPh sb="31" eb="34">
      <t>デンドウシャ</t>
    </rPh>
    <phoneticPr fontId="5"/>
  </si>
  <si>
    <t>政府として、2050年までにカーボンニュートラル及び2035年までに新車の電動車販売割合を100％にすることを目指しており、両目標に係る再エネ導入と電動車の同時導入の補助は、社会のニーズを反映しているもの。</t>
    <rPh sb="0" eb="2">
      <t>セイフ</t>
    </rPh>
    <rPh sb="10" eb="11">
      <t>ネン</t>
    </rPh>
    <rPh sb="24" eb="25">
      <t>オヨ</t>
    </rPh>
    <rPh sb="30" eb="31">
      <t>ネン</t>
    </rPh>
    <rPh sb="34" eb="36">
      <t>シンシャ</t>
    </rPh>
    <rPh sb="37" eb="39">
      <t>デンドウ</t>
    </rPh>
    <rPh sb="39" eb="40">
      <t>シャ</t>
    </rPh>
    <rPh sb="40" eb="42">
      <t>ハンバイ</t>
    </rPh>
    <rPh sb="42" eb="44">
      <t>ワリアイ</t>
    </rPh>
    <rPh sb="55" eb="57">
      <t>メザ</t>
    </rPh>
    <rPh sb="62" eb="63">
      <t>リョウ</t>
    </rPh>
    <rPh sb="63" eb="65">
      <t>モクヒョウ</t>
    </rPh>
    <rPh sb="66" eb="67">
      <t>カカ</t>
    </rPh>
    <rPh sb="68" eb="69">
      <t>サイ</t>
    </rPh>
    <rPh sb="71" eb="73">
      <t>ドウニュウ</t>
    </rPh>
    <rPh sb="74" eb="77">
      <t>デンドウシャ</t>
    </rPh>
    <rPh sb="78" eb="80">
      <t>ドウジ</t>
    </rPh>
    <rPh sb="80" eb="82">
      <t>ドウニュウ</t>
    </rPh>
    <rPh sb="83" eb="85">
      <t>ホジョ</t>
    </rPh>
    <rPh sb="87" eb="89">
      <t>シャカイ</t>
    </rPh>
    <rPh sb="94" eb="96">
      <t>ハンエイ</t>
    </rPh>
    <phoneticPr fontId="5"/>
  </si>
  <si>
    <t>令和3年度予算「クリーンエネルギー自動車導入促進補助金（車両・充電インフラ等導入補助事業）」</t>
    <phoneticPr fontId="5"/>
  </si>
  <si>
    <t>経済産業省</t>
  </si>
  <si>
    <t>-</t>
    <phoneticPr fontId="5"/>
  </si>
  <si>
    <t>-</t>
    <phoneticPr fontId="5"/>
  </si>
  <si>
    <t>自動車環境対策課長
小森　繁</t>
    <rPh sb="10" eb="12">
      <t>コモリ</t>
    </rPh>
    <rPh sb="13" eb="14">
      <t>シゲ</t>
    </rPh>
    <phoneticPr fontId="5"/>
  </si>
  <si>
    <t>経済産業省と環境省の事業は、電動車の導入に係る支援を行う点では類似しているが、環境省の事業は、ゼロカーボン・ワークスタイルへの転換を促すことを目的としており、再エネ100％電力の導入を補助の要件とするなど、目的に合わせて補助要件が異なっている。</t>
    <rPh sb="0" eb="2">
      <t>ケイザイ</t>
    </rPh>
    <rPh sb="2" eb="5">
      <t>サンギョウショウ</t>
    </rPh>
    <rPh sb="6" eb="9">
      <t>カンキョウショウ</t>
    </rPh>
    <rPh sb="10" eb="12">
      <t>ジギョウ</t>
    </rPh>
    <rPh sb="14" eb="17">
      <t>デンドウシャ</t>
    </rPh>
    <rPh sb="18" eb="20">
      <t>ドウニュウ</t>
    </rPh>
    <rPh sb="21" eb="22">
      <t>カカ</t>
    </rPh>
    <rPh sb="23" eb="25">
      <t>シエン</t>
    </rPh>
    <rPh sb="26" eb="27">
      <t>オコナ</t>
    </rPh>
    <rPh sb="28" eb="29">
      <t>テン</t>
    </rPh>
    <rPh sb="31" eb="33">
      <t>ルイジ</t>
    </rPh>
    <rPh sb="39" eb="42">
      <t>カンキョウショウ</t>
    </rPh>
    <rPh sb="43" eb="45">
      <t>ジギョウ</t>
    </rPh>
    <rPh sb="63" eb="65">
      <t>テンカン</t>
    </rPh>
    <rPh sb="66" eb="67">
      <t>ウナガ</t>
    </rPh>
    <rPh sb="71" eb="73">
      <t>モクテキ</t>
    </rPh>
    <rPh sb="103" eb="105">
      <t>モクテキ</t>
    </rPh>
    <rPh sb="106" eb="107">
      <t>ア</t>
    </rPh>
    <rPh sb="110" eb="112">
      <t>ホジョ</t>
    </rPh>
    <rPh sb="112" eb="114">
      <t>ヨウケン</t>
    </rPh>
    <rPh sb="115" eb="116">
      <t>コト</t>
    </rPh>
    <phoneticPr fontId="5"/>
  </si>
  <si>
    <t>グリーン社会の実現に向けて、電気自動車や燃料電池自動車、プラグインハイブリッド車を普及させることにより、移動の脱炭素化と分散型社会・レジリエンス強化等を同時に推し進め、国民の脱炭素ライフスタイルへの転換を図る。環境性能に優れており、災害時にも非常用電源として活用ができる電気自動車や燃料電池自動車、プラグインハイブリッド車の導入と、再エネ電力や充放電設備を同時に購入・利用する取組を、集中的に支援する。</t>
    <phoneticPr fontId="5"/>
  </si>
  <si>
    <t>再エネ電力と電気自動車や燃料電池自動車等を同時に購入・利用する取組を、集中的に支援する。災害時に給電できる充放電設備の導入も支援する。
本事業の補助対象者には、電気自動車等を活用したゼロカーボンの生活・事業活動の実態調査に、モニターとして参画していただく。
また、モデル事業の調査結果の分析を行い、ゼロカーボンの実践・普及拡大に向けた課題抽出や効果的な普及啓発等の企画・立案に活用する。</t>
    <phoneticPr fontId="5"/>
  </si>
  <si>
    <t>-</t>
    <phoneticPr fontId="5"/>
  </si>
  <si>
    <t>-</t>
    <phoneticPr fontId="5"/>
  </si>
  <si>
    <t>-</t>
    <phoneticPr fontId="5"/>
  </si>
  <si>
    <t>-</t>
    <phoneticPr fontId="5"/>
  </si>
  <si>
    <t>令和２年度補正予算で計上され、当該年度に交付決定及び委託契約の締結を行った後に繰越をおこなったもので、交付決定等未済で繰越をしたものではなく妥当である。</t>
    <rPh sb="0" eb="2">
      <t>レイワ</t>
    </rPh>
    <rPh sb="3" eb="5">
      <t>ネンド</t>
    </rPh>
    <rPh sb="5" eb="7">
      <t>ホセイ</t>
    </rPh>
    <rPh sb="7" eb="9">
      <t>ヨサン</t>
    </rPh>
    <rPh sb="10" eb="12">
      <t>ケイジョウ</t>
    </rPh>
    <rPh sb="15" eb="17">
      <t>トウガイ</t>
    </rPh>
    <rPh sb="17" eb="19">
      <t>ネンド</t>
    </rPh>
    <rPh sb="20" eb="22">
      <t>コウフ</t>
    </rPh>
    <rPh sb="22" eb="24">
      <t>ケッテイ</t>
    </rPh>
    <rPh sb="24" eb="25">
      <t>オヨ</t>
    </rPh>
    <rPh sb="26" eb="28">
      <t>イタク</t>
    </rPh>
    <rPh sb="28" eb="30">
      <t>ケイヤク</t>
    </rPh>
    <rPh sb="31" eb="33">
      <t>テイケツ</t>
    </rPh>
    <rPh sb="34" eb="35">
      <t>オコナ</t>
    </rPh>
    <rPh sb="37" eb="38">
      <t>ノチ</t>
    </rPh>
    <rPh sb="39" eb="41">
      <t>クリコシ</t>
    </rPh>
    <rPh sb="51" eb="53">
      <t>コウフ</t>
    </rPh>
    <rPh sb="53" eb="55">
      <t>ケッテイ</t>
    </rPh>
    <rPh sb="55" eb="56">
      <t>トウ</t>
    </rPh>
    <rPh sb="56" eb="58">
      <t>ミサイ</t>
    </rPh>
    <rPh sb="59" eb="61">
      <t>クリコ</t>
    </rPh>
    <rPh sb="70" eb="72">
      <t>ダトウ</t>
    </rPh>
    <phoneticPr fontId="5"/>
  </si>
  <si>
    <t>経済産業省と共同公募にするなど、補助事業者における事務費の低減に努めている。</t>
    <rPh sb="0" eb="2">
      <t>ケイザイ</t>
    </rPh>
    <rPh sb="2" eb="5">
      <t>サンギョウショウ</t>
    </rPh>
    <rPh sb="6" eb="8">
      <t>キョウドウ</t>
    </rPh>
    <rPh sb="8" eb="10">
      <t>コウボ</t>
    </rPh>
    <rPh sb="16" eb="18">
      <t>ホジョ</t>
    </rPh>
    <rPh sb="18" eb="21">
      <t>ジギョウシャ</t>
    </rPh>
    <rPh sb="25" eb="28">
      <t>ジムヒ</t>
    </rPh>
    <rPh sb="29" eb="31">
      <t>テイゲン</t>
    </rPh>
    <rPh sb="32" eb="33">
      <t>ツト</t>
    </rPh>
    <phoneticPr fontId="5"/>
  </si>
  <si>
    <t>再エネ電力と電動車を活用したゼロカーボンライフ・ワークスタイル先行導入モデル事業（経済産業省 連携事業）</t>
    <phoneticPr fontId="5"/>
  </si>
  <si>
    <t>-</t>
    <phoneticPr fontId="5"/>
  </si>
  <si>
    <t>ー</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</si>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</sst>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176386</xdr:colOff>
      <xdr:row>748</xdr:row>
      <xdr:rowOff>63943</xdr:rowOff>
    </xdr:from>
    <xdr:to>
      <xdr:col>37</xdr:col>
      <xdr:colOff>74276</xdr:colOff>
      <xdr:row>764</xdr:row>
      <xdr:rowOff>639439</xdr:rowOff>
    </xdr:to>
    <xdr:grpSp>
      <xdr:nvGrpSpPr>
        <xdr:cNvPr id="2" name="グループ化 1"/>
        <xdr:cNvGrpSpPr/>
      </xdr:nvGrpSpPr>
      <xdr:grpSpPr>
        <a:xfrm>
          <a:off x="1605136" y="48001907"/>
          <a:ext cx="6021104" cy="6236068"/>
          <a:chOff x="1477383" y="34415468"/>
          <a:chExt cx="5957281" cy="6339699"/>
        </a:xfrm>
      </xdr:grpSpPr>
      <xdr:sp macro="" textlink="">
        <xdr:nvSpPr>
          <xdr:cNvPr id="3" name="正方形/長方形 2"/>
          <xdr:cNvSpPr/>
        </xdr:nvSpPr>
        <xdr:spPr>
          <a:xfrm>
            <a:off x="1477383" y="34415468"/>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8,000</a:t>
            </a:r>
            <a:r>
              <a:rPr kumimoji="1" lang="ja-JP" altLang="en-US" sz="1400">
                <a:solidFill>
                  <a:schemeClr val="tx1"/>
                </a:solidFill>
              </a:rPr>
              <a:t>百万円</a:t>
            </a:r>
          </a:p>
        </xdr:txBody>
      </xdr:sp>
      <xdr:sp macro="" textlink="">
        <xdr:nvSpPr>
          <xdr:cNvPr id="4" name="正方形/長方形 3"/>
          <xdr:cNvSpPr/>
        </xdr:nvSpPr>
        <xdr:spPr>
          <a:xfrm>
            <a:off x="3507728" y="35815149"/>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Ａ．（一社）次世代自動車振興センター</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7,900</a:t>
            </a:r>
            <a:r>
              <a:rPr kumimoji="1" lang="ja-JP" altLang="en-US" sz="1400">
                <a:solidFill>
                  <a:schemeClr val="tx1"/>
                </a:solidFill>
              </a:rPr>
              <a:t>百万円</a:t>
            </a:r>
            <a:endParaRPr kumimoji="1" lang="en-US" altLang="ja-JP" sz="1400">
              <a:solidFill>
                <a:schemeClr val="tx1"/>
              </a:solidFill>
            </a:endParaRPr>
          </a:p>
        </xdr:txBody>
      </xdr:sp>
      <xdr:sp macro="" textlink="">
        <xdr:nvSpPr>
          <xdr:cNvPr id="5" name="正方形/長方形 4"/>
          <xdr:cNvSpPr/>
        </xdr:nvSpPr>
        <xdr:spPr>
          <a:xfrm>
            <a:off x="3465653" y="35439072"/>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6" name="正方形/長方形 5"/>
          <xdr:cNvSpPr/>
        </xdr:nvSpPr>
        <xdr:spPr>
          <a:xfrm>
            <a:off x="3532916" y="38420171"/>
            <a:ext cx="3901748" cy="1047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Ｃ．民間団体等</a:t>
            </a:r>
            <a:endParaRPr kumimoji="1" lang="en-US" altLang="ja-JP" sz="1400">
              <a:solidFill>
                <a:schemeClr val="tx1"/>
              </a:solidFill>
            </a:endParaRPr>
          </a:p>
          <a:p>
            <a:pPr algn="ctr"/>
            <a:r>
              <a:rPr kumimoji="1" lang="ja-JP" altLang="en-US" sz="1400">
                <a:solidFill>
                  <a:schemeClr val="tx1"/>
                </a:solidFill>
              </a:rPr>
              <a:t>　</a:t>
            </a:r>
            <a:r>
              <a:rPr kumimoji="1" lang="en-US" altLang="ja-JP" sz="1400">
                <a:solidFill>
                  <a:schemeClr val="tx1"/>
                </a:solidFill>
              </a:rPr>
              <a:t>7,530</a:t>
            </a:r>
            <a:r>
              <a:rPr kumimoji="1" lang="ja-JP" altLang="en-US" sz="1400">
                <a:solidFill>
                  <a:schemeClr val="tx1"/>
                </a:solidFill>
              </a:rPr>
              <a:t>百万円</a:t>
            </a:r>
            <a:endParaRPr kumimoji="1" lang="en-US" altLang="ja-JP" sz="1400">
              <a:solidFill>
                <a:schemeClr val="tx1"/>
              </a:solidFill>
            </a:endParaRPr>
          </a:p>
        </xdr:txBody>
      </xdr:sp>
      <xdr:sp macro="" textlink="">
        <xdr:nvSpPr>
          <xdr:cNvPr id="7" name="正方形/長方形 6"/>
          <xdr:cNvSpPr/>
        </xdr:nvSpPr>
        <xdr:spPr>
          <a:xfrm>
            <a:off x="3427966" y="38097534"/>
            <a:ext cx="2384050" cy="3078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xnSp macro="">
        <xdr:nvCxnSpPr>
          <xdr:cNvPr id="8" name="直線矢印コネクタ 7"/>
          <xdr:cNvCxnSpPr/>
        </xdr:nvCxnSpPr>
        <xdr:spPr>
          <a:xfrm>
            <a:off x="2369838" y="36134317"/>
            <a:ext cx="1064886"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flipH="1">
            <a:off x="2356223" y="35206508"/>
            <a:ext cx="30969" cy="554865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3632257" y="37052004"/>
            <a:ext cx="3781425" cy="631207"/>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再エネ電力と電動車を同時に導入する個人、自治体、中小企業者に補助金を交付</a:t>
            </a:r>
          </a:p>
        </xdr:txBody>
      </xdr:sp>
      <xdr:sp macro="" textlink="">
        <xdr:nvSpPr>
          <xdr:cNvPr id="11" name="大かっこ 10"/>
          <xdr:cNvSpPr/>
        </xdr:nvSpPr>
        <xdr:spPr>
          <a:xfrm>
            <a:off x="4028641" y="39595726"/>
            <a:ext cx="2998382"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再エネ電力と電動車を同時に導入</a:t>
            </a:r>
          </a:p>
        </xdr:txBody>
      </xdr:sp>
    </xdr:grpSp>
    <xdr:clientData/>
  </xdr:twoCellAnchor>
  <xdr:twoCellAnchor>
    <xdr:from>
      <xdr:col>28</xdr:col>
      <xdr:colOff>20097</xdr:colOff>
      <xdr:row>757</xdr:row>
      <xdr:rowOff>271305</xdr:rowOff>
    </xdr:from>
    <xdr:to>
      <xdr:col>28</xdr:col>
      <xdr:colOff>28135</xdr:colOff>
      <xdr:row>758</xdr:row>
      <xdr:rowOff>318867</xdr:rowOff>
    </xdr:to>
    <xdr:cxnSp macro="">
      <xdr:nvCxnSpPr>
        <xdr:cNvPr id="12" name="直線矢印コネクタ 11"/>
        <xdr:cNvCxnSpPr/>
      </xdr:nvCxnSpPr>
      <xdr:spPr>
        <a:xfrm>
          <a:off x="5272036" y="53222098"/>
          <a:ext cx="8038" cy="4039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70338</xdr:colOff>
      <xdr:row>764</xdr:row>
      <xdr:rowOff>581891</xdr:rowOff>
    </xdr:from>
    <xdr:to>
      <xdr:col>17</xdr:col>
      <xdr:colOff>122014</xdr:colOff>
      <xdr:row>764</xdr:row>
      <xdr:rowOff>581891</xdr:rowOff>
    </xdr:to>
    <xdr:cxnSp macro="">
      <xdr:nvCxnSpPr>
        <xdr:cNvPr id="17" name="直線矢印コネクタ 16"/>
        <xdr:cNvCxnSpPr/>
      </xdr:nvCxnSpPr>
      <xdr:spPr>
        <a:xfrm>
          <a:off x="2372323" y="55701667"/>
          <a:ext cx="101083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43701</xdr:colOff>
      <xdr:row>764</xdr:row>
      <xdr:rowOff>174249</xdr:rowOff>
    </xdr:from>
    <xdr:to>
      <xdr:col>37</xdr:col>
      <xdr:colOff>101515</xdr:colOff>
      <xdr:row>765</xdr:row>
      <xdr:rowOff>562096</xdr:rowOff>
    </xdr:to>
    <xdr:sp macro="" textlink="">
      <xdr:nvSpPr>
        <xdr:cNvPr id="18" name="正方形/長方形 17"/>
        <xdr:cNvSpPr/>
      </xdr:nvSpPr>
      <xdr:spPr>
        <a:xfrm>
          <a:off x="3496679" y="55294025"/>
          <a:ext cx="3702627" cy="10528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Ｂ．デロイト トーマツ コンサルティング合同会社：</a:t>
          </a:r>
          <a:r>
            <a:rPr kumimoji="1" lang="en-US" altLang="ja-JP" sz="1400">
              <a:solidFill>
                <a:schemeClr val="tx1"/>
              </a:solidFill>
            </a:rPr>
            <a:t>99</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18</xdr:col>
      <xdr:colOff>184378</xdr:colOff>
      <xdr:row>766</xdr:row>
      <xdr:rowOff>38368</xdr:rowOff>
    </xdr:from>
    <xdr:to>
      <xdr:col>37</xdr:col>
      <xdr:colOff>102310</xdr:colOff>
      <xdr:row>767</xdr:row>
      <xdr:rowOff>7672</xdr:rowOff>
    </xdr:to>
    <xdr:sp macro="" textlink="">
      <xdr:nvSpPr>
        <xdr:cNvPr id="19" name="大かっこ 18"/>
        <xdr:cNvSpPr/>
      </xdr:nvSpPr>
      <xdr:spPr>
        <a:xfrm>
          <a:off x="3637356" y="56488181"/>
          <a:ext cx="3562745" cy="63432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再エネ</a:t>
          </a:r>
          <a:r>
            <a:rPr kumimoji="1" lang="en-US" altLang="ja-JP" sz="1400"/>
            <a:t>100</a:t>
          </a:r>
          <a:r>
            <a:rPr kumimoji="1" lang="ja-JP" altLang="en-US" sz="1400"/>
            <a:t>％電力メニューの審査及びフォローアップ関連対応</a:t>
          </a:r>
        </a:p>
      </xdr:txBody>
    </xdr:sp>
    <xdr:clientData/>
  </xdr:twoCellAnchor>
  <xdr:twoCellAnchor>
    <xdr:from>
      <xdr:col>8</xdr:col>
      <xdr:colOff>176385</xdr:colOff>
      <xdr:row>765</xdr:row>
      <xdr:rowOff>94087</xdr:rowOff>
    </xdr:from>
    <xdr:to>
      <xdr:col>25</xdr:col>
      <xdr:colOff>105938</xdr:colOff>
      <xdr:row>766</xdr:row>
      <xdr:rowOff>39870</xdr:rowOff>
    </xdr:to>
    <xdr:sp macro="" textlink="">
      <xdr:nvSpPr>
        <xdr:cNvPr id="16" name="正方形/長方形 15"/>
        <xdr:cNvSpPr/>
      </xdr:nvSpPr>
      <xdr:spPr>
        <a:xfrm>
          <a:off x="1703735" y="56977806"/>
          <a:ext cx="3175170" cy="6089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一般競争契約</a:t>
          </a:r>
          <a:endParaRPr kumimoji="1" lang="en-US" altLang="ja-JP" sz="1400">
            <a:solidFill>
              <a:schemeClr val="tx1"/>
            </a:solidFill>
          </a:endParaRPr>
        </a:p>
        <a:p>
          <a:pPr algn="l"/>
          <a:r>
            <a:rPr kumimoji="1" lang="ja-JP" altLang="en-US" sz="1400">
              <a:solidFill>
                <a:schemeClr val="tx1"/>
              </a:solidFill>
            </a:rPr>
            <a:t>（総合評価）</a:t>
          </a:r>
          <a:r>
            <a:rPr kumimoji="1" lang="en-US" altLang="ja-JP" sz="1400">
              <a:solidFill>
                <a:schemeClr val="tx1"/>
              </a:solidFill>
            </a:rPr>
            <a:t>】</a:t>
          </a:r>
          <a:endParaRPr kumimoji="1" lang="ja-JP" altLang="en-US"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Y714" sqref="A714:XFD7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v>20</v>
      </c>
      <c r="AP2" s="191"/>
      <c r="AQ2" s="191"/>
      <c r="AR2" s="84" t="s">
        <v>631</v>
      </c>
      <c r="AS2" s="192">
        <v>88</v>
      </c>
      <c r="AT2" s="192"/>
      <c r="AU2" s="192"/>
      <c r="AV2" s="83" t="str">
        <f>IF(AW2="","","-")</f>
        <v/>
      </c>
      <c r="AW2" s="379"/>
      <c r="AX2" s="379"/>
    </row>
    <row r="3" spans="1:50" ht="21" customHeight="1" thickBot="1" x14ac:dyDescent="0.2">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633</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704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429</v>
      </c>
      <c r="H5" s="540"/>
      <c r="I5" s="540"/>
      <c r="J5" s="540"/>
      <c r="K5" s="540"/>
      <c r="L5" s="540"/>
      <c r="M5" s="541" t="s">
        <v>65</v>
      </c>
      <c r="N5" s="542"/>
      <c r="O5" s="542"/>
      <c r="P5" s="542"/>
      <c r="Q5" s="542"/>
      <c r="R5" s="543"/>
      <c r="S5" s="544" t="s">
        <v>432</v>
      </c>
      <c r="T5" s="540"/>
      <c r="U5" s="540"/>
      <c r="V5" s="540"/>
      <c r="W5" s="540"/>
      <c r="X5" s="545"/>
      <c r="Y5" s="698" t="s">
        <v>3</v>
      </c>
      <c r="Z5" s="699"/>
      <c r="AA5" s="699"/>
      <c r="AB5" s="699"/>
      <c r="AC5" s="699"/>
      <c r="AD5" s="700"/>
      <c r="AE5" s="701" t="s">
        <v>636</v>
      </c>
      <c r="AF5" s="701"/>
      <c r="AG5" s="701"/>
      <c r="AH5" s="701"/>
      <c r="AI5" s="701"/>
      <c r="AJ5" s="701"/>
      <c r="AK5" s="701"/>
      <c r="AL5" s="701"/>
      <c r="AM5" s="701"/>
      <c r="AN5" s="701"/>
      <c r="AO5" s="701"/>
      <c r="AP5" s="702"/>
      <c r="AQ5" s="703" t="s">
        <v>694</v>
      </c>
      <c r="AR5" s="704"/>
      <c r="AS5" s="704"/>
      <c r="AT5" s="704"/>
      <c r="AU5" s="704"/>
      <c r="AV5" s="704"/>
      <c r="AW5" s="704"/>
      <c r="AX5" s="705"/>
    </row>
    <row r="6" spans="1:50" ht="39" customHeight="1" x14ac:dyDescent="0.15">
      <c r="A6" s="708" t="s">
        <v>4</v>
      </c>
      <c r="B6" s="709"/>
      <c r="C6" s="709"/>
      <c r="D6" s="709"/>
      <c r="E6" s="709"/>
      <c r="F6" s="709"/>
      <c r="G6" s="856" t="str">
        <f>入力規則等!F39</f>
        <v>エネルギー対策特別会計エネルギー需給勘定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7" customHeight="1" x14ac:dyDescent="0.15">
      <c r="A7" s="805" t="s">
        <v>22</v>
      </c>
      <c r="B7" s="806"/>
      <c r="C7" s="806"/>
      <c r="D7" s="806"/>
      <c r="E7" s="806"/>
      <c r="F7" s="807"/>
      <c r="G7" s="808" t="s">
        <v>642</v>
      </c>
      <c r="H7" s="809"/>
      <c r="I7" s="809"/>
      <c r="J7" s="809"/>
      <c r="K7" s="809"/>
      <c r="L7" s="809"/>
      <c r="M7" s="809"/>
      <c r="N7" s="809"/>
      <c r="O7" s="809"/>
      <c r="P7" s="809"/>
      <c r="Q7" s="809"/>
      <c r="R7" s="809"/>
      <c r="S7" s="809"/>
      <c r="T7" s="809"/>
      <c r="U7" s="809"/>
      <c r="V7" s="809"/>
      <c r="W7" s="809"/>
      <c r="X7" s="810"/>
      <c r="Y7" s="377" t="s">
        <v>309</v>
      </c>
      <c r="Z7" s="281"/>
      <c r="AA7" s="281"/>
      <c r="AB7" s="281"/>
      <c r="AC7" s="281"/>
      <c r="AD7" s="378"/>
      <c r="AE7" s="364" t="s">
        <v>643</v>
      </c>
      <c r="AF7" s="365"/>
      <c r="AG7" s="365"/>
      <c r="AH7" s="365"/>
      <c r="AI7" s="365"/>
      <c r="AJ7" s="365"/>
      <c r="AK7" s="365"/>
      <c r="AL7" s="365"/>
      <c r="AM7" s="365"/>
      <c r="AN7" s="365"/>
      <c r="AO7" s="365"/>
      <c r="AP7" s="365"/>
      <c r="AQ7" s="365"/>
      <c r="AR7" s="365"/>
      <c r="AS7" s="365"/>
      <c r="AT7" s="365"/>
      <c r="AU7" s="365"/>
      <c r="AV7" s="365"/>
      <c r="AW7" s="365"/>
      <c r="AX7" s="366"/>
    </row>
    <row r="8" spans="1:50" ht="53.45" customHeight="1" x14ac:dyDescent="0.15">
      <c r="A8" s="805" t="s">
        <v>208</v>
      </c>
      <c r="B8" s="806"/>
      <c r="C8" s="806"/>
      <c r="D8" s="806"/>
      <c r="E8" s="806"/>
      <c r="F8" s="807"/>
      <c r="G8" s="203" t="str">
        <f>入力規則等!A27</f>
        <v>地球温暖化対策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エネルギー対策</v>
      </c>
      <c r="AF8" s="204"/>
      <c r="AG8" s="204"/>
      <c r="AH8" s="204"/>
      <c r="AI8" s="204"/>
      <c r="AJ8" s="204"/>
      <c r="AK8" s="204"/>
      <c r="AL8" s="204"/>
      <c r="AM8" s="204"/>
      <c r="AN8" s="204"/>
      <c r="AO8" s="204"/>
      <c r="AP8" s="204"/>
      <c r="AQ8" s="204"/>
      <c r="AR8" s="204"/>
      <c r="AS8" s="204"/>
      <c r="AT8" s="204"/>
      <c r="AU8" s="204"/>
      <c r="AV8" s="204"/>
      <c r="AW8" s="204"/>
      <c r="AX8" s="722"/>
    </row>
    <row r="9" spans="1:50" ht="58.7" customHeight="1" x14ac:dyDescent="0.15">
      <c r="A9" s="108" t="s">
        <v>23</v>
      </c>
      <c r="B9" s="109"/>
      <c r="C9" s="109"/>
      <c r="D9" s="109"/>
      <c r="E9" s="109"/>
      <c r="F9" s="109"/>
      <c r="G9" s="553" t="s">
        <v>696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60.4" customHeight="1" x14ac:dyDescent="0.15">
      <c r="A10" s="723" t="s">
        <v>29</v>
      </c>
      <c r="B10" s="724"/>
      <c r="C10" s="724"/>
      <c r="D10" s="724"/>
      <c r="E10" s="724"/>
      <c r="F10" s="724"/>
      <c r="G10" s="656" t="s">
        <v>697</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637</v>
      </c>
      <c r="Q13" s="149"/>
      <c r="R13" s="149"/>
      <c r="S13" s="149"/>
      <c r="T13" s="149"/>
      <c r="U13" s="149"/>
      <c r="V13" s="150"/>
      <c r="W13" s="148" t="s">
        <v>638</v>
      </c>
      <c r="X13" s="149"/>
      <c r="Y13" s="149"/>
      <c r="Z13" s="149"/>
      <c r="AA13" s="149"/>
      <c r="AB13" s="149"/>
      <c r="AC13" s="150"/>
      <c r="AD13" s="148" t="s">
        <v>698</v>
      </c>
      <c r="AE13" s="149"/>
      <c r="AF13" s="149"/>
      <c r="AG13" s="149"/>
      <c r="AH13" s="149"/>
      <c r="AI13" s="149"/>
      <c r="AJ13" s="150"/>
      <c r="AK13" s="148" t="s">
        <v>699</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638</v>
      </c>
      <c r="Q14" s="149"/>
      <c r="R14" s="149"/>
      <c r="S14" s="149"/>
      <c r="T14" s="149"/>
      <c r="U14" s="149"/>
      <c r="V14" s="150"/>
      <c r="W14" s="148" t="s">
        <v>637</v>
      </c>
      <c r="X14" s="149"/>
      <c r="Y14" s="149"/>
      <c r="Z14" s="149"/>
      <c r="AA14" s="149"/>
      <c r="AB14" s="149"/>
      <c r="AC14" s="150"/>
      <c r="AD14" s="148">
        <v>8000</v>
      </c>
      <c r="AE14" s="149"/>
      <c r="AF14" s="149"/>
      <c r="AG14" s="149"/>
      <c r="AH14" s="149"/>
      <c r="AI14" s="149"/>
      <c r="AJ14" s="150"/>
      <c r="AK14" s="148" t="s">
        <v>701</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639</v>
      </c>
      <c r="Q15" s="149"/>
      <c r="R15" s="149"/>
      <c r="S15" s="149"/>
      <c r="T15" s="149"/>
      <c r="U15" s="149"/>
      <c r="V15" s="150"/>
      <c r="W15" s="148" t="s">
        <v>638</v>
      </c>
      <c r="X15" s="149"/>
      <c r="Y15" s="149"/>
      <c r="Z15" s="149"/>
      <c r="AA15" s="149"/>
      <c r="AB15" s="149"/>
      <c r="AC15" s="150"/>
      <c r="AD15" s="148" t="s">
        <v>699</v>
      </c>
      <c r="AE15" s="149"/>
      <c r="AF15" s="149"/>
      <c r="AG15" s="149"/>
      <c r="AH15" s="149"/>
      <c r="AI15" s="149"/>
      <c r="AJ15" s="150"/>
      <c r="AK15" s="148">
        <v>8000</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637</v>
      </c>
      <c r="Q16" s="149"/>
      <c r="R16" s="149"/>
      <c r="S16" s="149"/>
      <c r="T16" s="149"/>
      <c r="U16" s="149"/>
      <c r="V16" s="150"/>
      <c r="W16" s="148" t="s">
        <v>638</v>
      </c>
      <c r="X16" s="149"/>
      <c r="Y16" s="149"/>
      <c r="Z16" s="149"/>
      <c r="AA16" s="149"/>
      <c r="AB16" s="149"/>
      <c r="AC16" s="150"/>
      <c r="AD16" s="148">
        <v>-8000</v>
      </c>
      <c r="AE16" s="149"/>
      <c r="AF16" s="149"/>
      <c r="AG16" s="149"/>
      <c r="AH16" s="149"/>
      <c r="AI16" s="149"/>
      <c r="AJ16" s="150"/>
      <c r="AK16" s="148" t="s">
        <v>699</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638</v>
      </c>
      <c r="Q17" s="149"/>
      <c r="R17" s="149"/>
      <c r="S17" s="149"/>
      <c r="T17" s="149"/>
      <c r="U17" s="149"/>
      <c r="V17" s="150"/>
      <c r="W17" s="148" t="s">
        <v>638</v>
      </c>
      <c r="X17" s="149"/>
      <c r="Y17" s="149"/>
      <c r="Z17" s="149"/>
      <c r="AA17" s="149"/>
      <c r="AB17" s="149"/>
      <c r="AC17" s="150"/>
      <c r="AD17" s="148" t="s">
        <v>700</v>
      </c>
      <c r="AE17" s="149"/>
      <c r="AF17" s="149"/>
      <c r="AG17" s="149"/>
      <c r="AH17" s="149"/>
      <c r="AI17" s="149"/>
      <c r="AJ17" s="150"/>
      <c r="AK17" s="148" t="s">
        <v>699</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8000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t="s">
        <v>640</v>
      </c>
      <c r="Q19" s="149"/>
      <c r="R19" s="149"/>
      <c r="S19" s="149"/>
      <c r="T19" s="149"/>
      <c r="U19" s="149"/>
      <c r="V19" s="150"/>
      <c r="W19" s="148" t="s">
        <v>637</v>
      </c>
      <c r="X19" s="149"/>
      <c r="Y19" s="149"/>
      <c r="Z19" s="149"/>
      <c r="AA19" s="149"/>
      <c r="AB19" s="149"/>
      <c r="AC19" s="150"/>
      <c r="AD19" s="148" t="s">
        <v>637</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e">
        <f>IF(P19=0, "-", SUM(P19)/SUM(P13,P14))</f>
        <v>#DIV/0!</v>
      </c>
      <c r="Q21" s="520"/>
      <c r="R21" s="520"/>
      <c r="S21" s="520"/>
      <c r="T21" s="520"/>
      <c r="U21" s="520"/>
      <c r="V21" s="520"/>
      <c r="W21" s="520" t="e">
        <f t="shared" ref="W21" si="2">IF(W19=0, "-", SUM(W19)/SUM(W13,W14))</f>
        <v>#DIV/0!</v>
      </c>
      <c r="X21" s="520"/>
      <c r="Y21" s="520"/>
      <c r="Z21" s="520"/>
      <c r="AA21" s="520"/>
      <c r="AB21" s="520"/>
      <c r="AC21" s="520"/>
      <c r="AD21" s="520">
        <f t="shared" ref="AD21" si="3">IF(AD19=0, "-", SUM(AD19)/SUM(AD13,AD14))</f>
        <v>0</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706</v>
      </c>
      <c r="H23" s="118"/>
      <c r="I23" s="118"/>
      <c r="J23" s="118"/>
      <c r="K23" s="118"/>
      <c r="L23" s="118"/>
      <c r="M23" s="118"/>
      <c r="N23" s="118"/>
      <c r="O23" s="119"/>
      <c r="P23" s="145" t="s">
        <v>705</v>
      </c>
      <c r="Q23" s="146"/>
      <c r="R23" s="146"/>
      <c r="S23" s="146"/>
      <c r="T23" s="146"/>
      <c r="U23" s="146"/>
      <c r="V23" s="147"/>
      <c r="W23" s="145" t="s">
        <v>705</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3</v>
      </c>
      <c r="AR31" s="163"/>
      <c r="AS31" s="164" t="s">
        <v>185</v>
      </c>
      <c r="AT31" s="187"/>
      <c r="AU31" s="256">
        <v>12</v>
      </c>
      <c r="AV31" s="256"/>
      <c r="AW31" s="360" t="s">
        <v>175</v>
      </c>
      <c r="AX31" s="361"/>
    </row>
    <row r="32" spans="1:50" ht="23.25" customHeight="1" x14ac:dyDescent="0.15">
      <c r="A32" s="496"/>
      <c r="B32" s="494"/>
      <c r="C32" s="494"/>
      <c r="D32" s="494"/>
      <c r="E32" s="494"/>
      <c r="F32" s="495"/>
      <c r="G32" s="521" t="s">
        <v>680</v>
      </c>
      <c r="H32" s="522"/>
      <c r="I32" s="522"/>
      <c r="J32" s="522"/>
      <c r="K32" s="522"/>
      <c r="L32" s="522"/>
      <c r="M32" s="522"/>
      <c r="N32" s="522"/>
      <c r="O32" s="523"/>
      <c r="P32" s="176" t="s">
        <v>645</v>
      </c>
      <c r="Q32" s="176"/>
      <c r="R32" s="176"/>
      <c r="S32" s="176"/>
      <c r="T32" s="176"/>
      <c r="U32" s="176"/>
      <c r="V32" s="176"/>
      <c r="W32" s="176"/>
      <c r="X32" s="218"/>
      <c r="Y32" s="324" t="s">
        <v>12</v>
      </c>
      <c r="Z32" s="530"/>
      <c r="AA32" s="531"/>
      <c r="AB32" s="532" t="s">
        <v>655</v>
      </c>
      <c r="AC32" s="532"/>
      <c r="AD32" s="532"/>
      <c r="AE32" s="348" t="s">
        <v>653</v>
      </c>
      <c r="AF32" s="349"/>
      <c r="AG32" s="349"/>
      <c r="AH32" s="349"/>
      <c r="AI32" s="348" t="s">
        <v>653</v>
      </c>
      <c r="AJ32" s="349"/>
      <c r="AK32" s="349"/>
      <c r="AL32" s="349"/>
      <c r="AM32" s="348" t="s">
        <v>653</v>
      </c>
      <c r="AN32" s="349"/>
      <c r="AO32" s="349"/>
      <c r="AP32" s="349"/>
      <c r="AQ32" s="151" t="s">
        <v>705</v>
      </c>
      <c r="AR32" s="152"/>
      <c r="AS32" s="152"/>
      <c r="AT32" s="153"/>
      <c r="AU32" s="349" t="s">
        <v>705</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655</v>
      </c>
      <c r="AC33" s="503"/>
      <c r="AD33" s="503"/>
      <c r="AE33" s="348" t="s">
        <v>653</v>
      </c>
      <c r="AF33" s="349"/>
      <c r="AG33" s="349"/>
      <c r="AH33" s="349"/>
      <c r="AI33" s="348" t="s">
        <v>652</v>
      </c>
      <c r="AJ33" s="349"/>
      <c r="AK33" s="349"/>
      <c r="AL33" s="349"/>
      <c r="AM33" s="348" t="s">
        <v>653</v>
      </c>
      <c r="AN33" s="349"/>
      <c r="AO33" s="349"/>
      <c r="AP33" s="349"/>
      <c r="AQ33" s="151">
        <v>81679</v>
      </c>
      <c r="AR33" s="152"/>
      <c r="AS33" s="152"/>
      <c r="AT33" s="153"/>
      <c r="AU33" s="349">
        <v>8027614</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652</v>
      </c>
      <c r="AF34" s="349"/>
      <c r="AG34" s="349"/>
      <c r="AH34" s="349"/>
      <c r="AI34" s="348" t="s">
        <v>652</v>
      </c>
      <c r="AJ34" s="349"/>
      <c r="AK34" s="349"/>
      <c r="AL34" s="349"/>
      <c r="AM34" s="348" t="s">
        <v>653</v>
      </c>
      <c r="AN34" s="349"/>
      <c r="AO34" s="349"/>
      <c r="AP34" s="349"/>
      <c r="AQ34" s="151" t="s">
        <v>705</v>
      </c>
      <c r="AR34" s="152"/>
      <c r="AS34" s="152"/>
      <c r="AT34" s="153"/>
      <c r="AU34" s="349" t="s">
        <v>705</v>
      </c>
      <c r="AV34" s="349"/>
      <c r="AW34" s="349"/>
      <c r="AX34" s="350"/>
    </row>
    <row r="35" spans="1:51" ht="23.25" customHeight="1" x14ac:dyDescent="0.15">
      <c r="A35" s="876" t="s">
        <v>300</v>
      </c>
      <c r="B35" s="877"/>
      <c r="C35" s="877"/>
      <c r="D35" s="877"/>
      <c r="E35" s="877"/>
      <c r="F35" s="878"/>
      <c r="G35" s="882" t="s">
        <v>644</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300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300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300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300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310</v>
      </c>
      <c r="AF65" s="320"/>
      <c r="AG65" s="320"/>
      <c r="AH65" s="320"/>
      <c r="AI65" s="320" t="s">
        <v>332</v>
      </c>
      <c r="AJ65" s="320"/>
      <c r="AK65" s="320"/>
      <c r="AL65" s="320"/>
      <c r="AM65" s="320" t="s">
        <v>429</v>
      </c>
      <c r="AN65" s="320"/>
      <c r="AO65" s="320"/>
      <c r="AP65" s="320"/>
      <c r="AQ65" s="200" t="s">
        <v>184</v>
      </c>
      <c r="AR65" s="184"/>
      <c r="AS65" s="184"/>
      <c r="AT65" s="185"/>
      <c r="AU65" s="955" t="s">
        <v>133</v>
      </c>
      <c r="AV65" s="955"/>
      <c r="AW65" s="955"/>
      <c r="AX65" s="956"/>
      <c r="AY65">
        <f>COUNTA($H$67)</f>
        <v>1</v>
      </c>
    </row>
    <row r="66" spans="1:51" ht="18.75"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v>3</v>
      </c>
      <c r="AR66" s="163"/>
      <c r="AS66" s="164" t="s">
        <v>185</v>
      </c>
      <c r="AT66" s="187"/>
      <c r="AU66" s="256">
        <v>12</v>
      </c>
      <c r="AV66" s="256"/>
      <c r="AW66" s="844" t="s">
        <v>269</v>
      </c>
      <c r="AX66" s="957"/>
      <c r="AY66">
        <f>$AY$65</f>
        <v>1</v>
      </c>
    </row>
    <row r="67" spans="1:51" ht="45.75" customHeight="1" x14ac:dyDescent="0.15">
      <c r="A67" s="830"/>
      <c r="B67" s="831"/>
      <c r="C67" s="831"/>
      <c r="D67" s="831"/>
      <c r="E67" s="831"/>
      <c r="F67" s="832"/>
      <c r="G67" s="958" t="s">
        <v>186</v>
      </c>
      <c r="H67" s="941" t="s">
        <v>656</v>
      </c>
      <c r="I67" s="942"/>
      <c r="J67" s="942"/>
      <c r="K67" s="942"/>
      <c r="L67" s="942"/>
      <c r="M67" s="942"/>
      <c r="N67" s="942"/>
      <c r="O67" s="943"/>
      <c r="P67" s="941" t="s">
        <v>646</v>
      </c>
      <c r="Q67" s="942"/>
      <c r="R67" s="942"/>
      <c r="S67" s="942"/>
      <c r="T67" s="942"/>
      <c r="U67" s="942"/>
      <c r="V67" s="943"/>
      <c r="W67" s="947"/>
      <c r="X67" s="948"/>
      <c r="Y67" s="928" t="s">
        <v>12</v>
      </c>
      <c r="Z67" s="928"/>
      <c r="AA67" s="929"/>
      <c r="AB67" s="930" t="s">
        <v>290</v>
      </c>
      <c r="AC67" s="930"/>
      <c r="AD67" s="930"/>
      <c r="AE67" s="348" t="s">
        <v>653</v>
      </c>
      <c r="AF67" s="349"/>
      <c r="AG67" s="349"/>
      <c r="AH67" s="349"/>
      <c r="AI67" s="348" t="s">
        <v>657</v>
      </c>
      <c r="AJ67" s="349"/>
      <c r="AK67" s="349"/>
      <c r="AL67" s="349"/>
      <c r="AM67" s="348" t="s">
        <v>653</v>
      </c>
      <c r="AN67" s="349"/>
      <c r="AO67" s="349"/>
      <c r="AP67" s="349"/>
      <c r="AQ67" s="348" t="s">
        <v>707</v>
      </c>
      <c r="AR67" s="349"/>
      <c r="AS67" s="349"/>
      <c r="AT67" s="795"/>
      <c r="AU67" s="349" t="s">
        <v>705</v>
      </c>
      <c r="AV67" s="349"/>
      <c r="AW67" s="349"/>
      <c r="AX67" s="350"/>
      <c r="AY67">
        <f t="shared" ref="AY67:AY72" si="8">$AY$65</f>
        <v>1</v>
      </c>
    </row>
    <row r="68" spans="1:51" ht="45.75"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290</v>
      </c>
      <c r="AC68" s="953"/>
      <c r="AD68" s="953"/>
      <c r="AE68" s="348" t="s">
        <v>652</v>
      </c>
      <c r="AF68" s="349"/>
      <c r="AG68" s="349"/>
      <c r="AH68" s="349"/>
      <c r="AI68" s="348" t="s">
        <v>653</v>
      </c>
      <c r="AJ68" s="349"/>
      <c r="AK68" s="349"/>
      <c r="AL68" s="349"/>
      <c r="AM68" s="348" t="s">
        <v>653</v>
      </c>
      <c r="AN68" s="349"/>
      <c r="AO68" s="349"/>
      <c r="AP68" s="349"/>
      <c r="AQ68" s="348">
        <v>97944</v>
      </c>
      <c r="AR68" s="349"/>
      <c r="AS68" s="349"/>
      <c r="AT68" s="795"/>
      <c r="AU68" s="349">
        <v>89433</v>
      </c>
      <c r="AV68" s="349"/>
      <c r="AW68" s="349"/>
      <c r="AX68" s="350"/>
      <c r="AY68">
        <f t="shared" si="8"/>
        <v>1</v>
      </c>
    </row>
    <row r="69" spans="1:51" ht="45.75"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291</v>
      </c>
      <c r="AC69" s="954"/>
      <c r="AD69" s="954"/>
      <c r="AE69" s="356" t="s">
        <v>653</v>
      </c>
      <c r="AF69" s="357"/>
      <c r="AG69" s="357"/>
      <c r="AH69" s="357"/>
      <c r="AI69" s="356" t="s">
        <v>653</v>
      </c>
      <c r="AJ69" s="357"/>
      <c r="AK69" s="357"/>
      <c r="AL69" s="357"/>
      <c r="AM69" s="356" t="s">
        <v>652</v>
      </c>
      <c r="AN69" s="357"/>
      <c r="AO69" s="357"/>
      <c r="AP69" s="357"/>
      <c r="AQ69" s="348" t="s">
        <v>708</v>
      </c>
      <c r="AR69" s="349"/>
      <c r="AS69" s="349"/>
      <c r="AT69" s="795"/>
      <c r="AU69" s="349" t="s">
        <v>707</v>
      </c>
      <c r="AV69" s="349"/>
      <c r="AW69" s="349"/>
      <c r="AX69" s="350"/>
      <c r="AY69">
        <f t="shared" si="8"/>
        <v>1</v>
      </c>
    </row>
    <row r="70" spans="1:51" ht="125.25" customHeight="1" x14ac:dyDescent="0.15">
      <c r="A70" s="830" t="s">
        <v>275</v>
      </c>
      <c r="B70" s="831"/>
      <c r="C70" s="831"/>
      <c r="D70" s="831"/>
      <c r="E70" s="831"/>
      <c r="F70" s="832"/>
      <c r="G70" s="918" t="s">
        <v>187</v>
      </c>
      <c r="H70" s="919" t="s">
        <v>647</v>
      </c>
      <c r="I70" s="919"/>
      <c r="J70" s="919"/>
      <c r="K70" s="919"/>
      <c r="L70" s="919"/>
      <c r="M70" s="919"/>
      <c r="N70" s="919"/>
      <c r="O70" s="919"/>
      <c r="P70" s="919" t="s">
        <v>688</v>
      </c>
      <c r="Q70" s="919"/>
      <c r="R70" s="919"/>
      <c r="S70" s="919"/>
      <c r="T70" s="919"/>
      <c r="U70" s="919"/>
      <c r="V70" s="919"/>
      <c r="W70" s="922" t="s">
        <v>289</v>
      </c>
      <c r="X70" s="923"/>
      <c r="Y70" s="928" t="s">
        <v>12</v>
      </c>
      <c r="Z70" s="928"/>
      <c r="AA70" s="929"/>
      <c r="AB70" s="930" t="s">
        <v>290</v>
      </c>
      <c r="AC70" s="930"/>
      <c r="AD70" s="930"/>
      <c r="AE70" s="348" t="s">
        <v>663</v>
      </c>
      <c r="AF70" s="349"/>
      <c r="AG70" s="349"/>
      <c r="AH70" s="349"/>
      <c r="AI70" s="348" t="s">
        <v>664</v>
      </c>
      <c r="AJ70" s="349"/>
      <c r="AK70" s="349"/>
      <c r="AL70" s="349"/>
      <c r="AM70" s="348" t="s">
        <v>665</v>
      </c>
      <c r="AN70" s="349"/>
      <c r="AO70" s="349"/>
      <c r="AP70" s="349"/>
      <c r="AQ70" s="348" t="s">
        <v>692</v>
      </c>
      <c r="AR70" s="349"/>
      <c r="AS70" s="349"/>
      <c r="AT70" s="795"/>
      <c r="AU70" s="349" t="s">
        <v>705</v>
      </c>
      <c r="AV70" s="349"/>
      <c r="AW70" s="349"/>
      <c r="AX70" s="350"/>
      <c r="AY70">
        <f t="shared" si="8"/>
        <v>1</v>
      </c>
    </row>
    <row r="71" spans="1:51" ht="125.25"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290</v>
      </c>
      <c r="AC71" s="953"/>
      <c r="AD71" s="953"/>
      <c r="AE71" s="348" t="s">
        <v>663</v>
      </c>
      <c r="AF71" s="349"/>
      <c r="AG71" s="349"/>
      <c r="AH71" s="349"/>
      <c r="AI71" s="348" t="s">
        <v>663</v>
      </c>
      <c r="AJ71" s="349"/>
      <c r="AK71" s="349"/>
      <c r="AL71" s="349"/>
      <c r="AM71" s="348" t="s">
        <v>676</v>
      </c>
      <c r="AN71" s="349"/>
      <c r="AO71" s="349"/>
      <c r="AP71" s="349"/>
      <c r="AQ71" s="348">
        <v>97944</v>
      </c>
      <c r="AR71" s="349"/>
      <c r="AS71" s="349"/>
      <c r="AT71" s="795"/>
      <c r="AU71" s="349" t="s">
        <v>707</v>
      </c>
      <c r="AV71" s="349"/>
      <c r="AW71" s="349"/>
      <c r="AX71" s="350"/>
      <c r="AY71">
        <f t="shared" si="8"/>
        <v>1</v>
      </c>
    </row>
    <row r="72" spans="1:51" ht="125.25" customHeight="1" thickBot="1" x14ac:dyDescent="0.2">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291</v>
      </c>
      <c r="AC72" s="954"/>
      <c r="AD72" s="954"/>
      <c r="AE72" s="356" t="s">
        <v>674</v>
      </c>
      <c r="AF72" s="357"/>
      <c r="AG72" s="357"/>
      <c r="AH72" s="357"/>
      <c r="AI72" s="356" t="s">
        <v>675</v>
      </c>
      <c r="AJ72" s="357"/>
      <c r="AK72" s="357"/>
      <c r="AL72" s="357"/>
      <c r="AM72" s="356" t="s">
        <v>676</v>
      </c>
      <c r="AN72" s="357"/>
      <c r="AO72" s="357"/>
      <c r="AP72" s="917"/>
      <c r="AQ72" s="348" t="s">
        <v>692</v>
      </c>
      <c r="AR72" s="349"/>
      <c r="AS72" s="349"/>
      <c r="AT72" s="795"/>
      <c r="AU72" s="349" t="s">
        <v>709</v>
      </c>
      <c r="AV72" s="349"/>
      <c r="AW72" s="349"/>
      <c r="AX72" s="350"/>
      <c r="AY72">
        <f t="shared" si="8"/>
        <v>1</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303</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7"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7"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7"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7"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310</v>
      </c>
      <c r="AF100" s="803"/>
      <c r="AG100" s="803"/>
      <c r="AH100" s="804"/>
      <c r="AI100" s="802" t="s">
        <v>332</v>
      </c>
      <c r="AJ100" s="803"/>
      <c r="AK100" s="803"/>
      <c r="AL100" s="804"/>
      <c r="AM100" s="802" t="s">
        <v>429</v>
      </c>
      <c r="AN100" s="803"/>
      <c r="AO100" s="803"/>
      <c r="AP100" s="804"/>
      <c r="AQ100" s="905" t="s">
        <v>337</v>
      </c>
      <c r="AR100" s="906"/>
      <c r="AS100" s="906"/>
      <c r="AT100" s="907"/>
      <c r="AU100" s="905" t="s">
        <v>463</v>
      </c>
      <c r="AV100" s="906"/>
      <c r="AW100" s="906"/>
      <c r="AX100" s="908"/>
    </row>
    <row r="101" spans="1:60" ht="23.25" customHeight="1" x14ac:dyDescent="0.15">
      <c r="A101" s="472"/>
      <c r="B101" s="473"/>
      <c r="C101" s="473"/>
      <c r="D101" s="473"/>
      <c r="E101" s="473"/>
      <c r="F101" s="474"/>
      <c r="G101" s="176" t="s">
        <v>666</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667</v>
      </c>
      <c r="AC101" s="532"/>
      <c r="AD101" s="532"/>
      <c r="AE101" s="343" t="s">
        <v>668</v>
      </c>
      <c r="AF101" s="343"/>
      <c r="AG101" s="343"/>
      <c r="AH101" s="343"/>
      <c r="AI101" s="343" t="s">
        <v>669</v>
      </c>
      <c r="AJ101" s="343"/>
      <c r="AK101" s="343"/>
      <c r="AL101" s="343"/>
      <c r="AM101" s="343" t="s">
        <v>669</v>
      </c>
      <c r="AN101" s="343"/>
      <c r="AO101" s="343"/>
      <c r="AP101" s="343"/>
      <c r="AQ101" s="343" t="s">
        <v>669</v>
      </c>
      <c r="AR101" s="343"/>
      <c r="AS101" s="343"/>
      <c r="AT101" s="343"/>
      <c r="AU101" s="348" t="s">
        <v>669</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667</v>
      </c>
      <c r="AC102" s="532"/>
      <c r="AD102" s="532"/>
      <c r="AE102" s="343" t="s">
        <v>669</v>
      </c>
      <c r="AF102" s="343"/>
      <c r="AG102" s="343"/>
      <c r="AH102" s="343"/>
      <c r="AI102" s="343" t="s">
        <v>664</v>
      </c>
      <c r="AJ102" s="343"/>
      <c r="AK102" s="343"/>
      <c r="AL102" s="343"/>
      <c r="AM102" s="343" t="s">
        <v>663</v>
      </c>
      <c r="AN102" s="343"/>
      <c r="AO102" s="343"/>
      <c r="AP102" s="343"/>
      <c r="AQ102" s="343">
        <v>11975</v>
      </c>
      <c r="AR102" s="343"/>
      <c r="AS102" s="343"/>
      <c r="AT102" s="343"/>
      <c r="AU102" s="356" t="s">
        <v>669</v>
      </c>
      <c r="AV102" s="357"/>
      <c r="AW102" s="357"/>
      <c r="AX102" s="909"/>
    </row>
    <row r="103" spans="1:60" ht="31.7"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7"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7"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7"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670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c r="AC116" s="286"/>
      <c r="AD116" s="287"/>
      <c r="AE116" s="343" t="s">
        <v>664</v>
      </c>
      <c r="AF116" s="343"/>
      <c r="AG116" s="343"/>
      <c r="AH116" s="343"/>
      <c r="AI116" s="343" t="s">
        <v>664</v>
      </c>
      <c r="AJ116" s="343"/>
      <c r="AK116" s="343"/>
      <c r="AL116" s="343"/>
      <c r="AM116" s="343" t="s">
        <v>669</v>
      </c>
      <c r="AN116" s="343"/>
      <c r="AO116" s="343"/>
      <c r="AP116" s="343"/>
      <c r="AQ116" s="348">
        <f>8000/11975*1000000</f>
        <v>668058.45511482249</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671</v>
      </c>
      <c r="AF117" s="291"/>
      <c r="AG117" s="291"/>
      <c r="AH117" s="291"/>
      <c r="AI117" s="291" t="s">
        <v>672</v>
      </c>
      <c r="AJ117" s="291"/>
      <c r="AK117" s="291"/>
      <c r="AL117" s="291"/>
      <c r="AM117" s="291" t="s">
        <v>671</v>
      </c>
      <c r="AN117" s="291"/>
      <c r="AO117" s="291"/>
      <c r="AP117" s="291"/>
      <c r="AQ117" s="291" t="s">
        <v>673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325</v>
      </c>
      <c r="B130" s="970"/>
      <c r="C130" s="969" t="s">
        <v>188</v>
      </c>
      <c r="D130" s="970"/>
      <c r="E130" s="293" t="s">
        <v>217</v>
      </c>
      <c r="F130" s="294"/>
      <c r="G130" s="295" t="s">
        <v>634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v>12</v>
      </c>
      <c r="AV133" s="163"/>
      <c r="AW133" s="164" t="s">
        <v>175</v>
      </c>
      <c r="AX133" s="165"/>
      <c r="AY133">
        <f>$AY$132</f>
        <v>1</v>
      </c>
    </row>
    <row r="134" spans="1:51" ht="39.75" customHeight="1" x14ac:dyDescent="0.15">
      <c r="A134" s="973"/>
      <c r="B134" s="238"/>
      <c r="C134" s="237"/>
      <c r="D134" s="238"/>
      <c r="E134" s="237"/>
      <c r="F134" s="299"/>
      <c r="G134" s="217" t="s">
        <v>649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650</v>
      </c>
      <c r="AC134" s="209"/>
      <c r="AD134" s="209"/>
      <c r="AE134" s="251">
        <v>106500</v>
      </c>
      <c r="AF134" s="152"/>
      <c r="AG134" s="152"/>
      <c r="AH134" s="152"/>
      <c r="AI134" s="251">
        <v>102900</v>
      </c>
      <c r="AJ134" s="152"/>
      <c r="AK134" s="152"/>
      <c r="AL134" s="152"/>
      <c r="AM134" s="251" t="s">
        <v>652</v>
      </c>
      <c r="AN134" s="152"/>
      <c r="AO134" s="152"/>
      <c r="AP134" s="152"/>
      <c r="AQ134" s="251" t="s">
        <v>652</v>
      </c>
      <c r="AR134" s="152"/>
      <c r="AS134" s="152"/>
      <c r="AT134" s="152"/>
      <c r="AU134" s="251"/>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650</v>
      </c>
      <c r="AC135" s="160"/>
      <c r="AD135" s="160"/>
      <c r="AE135" s="251" t="s">
        <v>652</v>
      </c>
      <c r="AF135" s="152"/>
      <c r="AG135" s="152"/>
      <c r="AH135" s="152"/>
      <c r="AI135" s="251" t="s">
        <v>653</v>
      </c>
      <c r="AJ135" s="152"/>
      <c r="AK135" s="152"/>
      <c r="AL135" s="152"/>
      <c r="AM135" s="251" t="s">
        <v>654</v>
      </c>
      <c r="AN135" s="152"/>
      <c r="AO135" s="152"/>
      <c r="AP135" s="152"/>
      <c r="AQ135" s="251" t="s">
        <v>653</v>
      </c>
      <c r="AR135" s="152"/>
      <c r="AS135" s="152"/>
      <c r="AT135" s="152"/>
      <c r="AU135" s="251">
        <v>92700</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7"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7"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7"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7"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7"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7"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7"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7"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7"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7"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7"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7"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7"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7"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7"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7"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7"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7"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7"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7"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7"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7"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7"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7"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7"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7"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7"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7"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7"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7"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658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7"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7"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7"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7"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7"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7"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7"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7"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7"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7"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7"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7"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7"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7"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7"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7"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7"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7"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7"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7"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7"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7"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7"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7"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7"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7"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7"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7"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7"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7"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7"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7"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7"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7"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7"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7"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7"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7"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7"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7"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7"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7"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7"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7"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7"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7"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7"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7"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7"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7"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7"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7"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7"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7"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7"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7"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7"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7"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7"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7"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7"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7"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7"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7"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7"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7"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7"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7"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7"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7"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7"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7"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7"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7"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7"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7"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7"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7"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7"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7"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7"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7"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7"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7"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7"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7"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7"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7"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7"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7"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7"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7"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7"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7"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7"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7"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7"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7"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7"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7"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7"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7"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7"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7"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7"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7"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7"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7"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7"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7"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7"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7"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7"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7"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7"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7"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7"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7"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7"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7"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593</v>
      </c>
      <c r="D430" s="236"/>
      <c r="E430" s="224" t="s">
        <v>319</v>
      </c>
      <c r="F430" s="429"/>
      <c r="G430" s="226" t="s">
        <v>204</v>
      </c>
      <c r="H430" s="173"/>
      <c r="I430" s="173"/>
      <c r="J430" s="227" t="s">
        <v>651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customHeight="1" x14ac:dyDescent="0.15">
      <c r="A433" s="973"/>
      <c r="B433" s="238"/>
      <c r="C433" s="237"/>
      <c r="D433" s="238"/>
      <c r="E433" s="181"/>
      <c r="F433" s="182"/>
      <c r="G433" s="217" t="s">
        <v>657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653</v>
      </c>
      <c r="AC433" s="160"/>
      <c r="AD433" s="160"/>
      <c r="AE433" s="151" t="s">
        <v>652</v>
      </c>
      <c r="AF433" s="152"/>
      <c r="AG433" s="152"/>
      <c r="AH433" s="152"/>
      <c r="AI433" s="151" t="s">
        <v>653</v>
      </c>
      <c r="AJ433" s="152"/>
      <c r="AK433" s="152"/>
      <c r="AL433" s="152"/>
      <c r="AM433" s="151" t="s">
        <v>661</v>
      </c>
      <c r="AN433" s="152"/>
      <c r="AO433" s="152"/>
      <c r="AP433" s="153"/>
      <c r="AQ433" s="151" t="s">
        <v>653</v>
      </c>
      <c r="AR433" s="152"/>
      <c r="AS433" s="152"/>
      <c r="AT433" s="153"/>
      <c r="AU433" s="152" t="s">
        <v>653</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653</v>
      </c>
      <c r="AC434" s="209"/>
      <c r="AD434" s="209"/>
      <c r="AE434" s="151" t="s">
        <v>652</v>
      </c>
      <c r="AF434" s="152"/>
      <c r="AG434" s="152"/>
      <c r="AH434" s="153"/>
      <c r="AI434" s="151" t="s">
        <v>653</v>
      </c>
      <c r="AJ434" s="152"/>
      <c r="AK434" s="152"/>
      <c r="AL434" s="152"/>
      <c r="AM434" s="151" t="s">
        <v>653</v>
      </c>
      <c r="AN434" s="152"/>
      <c r="AO434" s="152"/>
      <c r="AP434" s="153"/>
      <c r="AQ434" s="151" t="s">
        <v>653</v>
      </c>
      <c r="AR434" s="152"/>
      <c r="AS434" s="152"/>
      <c r="AT434" s="153"/>
      <c r="AU434" s="152" t="s">
        <v>653</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652</v>
      </c>
      <c r="AF435" s="152"/>
      <c r="AG435" s="152"/>
      <c r="AH435" s="153"/>
      <c r="AI435" s="151" t="s">
        <v>653</v>
      </c>
      <c r="AJ435" s="152"/>
      <c r="AK435" s="152"/>
      <c r="AL435" s="152"/>
      <c r="AM435" s="151" t="s">
        <v>653</v>
      </c>
      <c r="AN435" s="152"/>
      <c r="AO435" s="152"/>
      <c r="AP435" s="153"/>
      <c r="AQ435" s="151" t="s">
        <v>653</v>
      </c>
      <c r="AR435" s="152"/>
      <c r="AS435" s="152"/>
      <c r="AT435" s="153"/>
      <c r="AU435" s="152" t="s">
        <v>662</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1</v>
      </c>
    </row>
    <row r="477" spans="1:51" ht="18.75"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1</v>
      </c>
    </row>
    <row r="478" spans="1:51" ht="23.25" customHeight="1" x14ac:dyDescent="0.15">
      <c r="A478" s="973"/>
      <c r="B478" s="238"/>
      <c r="C478" s="237"/>
      <c r="D478" s="238"/>
      <c r="E478" s="181"/>
      <c r="F478" s="182"/>
      <c r="G478" s="217" t="s">
        <v>653</v>
      </c>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t="s">
        <v>653</v>
      </c>
      <c r="AC478" s="160"/>
      <c r="AD478" s="160"/>
      <c r="AE478" s="151" t="s">
        <v>653</v>
      </c>
      <c r="AF478" s="152"/>
      <c r="AG478" s="152"/>
      <c r="AH478" s="152"/>
      <c r="AI478" s="151" t="s">
        <v>652</v>
      </c>
      <c r="AJ478" s="152"/>
      <c r="AK478" s="152"/>
      <c r="AL478" s="152"/>
      <c r="AM478" s="151" t="s">
        <v>652</v>
      </c>
      <c r="AN478" s="152"/>
      <c r="AO478" s="152"/>
      <c r="AP478" s="153"/>
      <c r="AQ478" s="151" t="s">
        <v>652</v>
      </c>
      <c r="AR478" s="152"/>
      <c r="AS478" s="152"/>
      <c r="AT478" s="153"/>
      <c r="AU478" s="152" t="s">
        <v>652</v>
      </c>
      <c r="AV478" s="152"/>
      <c r="AW478" s="152"/>
      <c r="AX478" s="193"/>
      <c r="AY478">
        <f t="shared" ref="AY478:AY480" si="72">$AY$476</f>
        <v>1</v>
      </c>
    </row>
    <row r="479" spans="1:51" ht="23.25"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t="s">
        <v>653</v>
      </c>
      <c r="AC479" s="209"/>
      <c r="AD479" s="209"/>
      <c r="AE479" s="151" t="s">
        <v>653</v>
      </c>
      <c r="AF479" s="152"/>
      <c r="AG479" s="152"/>
      <c r="AH479" s="153"/>
      <c r="AI479" s="151" t="s">
        <v>652</v>
      </c>
      <c r="AJ479" s="152"/>
      <c r="AK479" s="152"/>
      <c r="AL479" s="152"/>
      <c r="AM479" s="151" t="s">
        <v>652</v>
      </c>
      <c r="AN479" s="152"/>
      <c r="AO479" s="152"/>
      <c r="AP479" s="153"/>
      <c r="AQ479" s="151" t="s">
        <v>653</v>
      </c>
      <c r="AR479" s="152"/>
      <c r="AS479" s="152"/>
      <c r="AT479" s="153"/>
      <c r="AU479" s="152" t="s">
        <v>653</v>
      </c>
      <c r="AV479" s="152"/>
      <c r="AW479" s="152"/>
      <c r="AX479" s="193"/>
      <c r="AY479">
        <f t="shared" si="72"/>
        <v>1</v>
      </c>
    </row>
    <row r="480" spans="1:51" ht="23.25"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t="s">
        <v>653</v>
      </c>
      <c r="AF480" s="152"/>
      <c r="AG480" s="152"/>
      <c r="AH480" s="153"/>
      <c r="AI480" s="151" t="s">
        <v>653</v>
      </c>
      <c r="AJ480" s="152"/>
      <c r="AK480" s="152"/>
      <c r="AL480" s="152"/>
      <c r="AM480" s="151" t="s">
        <v>652</v>
      </c>
      <c r="AN480" s="152"/>
      <c r="AO480" s="152"/>
      <c r="AP480" s="153"/>
      <c r="AQ480" s="151" t="s">
        <v>661</v>
      </c>
      <c r="AR480" s="152"/>
      <c r="AS480" s="152"/>
      <c r="AT480" s="153"/>
      <c r="AU480" s="152" t="s">
        <v>653</v>
      </c>
      <c r="AV480" s="152"/>
      <c r="AW480" s="152"/>
      <c r="AX480" s="193"/>
      <c r="AY480">
        <f t="shared" si="72"/>
        <v>1</v>
      </c>
    </row>
    <row r="481" spans="1:51" ht="23.85" customHeight="1" x14ac:dyDescent="0.15">
      <c r="A481" s="973"/>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9"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641</v>
      </c>
      <c r="AE702" s="875"/>
      <c r="AF702" s="875"/>
      <c r="AG702" s="864" t="s">
        <v>689</v>
      </c>
      <c r="AH702" s="865"/>
      <c r="AI702" s="865"/>
      <c r="AJ702" s="865"/>
      <c r="AK702" s="865"/>
      <c r="AL702" s="865"/>
      <c r="AM702" s="865"/>
      <c r="AN702" s="865"/>
      <c r="AO702" s="865"/>
      <c r="AP702" s="865"/>
      <c r="AQ702" s="865"/>
      <c r="AR702" s="865"/>
      <c r="AS702" s="865"/>
      <c r="AT702" s="865"/>
      <c r="AU702" s="865"/>
      <c r="AV702" s="865"/>
      <c r="AW702" s="865"/>
      <c r="AX702" s="866"/>
    </row>
    <row r="703" spans="1:51" ht="41.6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641</v>
      </c>
      <c r="AE703" s="170"/>
      <c r="AF703" s="170"/>
      <c r="AG703" s="648" t="s">
        <v>683</v>
      </c>
      <c r="AH703" s="649"/>
      <c r="AI703" s="649"/>
      <c r="AJ703" s="649"/>
      <c r="AK703" s="649"/>
      <c r="AL703" s="649"/>
      <c r="AM703" s="649"/>
      <c r="AN703" s="649"/>
      <c r="AO703" s="649"/>
      <c r="AP703" s="649"/>
      <c r="AQ703" s="649"/>
      <c r="AR703" s="649"/>
      <c r="AS703" s="649"/>
      <c r="AT703" s="649"/>
      <c r="AU703" s="649"/>
      <c r="AV703" s="649"/>
      <c r="AW703" s="649"/>
      <c r="AX703" s="650"/>
    </row>
    <row r="704" spans="1:51" ht="69.400000000000006"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641</v>
      </c>
      <c r="AE704" s="567"/>
      <c r="AF704" s="567"/>
      <c r="AG704" s="409" t="s">
        <v>681</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641</v>
      </c>
      <c r="AE705" s="717"/>
      <c r="AF705" s="717"/>
      <c r="AG705" s="175" t="s">
        <v>659</v>
      </c>
      <c r="AH705" s="176"/>
      <c r="AI705" s="176"/>
      <c r="AJ705" s="176"/>
      <c r="AK705" s="176"/>
      <c r="AL705" s="176"/>
      <c r="AM705" s="176"/>
      <c r="AN705" s="176"/>
      <c r="AO705" s="176"/>
      <c r="AP705" s="176"/>
      <c r="AQ705" s="176"/>
      <c r="AR705" s="176"/>
      <c r="AS705" s="176"/>
      <c r="AT705" s="176"/>
      <c r="AU705" s="176"/>
      <c r="AV705" s="176"/>
      <c r="AW705" s="176"/>
      <c r="AX705" s="177"/>
    </row>
    <row r="706" spans="1:50" ht="35.450000000000003" customHeight="1" x14ac:dyDescent="0.15">
      <c r="A706" s="639"/>
      <c r="B706" s="751"/>
      <c r="C706" s="595"/>
      <c r="D706" s="596"/>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677</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4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677</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44.4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641</v>
      </c>
      <c r="AE708" s="652"/>
      <c r="AF708" s="652"/>
      <c r="AG708" s="507" t="s">
        <v>678</v>
      </c>
      <c r="AH708" s="508"/>
      <c r="AI708" s="508"/>
      <c r="AJ708" s="508"/>
      <c r="AK708" s="508"/>
      <c r="AL708" s="508"/>
      <c r="AM708" s="508"/>
      <c r="AN708" s="508"/>
      <c r="AO708" s="508"/>
      <c r="AP708" s="508"/>
      <c r="AQ708" s="508"/>
      <c r="AR708" s="508"/>
      <c r="AS708" s="508"/>
      <c r="AT708" s="508"/>
      <c r="AU708" s="508"/>
      <c r="AV708" s="508"/>
      <c r="AW708" s="508"/>
      <c r="AX708" s="509"/>
    </row>
    <row r="709" spans="1:50" ht="26.4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641</v>
      </c>
      <c r="AE709" s="170"/>
      <c r="AF709" s="170"/>
      <c r="AG709" s="648" t="s">
        <v>679</v>
      </c>
      <c r="AH709" s="649"/>
      <c r="AI709" s="649"/>
      <c r="AJ709" s="649"/>
      <c r="AK709" s="649"/>
      <c r="AL709" s="649"/>
      <c r="AM709" s="649"/>
      <c r="AN709" s="649"/>
      <c r="AO709" s="649"/>
      <c r="AP709" s="649"/>
      <c r="AQ709" s="649"/>
      <c r="AR709" s="649"/>
      <c r="AS709" s="649"/>
      <c r="AT709" s="649"/>
      <c r="AU709" s="649"/>
      <c r="AV709" s="649"/>
      <c r="AW709" s="649"/>
      <c r="AX709" s="650"/>
    </row>
    <row r="710" spans="1:50" ht="26.4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641</v>
      </c>
      <c r="AE710" s="170"/>
      <c r="AF710" s="170"/>
      <c r="AG710" s="648" t="s">
        <v>682</v>
      </c>
      <c r="AH710" s="649"/>
      <c r="AI710" s="649"/>
      <c r="AJ710" s="649"/>
      <c r="AK710" s="649"/>
      <c r="AL710" s="649"/>
      <c r="AM710" s="649"/>
      <c r="AN710" s="649"/>
      <c r="AO710" s="649"/>
      <c r="AP710" s="649"/>
      <c r="AQ710" s="649"/>
      <c r="AR710" s="649"/>
      <c r="AS710" s="649"/>
      <c r="AT710" s="649"/>
      <c r="AU710" s="649"/>
      <c r="AV710" s="649"/>
      <c r="AW710" s="649"/>
      <c r="AX710" s="650"/>
    </row>
    <row r="711" spans="1:50" ht="48.7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641</v>
      </c>
      <c r="AE711" s="170"/>
      <c r="AF711" s="170"/>
      <c r="AG711" s="648" t="s">
        <v>684</v>
      </c>
      <c r="AH711" s="649"/>
      <c r="AI711" s="649"/>
      <c r="AJ711" s="649"/>
      <c r="AK711" s="649"/>
      <c r="AL711" s="649"/>
      <c r="AM711" s="649"/>
      <c r="AN711" s="649"/>
      <c r="AO711" s="649"/>
      <c r="AP711" s="649"/>
      <c r="AQ711" s="649"/>
      <c r="AR711" s="649"/>
      <c r="AS711" s="649"/>
      <c r="AT711" s="649"/>
      <c r="AU711" s="649"/>
      <c r="AV711" s="649"/>
      <c r="AW711" s="649"/>
      <c r="AX711" s="650"/>
    </row>
    <row r="712" spans="1:50" ht="26.4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685</v>
      </c>
      <c r="AE712" s="567"/>
      <c r="AF712" s="567"/>
      <c r="AG712" s="575" t="s">
        <v>660</v>
      </c>
      <c r="AH712" s="576"/>
      <c r="AI712" s="576"/>
      <c r="AJ712" s="576"/>
      <c r="AK712" s="576"/>
      <c r="AL712" s="576"/>
      <c r="AM712" s="576"/>
      <c r="AN712" s="576"/>
      <c r="AO712" s="576"/>
      <c r="AP712" s="576"/>
      <c r="AQ712" s="576"/>
      <c r="AR712" s="576"/>
      <c r="AS712" s="576"/>
      <c r="AT712" s="576"/>
      <c r="AU712" s="576"/>
      <c r="AV712" s="576"/>
      <c r="AW712" s="576"/>
      <c r="AX712" s="577"/>
    </row>
    <row r="713" spans="1:50" ht="46.9"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641</v>
      </c>
      <c r="AE713" s="170"/>
      <c r="AF713" s="171"/>
      <c r="AG713" s="648" t="s">
        <v>702</v>
      </c>
      <c r="AH713" s="649"/>
      <c r="AI713" s="649"/>
      <c r="AJ713" s="649"/>
      <c r="AK713" s="649"/>
      <c r="AL713" s="649"/>
      <c r="AM713" s="649"/>
      <c r="AN713" s="649"/>
      <c r="AO713" s="649"/>
      <c r="AP713" s="649"/>
      <c r="AQ713" s="649"/>
      <c r="AR713" s="649"/>
      <c r="AS713" s="649"/>
      <c r="AT713" s="649"/>
      <c r="AU713" s="649"/>
      <c r="AV713" s="649"/>
      <c r="AW713" s="649"/>
      <c r="AX713" s="650"/>
    </row>
    <row r="714" spans="1:50" ht="36"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641</v>
      </c>
      <c r="AE714" s="573"/>
      <c r="AF714" s="574"/>
      <c r="AG714" s="673" t="s">
        <v>703</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685</v>
      </c>
      <c r="AE715" s="652"/>
      <c r="AF715" s="758"/>
      <c r="AG715" s="507" t="s">
        <v>653</v>
      </c>
      <c r="AH715" s="508"/>
      <c r="AI715" s="508"/>
      <c r="AJ715" s="508"/>
      <c r="AK715" s="508"/>
      <c r="AL715" s="508"/>
      <c r="AM715" s="508"/>
      <c r="AN715" s="508"/>
      <c r="AO715" s="508"/>
      <c r="AP715" s="508"/>
      <c r="AQ715" s="508"/>
      <c r="AR715" s="508"/>
      <c r="AS715" s="508"/>
      <c r="AT715" s="508"/>
      <c r="AU715" s="508"/>
      <c r="AV715" s="508"/>
      <c r="AW715" s="508"/>
      <c r="AX715" s="509"/>
    </row>
    <row r="716" spans="1:50" ht="35.450000000000003"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685</v>
      </c>
      <c r="AE716" s="740"/>
      <c r="AF716" s="740"/>
      <c r="AG716" s="648" t="s">
        <v>653</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685</v>
      </c>
      <c r="AE717" s="170"/>
      <c r="AF717" s="170"/>
      <c r="AG717" s="648" t="s">
        <v>653</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685</v>
      </c>
      <c r="AE718" s="170"/>
      <c r="AF718" s="170"/>
      <c r="AG718" s="178" t="s">
        <v>653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641</v>
      </c>
      <c r="AE719" s="652"/>
      <c r="AF719" s="652"/>
      <c r="AG719" s="175" t="s">
        <v>695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t="s">
        <v>686</v>
      </c>
      <c r="D721" s="898"/>
      <c r="E721" s="898"/>
      <c r="F721" s="899"/>
      <c r="G721" s="915"/>
      <c r="H721" s="916"/>
      <c r="I721" s="63" t="str">
        <f>IF(OR(G721="　", G721=""), "", "-")</f>
        <v/>
      </c>
      <c r="J721" s="896"/>
      <c r="K721" s="896"/>
      <c r="L721" s="63" t="str">
        <f>IF(M721="","","-")</f>
        <v/>
      </c>
      <c r="M721" s="64"/>
      <c r="N721" s="893" t="s">
        <v>687</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t="s">
        <v>691</v>
      </c>
      <c r="D722" s="898"/>
      <c r="E722" s="898"/>
      <c r="F722" s="899"/>
      <c r="G722" s="915"/>
      <c r="H722" s="916"/>
      <c r="I722" s="63" t="str">
        <f t="shared" ref="I722:I725" si="113">IF(OR(G722="　", G722=""), "", "-")</f>
        <v/>
      </c>
      <c r="J722" s="896"/>
      <c r="K722" s="896"/>
      <c r="L722" s="63" t="str">
        <f t="shared" ref="L722:L725" si="114">IF(M722="","","-")</f>
        <v/>
      </c>
      <c r="M722" s="64"/>
      <c r="N722" s="893" t="s">
        <v>690</v>
      </c>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45" customHeight="1" x14ac:dyDescent="0.15">
      <c r="A726" s="602" t="s">
        <v>47</v>
      </c>
      <c r="B726" s="603"/>
      <c r="C726" s="424" t="s">
        <v>52</v>
      </c>
      <c r="D726" s="562"/>
      <c r="E726" s="562"/>
      <c r="F726" s="563"/>
      <c r="G726" s="778" t="s">
        <v>693</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45" customHeight="1" thickBot="1" x14ac:dyDescent="0.2">
      <c r="A727" s="604"/>
      <c r="B727" s="605"/>
      <c r="C727" s="679" t="s">
        <v>56</v>
      </c>
      <c r="D727" s="680"/>
      <c r="E727" s="680"/>
      <c r="F727" s="681"/>
      <c r="G727" s="776" t="s">
        <v>693</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55.9"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55.9"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55.9"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55.9"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c r="F747" s="98"/>
      <c r="G747" s="98"/>
      <c r="H747" s="85" t="str">
        <f>IF(E747="","","-")</f>
        <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4.9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4"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4"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4"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4"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4"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4"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4"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4"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1.7"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4" hidden="1" customHeight="1" thickBo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4" hidden="1" customHeight="1" thickBo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4" hidden="1" customHeight="1" thickBo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4" hidden="1" customHeight="1" thickBo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thickBo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4"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1" t="s">
        <v>306</v>
      </c>
      <c r="B787" s="742"/>
      <c r="C787" s="742"/>
      <c r="D787" s="742"/>
      <c r="E787" s="742"/>
      <c r="F787" s="743"/>
      <c r="G787" s="420" t="s">
        <v>282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7"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 max="49" man="1"/>
    <brk id="483" max="49" man="1"/>
    <brk id="734" max="49" man="1"/>
    <brk id="77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P11" sqref="P11: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641</v>
      </c>
      <c r="R4" s="13" t="str">
        <f t="shared" si="3"/>
        <v>補助</v>
      </c>
      <c r="S4" s="13" t="str">
        <f t="shared" si="4"/>
        <v>補助</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7"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7" customHeight="1" x14ac:dyDescent="0.15">
      <c r="A9" s="14" t="s">
        <v>91</v>
      </c>
      <c r="B9" s="15"/>
      <c r="C9" s="13" t="str">
        <f t="shared" si="0"/>
        <v/>
      </c>
      <c r="D9" s="13" t="str">
        <f t="shared" si="8"/>
        <v/>
      </c>
      <c r="F9" s="18" t="s">
        <v>225</v>
      </c>
      <c r="G9" s="17"/>
      <c r="H9" s="13" t="str">
        <f t="shared" si="1"/>
        <v/>
      </c>
      <c r="I9" s="13" t="str">
        <f t="shared" si="5"/>
        <v/>
      </c>
      <c r="K9" s="14" t="s">
        <v>109</v>
      </c>
      <c r="L9" s="15" t="s">
        <v>641</v>
      </c>
      <c r="M9" s="13" t="str">
        <f t="shared" si="2"/>
        <v>エネルギー対策</v>
      </c>
      <c r="N9" s="13" t="str">
        <f t="shared" si="6"/>
        <v>エネルギー対策</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7" customHeight="1" x14ac:dyDescent="0.15">
      <c r="A10" s="14" t="s">
        <v>248</v>
      </c>
      <c r="B10" s="15"/>
      <c r="C10" s="13" t="str">
        <f t="shared" si="0"/>
        <v/>
      </c>
      <c r="D10" s="13" t="str">
        <f t="shared" si="8"/>
        <v/>
      </c>
      <c r="F10" s="18" t="s">
        <v>116</v>
      </c>
      <c r="G10" s="17" t="s">
        <v>641</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補助</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7" customHeight="1" x14ac:dyDescent="0.15">
      <c r="A16" s="14" t="s">
        <v>97</v>
      </c>
      <c r="B16" s="15" t="s">
        <v>641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7"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7"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7"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7"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7" customHeight="1" x14ac:dyDescent="0.15">
      <c r="A24" s="74" t="s">
        <v>324</v>
      </c>
      <c r="B24" s="15"/>
      <c r="C24" s="13" t="str">
        <f t="shared" si="9"/>
        <v/>
      </c>
      <c r="D24" s="13" t="str">
        <f>IF(C24="",D23,IF(D23&lt;&gt;"",CONCATENATE(D23,"、",C24),C24))</f>
        <v>地球温暖化対策</v>
      </c>
      <c r="F24" s="18" t="s">
        <v>329</v>
      </c>
      <c r="G24" s="17"/>
      <c r="H24" s="13" t="str">
        <f t="shared" si="1"/>
        <v/>
      </c>
      <c r="I24" s="13" t="str">
        <f t="shared" si="5"/>
        <v>エネルギー対策特別会計エネルギー需給勘定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7"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7"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7"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7"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7"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7"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7"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617</v>
      </c>
      <c r="Y33" s="32" t="s">
        <v>367</v>
      </c>
      <c r="Z33" s="32" t="s">
        <v>500</v>
      </c>
      <c r="AA33" s="61"/>
      <c r="AB33" s="31"/>
      <c r="AC33" s="31"/>
      <c r="AD33" s="31"/>
      <c r="AE33" s="31"/>
      <c r="AF33" s="30"/>
      <c r="AK33" s="42" t="str">
        <f t="shared" si="7"/>
        <v>f</v>
      </c>
    </row>
    <row r="34" spans="1:37" ht="13.7"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618</v>
      </c>
      <c r="Y34" s="32" t="s">
        <v>368</v>
      </c>
      <c r="Z34" s="32" t="s">
        <v>501</v>
      </c>
      <c r="AB34" s="31"/>
      <c r="AC34" s="31"/>
      <c r="AD34" s="31"/>
      <c r="AE34" s="31"/>
      <c r="AF34" s="30"/>
      <c r="AK34" s="42" t="str">
        <f t="shared" si="7"/>
        <v>g</v>
      </c>
    </row>
    <row r="35" spans="1:37" ht="13.7"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369</v>
      </c>
      <c r="Z35" s="32" t="s">
        <v>502</v>
      </c>
      <c r="AC35" s="31"/>
      <c r="AF35" s="30"/>
      <c r="AK35" s="42" t="str">
        <f t="shared" si="7"/>
        <v>h</v>
      </c>
    </row>
    <row r="36" spans="1:37" ht="13.7"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619</v>
      </c>
      <c r="Y36" s="32" t="s">
        <v>370</v>
      </c>
      <c r="Z36" s="32" t="s">
        <v>503</v>
      </c>
      <c r="AF36" s="30"/>
      <c r="AK36" s="42"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2021-05-19T01:00:53Z</cp:lastPrinted>
  <dcterms:created xsi:type="dcterms:W3CDTF">2012-03-13T00:50:25Z</dcterms:created>
  <dcterms:modified xsi:type="dcterms:W3CDTF">2021-07-05T13:26:44Z</dcterms:modified>
</cp:coreProperties>
</file>