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84　事業全体のマネジメント・サイクル体制確立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行政事業レビューシート!$A$1:$BG$1139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<sst xmlns="http://schemas.openxmlformats.org/spreadsheetml/2006/main" count="2486" uniqueCount="753">
  <si>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</si>
  <si>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</si>
  <si>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</si>
  <si>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</si>
  <si>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</si>
  <si>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</si>
  <si>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</si>
  <si>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</si>
  <si>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</si>
  <si>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</si>
  <si>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</si>
  <si>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</si>
  <si>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</si>
  <si>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</si>
  <si>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</si>
  <si>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</si>
  <si>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</si>
  <si>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</si>
  <si>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</si>
  <si>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</si>
  <si>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</si>
  <si>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</si>
  <si>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</si>
  <si>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</si>
  <si>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</si>
  <si>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</si>
  <si>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</si>
  <si>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</si>
  <si>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</si>
  <si>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</si>
  <si>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</si>
  <si>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</si>
  <si>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</si>
  <si>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</si>
  <si>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</si>
  <si>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</si>
  <si>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</si>
  <si>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</si>
  <si>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</si>
  <si>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</si>
  <si>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</si>
  <si>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</si>
  <si>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</si>
  <si>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</si>
  <si>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</si>
  <si>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</si>
  <si>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</si>
  <si>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</si>
  <si>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</si>
  <si>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</si>
  <si>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</si>
  <si>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</si>
  <si>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</si>
  <si>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</si>
  <si>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</si>
  <si>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</si>
  <si>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</si>
  <si>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</si>
  <si>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</si>
  <si>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</si>
  <si>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</si>
  <si>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</si>
  <si>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</si>
  <si>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</si>
  <si>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</si>
  <si>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</si>
  <si>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</si>
  <si>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</si>
  <si>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</si>
  <si>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</si>
  <si>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</si>
  <si>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</si>
  <si>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</si>
  <si>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</si>
  <si>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</si>
  <si>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</si>
  <si>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</si>
  <si>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</si>
  <si>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</si>
  <si>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</si>
  <si>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</si>
  <si>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</si>
  <si>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</si>
  <si>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</si>
  <si>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</si>
  <si>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</si>
  <si>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</si>
  <si>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</si>
  <si>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</si>
  <si>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</si>
  <si>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</si>
  <si>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</si>
  <si>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</si>
  <si>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</si>
  <si>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</si>
  <si>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</si>
  <si>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</si>
  <si>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</si>
  <si>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</si>
  <si>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</si>
  <si>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</si>
  <si>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</si>
  <si>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</si>
  <si>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</si>
  <si>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</si>
  <si>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</si>
  <si>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</si>
  <si>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</si>
  <si>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</si>
  <si>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</si>
  <si>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</si>
  <si>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</si>
  <si>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</si>
  <si>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</si>
  <si>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</si>
  <si>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</si>
  <si>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</si>
  <si>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</si>
  <si>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</si>
  <si>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</si>
  <si>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</si>
  <si>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</si>
  <si>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</si>
  <si>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</si>
  <si>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</si>
  <si>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</si>
  <si>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</si>
  <si>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</si>
  <si>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</si>
  <si>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</si>
  <si>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</si>
  <si>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</si>
  <si>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</si>
  <si>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</si>
  <si>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</si>
  <si>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</si>
  <si>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</si>
  <si>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</si>
  <si>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</si>
  <si>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</si>
  <si>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</si>
  <si>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</si>
  <si>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</si>
  <si>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</si>
  <si>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</si>
  <si>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</si>
  <si>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</si>
  <si>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</si>
  <si>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</si>
  <si>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</si>
  <si>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</si>
  <si>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</si>
  <si>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</si>
  <si>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</si>
  <si>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</si>
  <si>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</si>
  <si>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</si>
  <si>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</si>
  <si>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</si>
  <si>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</si>
  <si>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</si>
  <si>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</si>
  <si>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</si>
  <si>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</si>
  <si>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</si>
  <si>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</si>
  <si>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</si>
  <si>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</si>
  <si>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</si>
  <si>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</si>
  <si>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</si>
  <si>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</si>
  <si>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</si>
  <si>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</si>
  <si>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</si>
  <si>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</si>
  <si>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</si>
  <si>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</si>
  <si>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</si>
  <si>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</si>
  <si>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</si>
  <si>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</si>
  <si>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</si>
  <si>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</si>
  <si>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</si>
  <si>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</si>
  <si>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</si>
  <si>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</si>
  <si>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</si>
  <si>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</si>
  <si>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</si>
  <si>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</si>
  <si>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</si>
  <si>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</si>
  <si>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</si>
  <si>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</si>
  <si>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</si>
  <si>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</si>
  <si>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</si>
  <si>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</si>
  <si>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</si>
  <si>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</si>
  <si>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</si>
  <si>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</si>
  <si>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</si>
  <si>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</si>
  <si>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</si>
  <si>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</si>
  <si>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</si>
  <si>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</si>
  <si>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</si>
  <si>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</si>
  <si>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</si>
  <si>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</si>
  <si>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</si>
  <si>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</si>
  <si>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</si>
  <si>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</si>
  <si>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</si>
  <si>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</si>
  <si>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</si>
  <si>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</si>
  <si>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</si>
  <si>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</si>
  <si>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</si>
  <si>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</si>
  <si>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</si>
  <si>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</si>
  <si>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</si>
  <si>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</si>
  <si>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</si>
  <si>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</si>
  <si>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</si>
  <si>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</si>
  <si>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</si>
  <si>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</si>
  <si>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</si>
  <si>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</si>
  <si>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</si>
  <si>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</si>
  <si>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</si>
  <si>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</si>
  <si>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</si>
  <si>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</si>
  <si>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</si>
  <si>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</si>
  <si>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</si>
  <si>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</si>
  <si>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</si>
  <si>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</si>
  <si>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</si>
  <si>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</si>
  <si>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</si>
  <si>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</si>
  <si>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</si>
  <si>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</si>
  <si>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</si>
  <si>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</si>
  <si>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</si>
  <si>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</si>
  <si>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</si>
  <si>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</si>
  <si>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</si>
  <si>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</si>
  <si>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</si>
  <si>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</si>
  <si>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</si>
  <si>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</si>
  <si>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</si>
  <si>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</si>
  <si>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</si>
  <si>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</si>
  <si>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</si>
  <si>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</si>
  <si>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</si>
  <si>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</si>
  <si>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</si>
  <si>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</si>
  <si>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</si>
  <si>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</si>
  <si>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</si>
  <si>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</si>
  <si>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</si>
  <si>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</si>
  <si>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</si>
  <si>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</si>
  <si>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</si>
  <si>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</si>
  <si>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</si>
  <si>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</si>
  <si>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</si>
  <si>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</si>
  <si>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</si>
  <si>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</si>
  <si>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</si>
  <si>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</si>
  <si>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</si>
  <si>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</si>
  <si>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</si>
  <si>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</si>
  <si>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</si>
  <si>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</si>
  <si>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</si>
  <si>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</si>
  <si>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</si>
  <si>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</si>
  <si>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</si>
  <si>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</si>
  <si>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</si>
  <si>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</si>
  <si>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</si>
  <si>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</si>
  <si>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</si>
  <si>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</si>
  <si>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</si>
  <si>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</si>
  <si>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</si>
  <si>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</si>
  <si>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</si>
  <si>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</si>
  <si>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</si>
  <si>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</si>
  <si>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</si>
  <si>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</si>
  <si>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</si>
  <si>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</si>
  <si>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</si>
  <si>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</si>
  <si>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</si>
  <si>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</si>
  <si>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</si>
  <si>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</si>
  <si>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</si>
  <si>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</si>
  <si>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</si>
  <si>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</si>
  <si>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</si>
  <si>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</si>
  <si>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</si>
  <si>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</si>
  <si>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</si>
  <si>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</si>
  <si>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</si>
  <si>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</si>
  <si>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</si>
  <si>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</si>
  <si>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</si>
  <si>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</si>
  <si>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</si>
  <si>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</si>
  <si>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</si>
  <si>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</si>
  <si>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</si>
  <si>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</si>
  <si>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</si>
  <si>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</si>
  <si>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</si>
  <si>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</si>
  <si>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</si>
  <si>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</si>
  <si>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</si>
  <si>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</si>
  <si>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</si>
  <si>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</si>
  <si>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</si>
  <si>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</si>
  <si>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</si>
  <si>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</si>
  <si>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</si>
  <si>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</si>
  <si>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</si>
  <si>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</si>
  <si>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</si>
  <si>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</si>
  <si>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</si>
  <si>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</si>
  <si>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</si>
  <si>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</si>
  <si>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</si>
  <si>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</si>
  <si>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</si>
  <si>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</si>
  <si>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</si>
  <si>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</si>
  <si>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</si>
  <si>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</si>
  <si>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</si>
  <si>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</si>
  <si>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</si>
  <si>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</si>
  <si>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</si>
  <si>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</si>
  <si>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</si>
  <si>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</si>
  <si>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</si>
  <si>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</si>
  <si>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</si>
  <si>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</si>
  <si>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</si>
  <si>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</si>
  <si>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</si>
  <si>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</si>
  <si>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</si>
  <si>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</si>
  <si>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</si>
  <si>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</si>
  <si>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</si>
  <si>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</si>
  <si>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</si>
  <si>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</si>
  <si>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</si>
  <si>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</si>
  <si>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</si>
  <si>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</si>
  <si>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</si>
  <si>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</si>
  <si>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</si>
  <si>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</si>
  <si>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</si>
  <si>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</si>
  <si>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</si>
  <si>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</si>
  <si>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</si>
  <si>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</si>
  <si>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</si>
  <si>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</si>
  <si>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</si>
  <si>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</si>
  <si>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</si>
  <si>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</si>
  <si>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</si>
  <si>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</si>
  <si>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</si>
  <si>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</si>
  <si>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</si>
  <si>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</si>
  <si>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</si>
  <si>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</si>
  <si>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</si>
  <si>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</si>
  <si>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</si>
  <si>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</si>
  <si>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</si>
  <si>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</si>
  <si>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</si>
  <si>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</si>
  <si>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</si>
  <si>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</si>
  <si>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</si>
  <si>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</si>
  <si>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</si>
  <si>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</si>
  <si>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</si>
  <si>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</si>
  <si>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</si>
  <si>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</si>
  <si>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</si>
  <si>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</si>
  <si>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</si>
  <si>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</si>
  <si>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</si>
  <si>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</si>
  <si>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</si>
  <si>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</si>
  <si>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</si>
  <si>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</si>
  <si>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</si>
  <si>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</si>
  <si>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</si>
  <si>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</si>
  <si>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</si>
  <si>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</si>
  <si>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</si>
  <si>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</si>
  <si>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</si>
  <si>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</si>
  <si>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</si>
  <si>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</si>
  <si>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</si>
  <si>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</si>
  <si>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</si>
  <si>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</si>
  <si>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</si>
  <si>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</si>
  <si>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</si>
  <si>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</si>
  <si>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</si>
  <si>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</si>
  <si>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</si>
  <si>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</si>
  <si>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</si>
  <si>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</si>
  <si>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</si>
  <si>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</si>
  <si>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</si>
  <si>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</si>
  <si>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</si>
  <si>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</si>
  <si>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</si>
  <si>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</si>
  <si>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</si>
  <si>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</si>
  <si>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</si>
  <si>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</si>
  <si>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</si>
  <si>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</si>
  <si>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</si>
  <si>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</si>
  <si>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</si>
  <si>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</si>
  <si>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</si>
  <si>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</si>
  <si>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</si>
  <si>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</si>
  <si>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</si>
  <si>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</si>
  <si>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</si>
  <si>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</si>
  <si>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</si>
  <si>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</si>
  <si>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</si>
  <si>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</si>
  <si>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</si>
  <si>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</si>
  <si>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</si>
  <si>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</si>
  <si>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</si>
  <si>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</si>
  <si>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</si>
  <si>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</si>
  <si>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</si>
  <si>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</si>
  <si>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</si>
  <si>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</si>
  <si>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</si>
  <si>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</si>
  <si>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</si>
  <si>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</si>
  <si>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</si>
  <si>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</si>
  <si>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</si>
  <si>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</si>
  <si>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</si>
  <si>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</si>
  <si>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</si>
  <si>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</si>
  <si>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</si>
  <si>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</si>
  <si>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</si>
  <si>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</si>
  <si>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</si>
  <si>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</si>
  <si>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</si>
  <si>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</si>
  <si>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</si>
  <si>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</si>
  <si>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</si>
  <si>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</si>
  <si>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</si>
  <si>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</si>
  <si>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</si>
  <si>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</si>
  <si>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</si>
  <si>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</si>
  <si>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</si>
  <si>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</si>
  <si>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</si>
  <si>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</si>
  <si>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</si>
  <si>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</si>
  <si>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</si>
  <si>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</si>
  <si>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</si>
  <si>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</si>
  <si>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</si>
  <si>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</si>
  <si>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</si>
  <si>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</si>
  <si>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</si>
  <si>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</si>
  <si>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</si>
  <si>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</si>
  <si>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</si>
  <si>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</si>
  <si>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</si>
  <si>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</si>
  <si>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</si>
  <si>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</si>
  <si>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</si>
  <si>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</si>
  <si>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</si>
  <si>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</si>
  <si>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</si>
  <si>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</si>
  <si>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</si>
  <si>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</si>
  <si>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</si>
  <si>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</si>
  <si>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</si>
  <si>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</si>
  <si>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</si>
  <si>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</si>
  <si>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</si>
  <si>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</si>
  <si>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</si>
  <si>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</si>
  <si>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</si>
  <si>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</si>
  <si>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</si>
  <si>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</si>
  <si>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</si>
  <si>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</si>
  <si>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</si>
  <si>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</si>
  <si>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</si>
  <si>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</si>
  <si>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</si>
  <si>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</si>
  <si>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</si>
  <si>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</si>
  <si>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</si>
  <si>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</si>
  <si>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</si>
  <si>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</si>
  <si>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</si>
  <si>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</si>
  <si>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</si>
  <si>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</si>
  <si>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事業全体のマネジメント・サイクル体制確立事業</t>
  </si>
  <si>
    <t>地球環境局</t>
  </si>
  <si>
    <t>課長　小笠原 靖</t>
  </si>
  <si>
    <t>令和2年度</t>
  </si>
  <si>
    <t>終了予定なし</t>
  </si>
  <si>
    <t>地球温暖化対策課</t>
  </si>
  <si>
    <t>特別会計に関する法律第85条第3項第1号ホ、第2号
施行令第50条第7項第10号及び第11号、並びに第9項第1号</t>
  </si>
  <si>
    <t>地球温暖化対策計画（平成28年5月13日閣議決定）</t>
  </si>
  <si>
    <t>環境省のエネルギー対策特別会計予算事業（事業補助、委託、技術開発実証等）のマネジメント・サイクル体制を確立し、事業計画立案、事業実施、事業評価検証の高度化、効率化、効果の最大化を図る。</t>
  </si>
  <si>
    <t>事業の目的を達するため、以下の事業を実施する。
１．①補助事業実施後のCO2削減実績の把握・検証等事業
１．②技術実証等の地球温暖化対策事業監理等事業
１．③横断的成果集約・社会実装事業
２．①事業効果算定ガイドラインの改定事業
２．②事業成果及び技術・社会動向を踏まえた事業改善方策立案事業
２．③脱炭素社会の着実な実現に向けた重点戦略策定事業</t>
  </si>
  <si>
    <t>-</t>
  </si>
  <si>
    <t>二酸化炭素排出抑制対策等委託費</t>
  </si>
  <si>
    <t>１．①補助事業実施後のCO2削減実績の把握・検証等事業
１．③横断的成果集約・社会実装事業
本事業において効果検証等を行った内容を次年度の予算要求等に整理・活用する。
※本事業は終了予定年度が未定のため、目標最終年度は記載出来ない。</t>
  </si>
  <si>
    <t>次年度の予算要求等に活用した効果検証の件数
※全般的に活用している「地球温暖化対策事業効果算定ガイドブック」の活用件数を成果指標として設定。</t>
  </si>
  <si>
    <t>件</t>
  </si>
  <si>
    <t>エネルギー起源CO2排出削減技術評価・検証事業報告書</t>
  </si>
  <si>
    <t>２．①事業効果算定ガイドラインの改定事業
本事業において改定を行った事業効果算定ガイドラインを用いて、事業期間中に得られる直接的なCO2排出削減効果及び事業後に見込まれる波及的なCO2排出削減効果を算定・評価する。
※本事業は終了予定年度が未定のため、目標最終年度は記載出来ない。</t>
  </si>
  <si>
    <t>本事業で改定した事業効果算定ガイドラインを用いて、定量的にCO2排出削減効果を算定・評価した事業数</t>
  </si>
  <si>
    <t>２．②事業成果及び技術・社会動向を踏まえた事業改善方策立案事業
２．③脱炭素社会の着実な実現に向けた重点戦略策定事業
本事業において立案・策定した事業改善方策、重点戦略を次年度の予算要求等で活用する。
※本事業は終了予定年度が未定のため、目標最終年度は記載出来ない。</t>
  </si>
  <si>
    <t>事業改善方策、重点戦略を元にして次年度に予算要求した新規事業の件数</t>
  </si>
  <si>
    <t>＜地球温暖化対策事業監理等事業＞
本事業において構築した技術開発、技術実証事業の調査・検討におけるPDCAサイクルについて、次年度の執行等に活用する。
※本事業は終了予定年度が未定のため、目標最終年度は記載出来ない。</t>
  </si>
  <si>
    <t>次年度の執行等に活用したPDCAサイクルの事業件数</t>
  </si>
  <si>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</si>
  <si>
    <t>●●</t>
    <phoneticPr fontId="5"/>
  </si>
  <si>
    <t>　　/</t>
    <phoneticPr fontId="5"/>
  </si>
  <si>
    <t>　　/</t>
    <phoneticPr fontId="5"/>
  </si>
  <si>
    <t>／　　　　　　　　　　　　　　</t>
    <phoneticPr fontId="5"/>
  </si>
  <si>
    <t>1．地球温暖化対策の推進</t>
  </si>
  <si>
    <t>エネルギー起源二酸化炭素の排出量（CO2換算トン）</t>
  </si>
  <si>
    <t>万t-
CO2/年</t>
  </si>
  <si>
    <t>新32</t>
  </si>
  <si>
    <t>○</t>
  </si>
  <si>
    <t>新02</t>
    <rPh sb="0" eb="1">
      <t>シン</t>
    </rPh>
    <phoneticPr fontId="5"/>
  </si>
  <si>
    <t>有限責任監査法人トーマツ</t>
    <phoneticPr fontId="5"/>
  </si>
  <si>
    <t>A.有限責任監査法人トーマツ</t>
    <phoneticPr fontId="5"/>
  </si>
  <si>
    <r>
      <t>エネルギー対策特別会計予算事業</t>
    </r>
    <r>
      <rPr>
        <sz val="11"/>
        <rFont val="ＭＳ Ｐゴシック"/>
        <family val="3"/>
        <charset val="128"/>
      </rPr>
      <t>成果及び社会実装要件の集約・分析</t>
    </r>
    <rPh sb="13" eb="15">
      <t>ジギョウ</t>
    </rPh>
    <phoneticPr fontId="5"/>
  </si>
  <si>
    <t>エネルギー対策特別会計補助事業検証・評価</t>
    <rPh sb="13" eb="15">
      <t>ジギョウ</t>
    </rPh>
    <rPh sb="15" eb="17">
      <t>ケンショウ</t>
    </rPh>
    <phoneticPr fontId="5"/>
  </si>
  <si>
    <t>パシフィックコンサルタンツ株式会社</t>
    <phoneticPr fontId="5"/>
  </si>
  <si>
    <t>人件費</t>
    <rPh sb="0" eb="3">
      <t>ジンケンヒ</t>
    </rPh>
    <phoneticPr fontId="5"/>
  </si>
  <si>
    <t>外注費</t>
    <rPh sb="0" eb="3">
      <t>ガイチュウヒ</t>
    </rPh>
    <phoneticPr fontId="5"/>
  </si>
  <si>
    <t>デロイトトーマツコンサルティング合同会社</t>
    <phoneticPr fontId="5"/>
  </si>
  <si>
    <t>雑役務費</t>
    <rPh sb="0" eb="1">
      <t>ザツ</t>
    </rPh>
    <rPh sb="1" eb="4">
      <t>エキムヒ</t>
    </rPh>
    <phoneticPr fontId="5"/>
  </si>
  <si>
    <t>「技術実証事業の次号監督業務」に関する業務料</t>
    <rPh sb="1" eb="3">
      <t>ギジュツ</t>
    </rPh>
    <rPh sb="3" eb="5">
      <t>ジッショウ</t>
    </rPh>
    <rPh sb="5" eb="7">
      <t>ジギョウ</t>
    </rPh>
    <rPh sb="8" eb="10">
      <t>ジゴウ</t>
    </rPh>
    <rPh sb="10" eb="12">
      <t>カントク</t>
    </rPh>
    <rPh sb="12" eb="14">
      <t>ギョウム</t>
    </rPh>
    <rPh sb="16" eb="17">
      <t>カン</t>
    </rPh>
    <rPh sb="19" eb="21">
      <t>ギョウム</t>
    </rPh>
    <rPh sb="21" eb="22">
      <t>リョウ</t>
    </rPh>
    <phoneticPr fontId="5"/>
  </si>
  <si>
    <t>諸謝金</t>
    <rPh sb="0" eb="1">
      <t>ショ</t>
    </rPh>
    <rPh sb="1" eb="3">
      <t>シャキン</t>
    </rPh>
    <phoneticPr fontId="5"/>
  </si>
  <si>
    <t>審査委員会等出席謝金</t>
    <rPh sb="0" eb="2">
      <t>シンサ</t>
    </rPh>
    <rPh sb="2" eb="5">
      <t>イインカイ</t>
    </rPh>
    <rPh sb="5" eb="6">
      <t>トウ</t>
    </rPh>
    <rPh sb="6" eb="8">
      <t>シュッセキ</t>
    </rPh>
    <rPh sb="8" eb="10">
      <t>シャキン</t>
    </rPh>
    <phoneticPr fontId="5"/>
  </si>
  <si>
    <t>旅費</t>
    <rPh sb="0" eb="2">
      <t>リョヒ</t>
    </rPh>
    <phoneticPr fontId="5"/>
  </si>
  <si>
    <t>研究調査等旅費</t>
    <rPh sb="0" eb="2">
      <t>ケンキュウ</t>
    </rPh>
    <rPh sb="2" eb="4">
      <t>チョウサ</t>
    </rPh>
    <rPh sb="4" eb="5">
      <t>トウ</t>
    </rPh>
    <rPh sb="5" eb="7">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</si>
  <si>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</si>
  <si>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</si>
  <si>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2">
      <t>ツウシン</t>
    </rPh>
    <rPh sb="2" eb="5">
      <t>ウンパンヒ</t>
    </rPh>
    <phoneticPr fontId="5"/>
  </si>
  <si>
    <t>会場使用料等</t>
    <rPh sb="0" eb="2">
      <t>カイジョウ</t>
    </rPh>
    <rPh sb="2" eb="4">
      <t>シヨウ</t>
    </rPh>
    <rPh sb="4" eb="5">
      <t>リョウ</t>
    </rPh>
    <rPh sb="5" eb="6">
      <t>トウ</t>
    </rPh>
    <phoneticPr fontId="5"/>
  </si>
  <si>
    <t>報告書等印刷費</t>
    <rPh sb="0" eb="3">
      <t>ホウコクショ</t>
    </rPh>
    <rPh sb="3" eb="4">
      <t>トウ</t>
    </rPh>
    <rPh sb="4" eb="7">
      <t>インサツヒ</t>
    </rPh>
    <phoneticPr fontId="5"/>
  </si>
  <si>
    <t>申請書送付等</t>
    <rPh sb="0" eb="3">
      <t>シンセイショ</t>
    </rPh>
    <rPh sb="3" eb="5">
      <t>ソウフ</t>
    </rPh>
    <rPh sb="5" eb="6">
      <t>トウ</t>
    </rPh>
    <phoneticPr fontId="5"/>
  </si>
  <si>
    <t>一般管理費等</t>
    <rPh sb="0" eb="2">
      <t>イッパン</t>
    </rPh>
    <rPh sb="2" eb="5">
      <t>カンリヒ</t>
    </rPh>
    <rPh sb="5" eb="6">
      <t>トウ</t>
    </rPh>
    <phoneticPr fontId="5"/>
  </si>
  <si>
    <t>一般管理費及び消費税</t>
    <rPh sb="0" eb="2">
      <t>イッパン</t>
    </rPh>
    <rPh sb="2" eb="5">
      <t>カンリヒ</t>
    </rPh>
    <rPh sb="5" eb="6">
      <t>オヨ</t>
    </rPh>
    <rPh sb="7" eb="10">
      <t>ショウヒゼイ</t>
    </rPh>
    <phoneticPr fontId="5"/>
  </si>
  <si>
    <t>事業者負担</t>
    <rPh sb="0" eb="3">
      <t>ジギョウシャ</t>
    </rPh>
    <rPh sb="3" eb="5">
      <t>フタン</t>
    </rPh>
    <phoneticPr fontId="5"/>
  </si>
  <si>
    <t>事業者負担額</t>
    <rPh sb="0" eb="3">
      <t>ジギョウシャ</t>
    </rPh>
    <rPh sb="3" eb="6">
      <t>フタンガク</t>
    </rPh>
    <phoneticPr fontId="5"/>
  </si>
  <si>
    <t>-</t>
    <phoneticPr fontId="5"/>
  </si>
  <si>
    <t>-</t>
    <phoneticPr fontId="5"/>
  </si>
  <si>
    <t>-</t>
    <phoneticPr fontId="5"/>
  </si>
  <si>
    <t>-</t>
    <phoneticPr fontId="5"/>
  </si>
  <si>
    <t>-</t>
    <phoneticPr fontId="5"/>
  </si>
  <si>
    <t>-</t>
    <phoneticPr fontId="5"/>
  </si>
  <si>
    <t>オンライン社会の加速化に伴う新たな脱炭素社会ビジョン検討</t>
    <phoneticPr fontId="5"/>
  </si>
  <si>
    <t>デロイトトーマツコンサルティング合同会社</t>
    <phoneticPr fontId="5"/>
  </si>
  <si>
    <t>(株)野村総合研究所</t>
    <phoneticPr fontId="5"/>
  </si>
  <si>
    <t>(株)総合設備コンサルタント</t>
    <phoneticPr fontId="5"/>
  </si>
  <si>
    <t>(株)システック環境研究所</t>
    <phoneticPr fontId="5"/>
  </si>
  <si>
    <t>-</t>
    <phoneticPr fontId="5"/>
  </si>
  <si>
    <t>-</t>
    <phoneticPr fontId="5"/>
  </si>
  <si>
    <t>-</t>
    <phoneticPr fontId="5"/>
  </si>
  <si>
    <t>-</t>
    <phoneticPr fontId="5"/>
  </si>
  <si>
    <t>-</t>
    <phoneticPr fontId="5"/>
  </si>
  <si>
    <t>-</t>
    <phoneticPr fontId="5"/>
  </si>
  <si>
    <t>デロイトトーマツコンサルティング合同会社</t>
    <phoneticPr fontId="5"/>
  </si>
  <si>
    <t>B.デロイトトーマツコンサルティング合同会社</t>
    <phoneticPr fontId="5"/>
  </si>
  <si>
    <t>(一財)日本気象協会</t>
    <phoneticPr fontId="5"/>
  </si>
  <si>
    <t>(株)ウェザーニューズ</t>
    <phoneticPr fontId="5"/>
  </si>
  <si>
    <t>中外テクノス(株)</t>
    <phoneticPr fontId="5"/>
  </si>
  <si>
    <t>(公財)北海道環境財団</t>
    <phoneticPr fontId="5"/>
  </si>
  <si>
    <t>(一社)サステナブル経営推進機構</t>
    <phoneticPr fontId="5"/>
  </si>
  <si>
    <t>共同実施業務</t>
    <phoneticPr fontId="5"/>
  </si>
  <si>
    <t>現地調査</t>
    <phoneticPr fontId="5"/>
  </si>
  <si>
    <t>IoT化されたLED照明による実測と実測データ等に基づく太陽光発電予測精度向上の見込みの検討</t>
    <phoneticPr fontId="5"/>
  </si>
  <si>
    <t>廃棄物・リサイクル分野の低炭素化推進事業の検証・評価に係る情報収集</t>
    <phoneticPr fontId="5"/>
  </si>
  <si>
    <t>業務委託</t>
    <phoneticPr fontId="5"/>
  </si>
  <si>
    <t>現地調査作業</t>
    <phoneticPr fontId="5"/>
  </si>
  <si>
    <t>技術開発・実証事業等の状況のとりまとめ業務</t>
    <phoneticPr fontId="5"/>
  </si>
  <si>
    <t>地球温暖化対策に係る技術実証事業管理・検討等</t>
    <phoneticPr fontId="5"/>
  </si>
  <si>
    <t>事業管理業務、計算ツールの計算内容の精査等</t>
    <rPh sb="20" eb="21">
      <t>トウ</t>
    </rPh>
    <phoneticPr fontId="5"/>
  </si>
  <si>
    <t>業務費</t>
    <rPh sb="0" eb="3">
      <t>ギョウムヒ</t>
    </rPh>
    <phoneticPr fontId="5"/>
  </si>
  <si>
    <t>事業管理業務等</t>
    <rPh sb="4" eb="6">
      <t>ギョウム</t>
    </rPh>
    <rPh sb="6" eb="7">
      <t>トウ</t>
    </rPh>
    <phoneticPr fontId="5"/>
  </si>
  <si>
    <t>件</t>
    <rPh sb="0" eb="1">
      <t>ケン</t>
    </rPh>
    <phoneticPr fontId="5"/>
  </si>
  <si>
    <t>-</t>
    <phoneticPr fontId="5"/>
  </si>
  <si>
    <t>-</t>
    <phoneticPr fontId="5"/>
  </si>
  <si>
    <t>-</t>
    <phoneticPr fontId="5"/>
  </si>
  <si>
    <t>-</t>
    <phoneticPr fontId="5"/>
  </si>
  <si>
    <t>-</t>
    <phoneticPr fontId="5"/>
  </si>
  <si>
    <t>百万円/件</t>
    <rPh sb="0" eb="1">
      <t>ヒャク</t>
    </rPh>
    <rPh sb="1" eb="3">
      <t>マンエン</t>
    </rPh>
    <rPh sb="4" eb="5">
      <t>ケン</t>
    </rPh>
    <phoneticPr fontId="5"/>
  </si>
  <si>
    <t>百万円/件</t>
    <phoneticPr fontId="5"/>
  </si>
  <si>
    <t xml:space="preserve">
執行額（令和3年度は予算額）／事業実施件数　　　　　　　　　　　　　　</t>
    <rPh sb="1" eb="3">
      <t>シッコウ</t>
    </rPh>
    <rPh sb="3" eb="4">
      <t>ガク</t>
    </rPh>
    <rPh sb="5" eb="7">
      <t>レイワ</t>
    </rPh>
    <rPh sb="8" eb="10">
      <t>ネンド</t>
    </rPh>
    <rPh sb="11" eb="14">
      <t>ヨサンガク</t>
    </rPh>
    <rPh sb="16" eb="18">
      <t>ジギョウ</t>
    </rPh>
    <rPh sb="18" eb="20">
      <t>ジッシ</t>
    </rPh>
    <rPh sb="20" eb="22">
      <t>ケンスウ</t>
    </rPh>
    <phoneticPr fontId="5"/>
  </si>
  <si>
    <t xml:space="preserve">                              事業実施件数</t>
    <rPh sb="30" eb="32">
      <t>ジギョウ</t>
    </rPh>
    <rPh sb="32" eb="34">
      <t>ジッシ</t>
    </rPh>
    <rPh sb="34" eb="36">
      <t>ケンスウ</t>
    </rPh>
    <phoneticPr fontId="5"/>
  </si>
  <si>
    <t>-</t>
    <phoneticPr fontId="5"/>
  </si>
  <si>
    <t>-</t>
    <phoneticPr fontId="5"/>
  </si>
  <si>
    <t>-</t>
    <phoneticPr fontId="5"/>
  </si>
  <si>
    <t>エネルギー対策特別会計予算事業全体に係る事業であることから、民間等へ委ねることは出来ない。</t>
    <rPh sb="5" eb="7">
      <t>タイサク</t>
    </rPh>
    <rPh sb="7" eb="9">
      <t>トクベツ</t>
    </rPh>
    <rPh sb="9" eb="11">
      <t>カイケイ</t>
    </rPh>
    <rPh sb="11" eb="13">
      <t>ヨサン</t>
    </rPh>
    <rPh sb="13" eb="15">
      <t>ジギョウ</t>
    </rPh>
    <rPh sb="15" eb="17">
      <t>ゼンタイ</t>
    </rPh>
    <rPh sb="18" eb="19">
      <t>カカ</t>
    </rPh>
    <rPh sb="20" eb="22">
      <t>ジギョウ</t>
    </rPh>
    <rPh sb="30" eb="32">
      <t>ミンカン</t>
    </rPh>
    <rPh sb="32" eb="33">
      <t>トウ</t>
    </rPh>
    <rPh sb="34" eb="35">
      <t>ユダ</t>
    </rPh>
    <rPh sb="40" eb="42">
      <t>デキ</t>
    </rPh>
    <phoneticPr fontId="5"/>
  </si>
  <si>
    <t>有</t>
  </si>
  <si>
    <t>‐</t>
  </si>
  <si>
    <t>事業に必要な金額を予定価格として算出した上で入札等を行い契約しているため、単位当たりコストは妥当である。</t>
    <phoneticPr fontId="5"/>
  </si>
  <si>
    <t>再委託先とその業務内容については、受託者との契約時に必要性を精査している。</t>
    <phoneticPr fontId="5"/>
  </si>
  <si>
    <t>契約時・精算時に費用・使途を精査し、事業に真に必要なものに限定している。</t>
    <phoneticPr fontId="5"/>
  </si>
  <si>
    <t>本事業の成果は他事業の次年度の予算要求及び執行等に活用される。</t>
    <rPh sb="0" eb="1">
      <t>ホン</t>
    </rPh>
    <rPh sb="1" eb="3">
      <t>ジギョウ</t>
    </rPh>
    <rPh sb="4" eb="6">
      <t>セイカ</t>
    </rPh>
    <rPh sb="7" eb="10">
      <t>タジギョウ</t>
    </rPh>
    <rPh sb="11" eb="14">
      <t>ジネンド</t>
    </rPh>
    <rPh sb="15" eb="17">
      <t>ヨサン</t>
    </rPh>
    <rPh sb="17" eb="19">
      <t>ヨウキュウ</t>
    </rPh>
    <rPh sb="19" eb="20">
      <t>オヨ</t>
    </rPh>
    <rPh sb="21" eb="23">
      <t>シッコウ</t>
    </rPh>
    <rPh sb="23" eb="24">
      <t>トウ</t>
    </rPh>
    <rPh sb="25" eb="27">
      <t>カツヨウ</t>
    </rPh>
    <phoneticPr fontId="5"/>
  </si>
  <si>
    <t>成果目標に見合った成果実績となっている。</t>
    <rPh sb="0" eb="2">
      <t>セイカ</t>
    </rPh>
    <rPh sb="2" eb="4">
      <t>モクヒョウ</t>
    </rPh>
    <rPh sb="5" eb="7">
      <t>ミア</t>
    </rPh>
    <rPh sb="9" eb="11">
      <t>セイカ</t>
    </rPh>
    <rPh sb="11" eb="13">
      <t>ジッセキ</t>
    </rPh>
    <phoneticPr fontId="5"/>
  </si>
  <si>
    <t>活動実績は見込みに見合ったものとなっている。</t>
    <rPh sb="0" eb="2">
      <t>カツドウ</t>
    </rPh>
    <rPh sb="2" eb="4">
      <t>ジッセキ</t>
    </rPh>
    <rPh sb="5" eb="7">
      <t>ミコ</t>
    </rPh>
    <rPh sb="9" eb="11">
      <t>ミア</t>
    </rPh>
    <phoneticPr fontId="5"/>
  </si>
  <si>
    <t>本事業の成果は他事業の次年度の予算要求及び執行等に活用される。</t>
    <phoneticPr fontId="5"/>
  </si>
  <si>
    <t>1,355/6</t>
    <phoneticPr fontId="5"/>
  </si>
  <si>
    <t>2,801/6</t>
    <phoneticPr fontId="5"/>
  </si>
  <si>
    <t>本事業はCO２削減等を目的としたエネルギー対策特別会計における事業のマネジメント・サイクル体制を確立し、事業計画立案、事業実施、事業評価検証の高度化、効率化、効果の最大化を図る事業であるため、社会のニーズを反映している。</t>
    <rPh sb="0" eb="1">
      <t>ホン</t>
    </rPh>
    <rPh sb="1" eb="3">
      <t>ジギョウ</t>
    </rPh>
    <rPh sb="7" eb="9">
      <t>サクゲン</t>
    </rPh>
    <rPh sb="9" eb="10">
      <t>トウ</t>
    </rPh>
    <rPh sb="11" eb="13">
      <t>モクテキ</t>
    </rPh>
    <rPh sb="21" eb="23">
      <t>タイサク</t>
    </rPh>
    <rPh sb="23" eb="25">
      <t>トクベツ</t>
    </rPh>
    <rPh sb="25" eb="27">
      <t>カイケイ</t>
    </rPh>
    <rPh sb="31" eb="33">
      <t>ジギョウ</t>
    </rPh>
    <rPh sb="45" eb="47">
      <t>タイセイ</t>
    </rPh>
    <rPh sb="48" eb="50">
      <t>カクリツ</t>
    </rPh>
    <rPh sb="52" eb="54">
      <t>ジギョウ</t>
    </rPh>
    <rPh sb="54" eb="56">
      <t>ケイカク</t>
    </rPh>
    <rPh sb="56" eb="58">
      <t>リツアン</t>
    </rPh>
    <rPh sb="59" eb="61">
      <t>ジギョウ</t>
    </rPh>
    <rPh sb="61" eb="63">
      <t>ジッシ</t>
    </rPh>
    <rPh sb="64" eb="66">
      <t>ジギョウ</t>
    </rPh>
    <rPh sb="66" eb="68">
      <t>ヒョウカ</t>
    </rPh>
    <rPh sb="68" eb="70">
      <t>ケンショウ</t>
    </rPh>
    <rPh sb="71" eb="74">
      <t>コウドカ</t>
    </rPh>
    <rPh sb="75" eb="78">
      <t>コウリツカ</t>
    </rPh>
    <rPh sb="79" eb="81">
      <t>コウカ</t>
    </rPh>
    <rPh sb="82" eb="85">
      <t>サイダイカ</t>
    </rPh>
    <rPh sb="86" eb="87">
      <t>ハカ</t>
    </rPh>
    <rPh sb="88" eb="90">
      <t>ジギョウ</t>
    </rPh>
    <rPh sb="96" eb="98">
      <t>シャカイ</t>
    </rPh>
    <rPh sb="103" eb="105">
      <t>ハンエイ</t>
    </rPh>
    <phoneticPr fontId="5"/>
  </si>
  <si>
    <t>エネルギー対策特別会計予算事業の実施にあたっては、より高度化、効率化及び効果の最大化を図ることが必要であるため、本事業は優先度が高い</t>
    <rPh sb="5" eb="7">
      <t>タイサク</t>
    </rPh>
    <rPh sb="7" eb="9">
      <t>トクベツ</t>
    </rPh>
    <rPh sb="9" eb="11">
      <t>カイケイ</t>
    </rPh>
    <rPh sb="11" eb="13">
      <t>ヨサン</t>
    </rPh>
    <rPh sb="13" eb="15">
      <t>ジギョウ</t>
    </rPh>
    <rPh sb="16" eb="18">
      <t>ジッシ</t>
    </rPh>
    <rPh sb="27" eb="30">
      <t>コウドカ</t>
    </rPh>
    <rPh sb="31" eb="34">
      <t>コウリツカ</t>
    </rPh>
    <rPh sb="34" eb="35">
      <t>オヨ</t>
    </rPh>
    <rPh sb="36" eb="38">
      <t>コウカ</t>
    </rPh>
    <rPh sb="39" eb="42">
      <t>サイダイカ</t>
    </rPh>
    <rPh sb="43" eb="44">
      <t>ハカ</t>
    </rPh>
    <rPh sb="48" eb="50">
      <t>ヒツヨウ</t>
    </rPh>
    <rPh sb="56" eb="57">
      <t>ホン</t>
    </rPh>
    <rPh sb="57" eb="59">
      <t>ジギョウ</t>
    </rPh>
    <rPh sb="60" eb="63">
      <t>ユウセンド</t>
    </rPh>
    <rPh sb="64" eb="65">
      <t>タカ</t>
    </rPh>
    <phoneticPr fontId="5"/>
  </si>
  <si>
    <t>本事業においては一般競争入札（総合評価）や随意契約（企画競争）により受注者を決定するなどし競争性を確保している。なお、中には一者応札となった案件があるため、公告期間延長等の改善を検討する。</t>
    <rPh sb="84" eb="85">
      <t>トウ</t>
    </rPh>
    <rPh sb="89" eb="91">
      <t>ケントウ</t>
    </rPh>
    <phoneticPr fontId="5"/>
  </si>
  <si>
    <t>入札残、精算減等により６割程度の不用額が発生した。</t>
    <rPh sb="7" eb="8">
      <t>トウ</t>
    </rPh>
    <phoneticPr fontId="5"/>
  </si>
  <si>
    <t>入札残、精算時の確定減等により６割程度の不用額が発生し、また、公告期間が短かった等の関係で複数事業において一者応札が発生した。</t>
    <phoneticPr fontId="5"/>
  </si>
  <si>
    <t>一者応札の改善として公告期間の延長等を検討する。また事業の進捗管理を適正に行うことでより効率的・効果的な執行に努める。</t>
    <rPh sb="17" eb="18">
      <t>トウ</t>
    </rPh>
    <rPh sb="19" eb="21">
      <t>ケントウ</t>
    </rPh>
    <rPh sb="52" eb="54">
      <t>シッコウ</t>
    </rPh>
    <rPh sb="55" eb="56">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</si>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</sst>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37109</xdr:colOff>
      <xdr:row>749</xdr:row>
      <xdr:rowOff>37110</xdr:rowOff>
    </xdr:from>
    <xdr:to>
      <xdr:col>24</xdr:col>
      <xdr:colOff>197921</xdr:colOff>
      <xdr:row>752</xdr:row>
      <xdr:rowOff>0</xdr:rowOff>
    </xdr:to>
    <xdr:sp macro="" textlink="">
      <xdr:nvSpPr>
        <xdr:cNvPr id="2" name="テキスト ボックス 1"/>
        <xdr:cNvSpPr txBox="1"/>
      </xdr:nvSpPr>
      <xdr:spPr>
        <a:xfrm>
          <a:off x="2214252" y="62147532"/>
          <a:ext cx="2733799" cy="100198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a:t>環境省</a:t>
          </a:r>
          <a:endParaRPr kumimoji="1" lang="en-US" altLang="ja-JP" sz="1800"/>
        </a:p>
        <a:p>
          <a:pPr algn="ctr"/>
          <a:r>
            <a:rPr kumimoji="1" lang="en-US" altLang="ja-JP" sz="1800"/>
            <a:t>  1,355</a:t>
          </a:r>
          <a:r>
            <a:rPr kumimoji="1" lang="ja-JP" altLang="en-US" sz="1800"/>
            <a:t>百万円</a:t>
          </a:r>
          <a:endParaRPr kumimoji="1" lang="ja-JP" altLang="en-US" sz="1100"/>
        </a:p>
      </xdr:txBody>
    </xdr:sp>
    <xdr:clientData/>
  </xdr:twoCellAnchor>
  <xdr:twoCellAnchor>
    <xdr:from>
      <xdr:col>11</xdr:col>
      <xdr:colOff>83336</xdr:colOff>
      <xdr:row>757</xdr:row>
      <xdr:rowOff>160258</xdr:rowOff>
    </xdr:from>
    <xdr:to>
      <xdr:col>24</xdr:col>
      <xdr:colOff>194258</xdr:colOff>
      <xdr:row>760</xdr:row>
      <xdr:rowOff>255115</xdr:rowOff>
    </xdr:to>
    <xdr:sp macro="" textlink="">
      <xdr:nvSpPr>
        <xdr:cNvPr id="4" name="テキスト ボックス 3"/>
        <xdr:cNvSpPr txBox="1"/>
      </xdr:nvSpPr>
      <xdr:spPr>
        <a:xfrm>
          <a:off x="2302101" y="65131964"/>
          <a:ext cx="2733098" cy="11370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800">
              <a:latin typeface="+mj-ea"/>
              <a:ea typeface="+mj-ea"/>
            </a:rPr>
            <a:t>A</a:t>
          </a:r>
          <a:r>
            <a:rPr kumimoji="1" lang="ja-JP" altLang="en-US" sz="1800">
              <a:latin typeface="+mj-ea"/>
              <a:ea typeface="+mj-ea"/>
            </a:rPr>
            <a:t>．民間団体（７社）</a:t>
          </a:r>
          <a:endParaRPr kumimoji="1" lang="en-US" altLang="ja-JP" sz="1800">
            <a:latin typeface="+mj-ea"/>
            <a:ea typeface="+mj-ea"/>
          </a:endParaRPr>
        </a:p>
        <a:p>
          <a:pPr algn="ctr"/>
          <a:endParaRPr kumimoji="1" lang="en-US" altLang="ja-JP" sz="1800">
            <a:latin typeface="+mj-ea"/>
            <a:ea typeface="+mj-ea"/>
          </a:endParaRPr>
        </a:p>
        <a:p>
          <a:pPr algn="ctr"/>
          <a:r>
            <a:rPr kumimoji="1" lang="en-US" altLang="ja-JP" sz="1800">
              <a:latin typeface="+mj-ea"/>
              <a:ea typeface="+mj-ea"/>
            </a:rPr>
            <a:t>1,355</a:t>
          </a:r>
          <a:r>
            <a:rPr kumimoji="1" lang="ja-JP" altLang="en-US" sz="1800">
              <a:latin typeface="+mj-ea"/>
              <a:ea typeface="+mj-ea"/>
            </a:rPr>
            <a:t>百万円</a:t>
          </a:r>
        </a:p>
      </xdr:txBody>
    </xdr:sp>
    <xdr:clientData/>
  </xdr:twoCellAnchor>
  <xdr:twoCellAnchor>
    <xdr:from>
      <xdr:col>26</xdr:col>
      <xdr:colOff>57178</xdr:colOff>
      <xdr:row>757</xdr:row>
      <xdr:rowOff>235115</xdr:rowOff>
    </xdr:from>
    <xdr:to>
      <xdr:col>46</xdr:col>
      <xdr:colOff>96587</xdr:colOff>
      <xdr:row>761</xdr:row>
      <xdr:rowOff>54573</xdr:rowOff>
    </xdr:to>
    <xdr:sp macro="" textlink="">
      <xdr:nvSpPr>
        <xdr:cNvPr id="5" name="大かっこ 4"/>
        <xdr:cNvSpPr/>
      </xdr:nvSpPr>
      <xdr:spPr>
        <a:xfrm>
          <a:off x="5301531" y="65206821"/>
          <a:ext cx="4073527" cy="1208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en-US" sz="1100">
              <a:solidFill>
                <a:schemeClr val="tx1"/>
              </a:solidFill>
              <a:effectLst/>
              <a:latin typeface="+mn-lt"/>
              <a:ea typeface="+mn-ea"/>
              <a:cs typeface="+mn-cs"/>
            </a:rPr>
            <a:t>○地球温暖化対策に係る技術実証事業管理・検討</a:t>
          </a:r>
          <a:endParaRPr kumimoji="1" lang="en-US" altLang="ja-JP" sz="1100">
            <a:solidFill>
              <a:schemeClr val="tx1"/>
            </a:solidFill>
            <a:effectLst/>
            <a:latin typeface="+mn-lt"/>
            <a:ea typeface="+mn-ea"/>
            <a:cs typeface="+mn-cs"/>
          </a:endParaRPr>
        </a:p>
        <a:p>
          <a:pPr hangingPunct="0"/>
          <a:r>
            <a:rPr lang="ja-JP" altLang="en-US">
              <a:effectLst/>
            </a:rPr>
            <a:t>○エネルギー対策特別会計予算事業成果及び社会実装要件の集約・分析</a:t>
          </a:r>
          <a:endParaRPr lang="en-US" altLang="ja-JP">
            <a:effectLst/>
          </a:endParaRPr>
        </a:p>
        <a:p>
          <a:pPr hangingPunct="0"/>
          <a:r>
            <a:rPr lang="ja-JP" altLang="en-US">
              <a:effectLst/>
            </a:rPr>
            <a:t>○エネルギー対策特別会計補助事業検証・評価　等</a:t>
          </a:r>
          <a:endParaRPr lang="en-US" altLang="ja-JP">
            <a:effectLst/>
          </a:endParaRPr>
        </a:p>
      </xdr:txBody>
    </xdr:sp>
    <xdr:clientData/>
  </xdr:twoCellAnchor>
  <xdr:twoCellAnchor>
    <xdr:from>
      <xdr:col>11</xdr:col>
      <xdr:colOff>62514</xdr:colOff>
      <xdr:row>756</xdr:row>
      <xdr:rowOff>78441</xdr:rowOff>
    </xdr:from>
    <xdr:to>
      <xdr:col>29</xdr:col>
      <xdr:colOff>100853</xdr:colOff>
      <xdr:row>757</xdr:row>
      <xdr:rowOff>78442</xdr:rowOff>
    </xdr:to>
    <xdr:sp macro="" textlink="">
      <xdr:nvSpPr>
        <xdr:cNvPr id="6" name="テキスト ボックス 5"/>
        <xdr:cNvSpPr txBox="1"/>
      </xdr:nvSpPr>
      <xdr:spPr>
        <a:xfrm>
          <a:off x="2281279" y="64702765"/>
          <a:ext cx="3669045" cy="34738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一般競争契約（総合評価）、随意契約（企画競争）</a:t>
          </a:r>
          <a:r>
            <a:rPr kumimoji="1" lang="en-US" altLang="ja-JP" sz="1100"/>
            <a:t>】</a:t>
          </a:r>
        </a:p>
      </xdr:txBody>
    </xdr:sp>
    <xdr:clientData/>
  </xdr:twoCellAnchor>
  <xdr:twoCellAnchor>
    <xdr:from>
      <xdr:col>26</xdr:col>
      <xdr:colOff>56029</xdr:colOff>
      <xdr:row>766</xdr:row>
      <xdr:rowOff>197378</xdr:rowOff>
    </xdr:from>
    <xdr:to>
      <xdr:col>46</xdr:col>
      <xdr:colOff>72354</xdr:colOff>
      <xdr:row>769</xdr:row>
      <xdr:rowOff>336176</xdr:rowOff>
    </xdr:to>
    <xdr:sp macro="" textlink="">
      <xdr:nvSpPr>
        <xdr:cNvPr id="11" name="大かっこ 10"/>
        <xdr:cNvSpPr/>
      </xdr:nvSpPr>
      <xdr:spPr>
        <a:xfrm>
          <a:off x="5300382" y="68295525"/>
          <a:ext cx="4050443" cy="1080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hangingPunct="0"/>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○事業管理業務、計算ツールの計算内容の精査</a:t>
          </a:r>
          <a:endParaRPr kumimoji="1" lang="en-US" altLang="ja-JP" sz="1100">
            <a:solidFill>
              <a:schemeClr val="tx1"/>
            </a:solidFill>
            <a:effectLst/>
            <a:latin typeface="+mn-lt"/>
            <a:ea typeface="+mn-ea"/>
            <a:cs typeface="+mn-cs"/>
          </a:endParaRPr>
        </a:p>
        <a:p>
          <a:pPr hangingPunct="0"/>
          <a:r>
            <a:rPr lang="ja-JP" altLang="en-US">
              <a:effectLst/>
            </a:rPr>
            <a:t>　○技術開発・実証事業等の状況のとりまとめ業務</a:t>
          </a:r>
          <a:endParaRPr lang="en-US" altLang="ja-JP">
            <a:effectLst/>
          </a:endParaRPr>
        </a:p>
        <a:p>
          <a:pPr hangingPunct="0"/>
          <a:r>
            <a:rPr lang="ja-JP" altLang="en-US">
              <a:effectLst/>
            </a:rPr>
            <a:t>　○現地調査　等</a:t>
          </a:r>
          <a:endParaRPr lang="ja-JP" altLang="ja-JP">
            <a:effectLst/>
          </a:endParaRPr>
        </a:p>
      </xdr:txBody>
    </xdr:sp>
    <xdr:clientData/>
  </xdr:twoCellAnchor>
  <xdr:twoCellAnchor>
    <xdr:from>
      <xdr:col>11</xdr:col>
      <xdr:colOff>67622</xdr:colOff>
      <xdr:row>766</xdr:row>
      <xdr:rowOff>102989</xdr:rowOff>
    </xdr:from>
    <xdr:to>
      <xdr:col>24</xdr:col>
      <xdr:colOff>173253</xdr:colOff>
      <xdr:row>769</xdr:row>
      <xdr:rowOff>324971</xdr:rowOff>
    </xdr:to>
    <xdr:sp macro="" textlink="">
      <xdr:nvSpPr>
        <xdr:cNvPr id="15" name="正方形/長方形 14"/>
        <xdr:cNvSpPr/>
      </xdr:nvSpPr>
      <xdr:spPr>
        <a:xfrm>
          <a:off x="2286387" y="68201136"/>
          <a:ext cx="2727807" cy="11632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effectLst/>
              <a:latin typeface="+mj-ea"/>
              <a:ea typeface="+mj-ea"/>
              <a:cs typeface="+mn-cs"/>
            </a:rPr>
            <a:t>B</a:t>
          </a:r>
          <a:r>
            <a:rPr kumimoji="1" lang="ja-JP" altLang="en-US" sz="1800">
              <a:solidFill>
                <a:sysClr val="windowText" lastClr="000000"/>
              </a:solidFill>
              <a:effectLst/>
              <a:latin typeface="+mj-ea"/>
              <a:ea typeface="+mj-ea"/>
              <a:cs typeface="+mn-cs"/>
            </a:rPr>
            <a:t>．民間団体（</a:t>
          </a:r>
          <a:r>
            <a:rPr kumimoji="1" lang="en-US" altLang="ja-JP" sz="1800">
              <a:solidFill>
                <a:sysClr val="windowText" lastClr="000000"/>
              </a:solidFill>
              <a:effectLst/>
              <a:latin typeface="+mj-ea"/>
              <a:ea typeface="+mj-ea"/>
              <a:cs typeface="+mn-cs"/>
            </a:rPr>
            <a:t>14</a:t>
          </a:r>
          <a:r>
            <a:rPr kumimoji="1" lang="ja-JP" altLang="en-US" sz="1800">
              <a:solidFill>
                <a:sysClr val="windowText" lastClr="000000"/>
              </a:solidFill>
              <a:effectLst/>
              <a:latin typeface="+mj-ea"/>
              <a:ea typeface="+mj-ea"/>
              <a:cs typeface="+mn-cs"/>
            </a:rPr>
            <a:t>社）</a:t>
          </a:r>
          <a:endParaRPr kumimoji="1" lang="en-US" altLang="ja-JP" sz="1800">
            <a:solidFill>
              <a:sysClr val="windowText" lastClr="000000"/>
            </a:solidFill>
            <a:effectLst/>
            <a:latin typeface="+mj-ea"/>
            <a:ea typeface="+mj-ea"/>
            <a:cs typeface="+mn-cs"/>
          </a:endParaRPr>
        </a:p>
        <a:p>
          <a:pPr algn="ctr"/>
          <a:endParaRPr kumimoji="1" lang="en-US" altLang="ja-JP" sz="1800">
            <a:solidFill>
              <a:sysClr val="windowText" lastClr="000000"/>
            </a:solidFill>
            <a:effectLst/>
            <a:latin typeface="+mj-ea"/>
            <a:ea typeface="+mj-ea"/>
            <a:cs typeface="+mn-cs"/>
          </a:endParaRPr>
        </a:p>
        <a:p>
          <a:pPr algn="ctr"/>
          <a:r>
            <a:rPr kumimoji="1" lang="en-US" altLang="ja-JP" sz="1800">
              <a:solidFill>
                <a:sysClr val="windowText" lastClr="000000"/>
              </a:solidFill>
              <a:effectLst/>
              <a:latin typeface="+mj-ea"/>
              <a:ea typeface="+mj-ea"/>
              <a:cs typeface="+mn-cs"/>
            </a:rPr>
            <a:t>244</a:t>
          </a:r>
          <a:r>
            <a:rPr kumimoji="1" lang="ja-JP" altLang="en-US" sz="1800">
              <a:solidFill>
                <a:sysClr val="windowText" lastClr="000000"/>
              </a:solidFill>
              <a:effectLst/>
              <a:latin typeface="+mj-ea"/>
              <a:ea typeface="+mj-ea"/>
              <a:cs typeface="+mn-cs"/>
            </a:rPr>
            <a:t>百万円</a:t>
          </a:r>
        </a:p>
      </xdr:txBody>
    </xdr:sp>
    <xdr:clientData/>
  </xdr:twoCellAnchor>
  <xdr:twoCellAnchor>
    <xdr:from>
      <xdr:col>18</xdr:col>
      <xdr:colOff>0</xdr:colOff>
      <xdr:row>752</xdr:row>
      <xdr:rowOff>0</xdr:rowOff>
    </xdr:from>
    <xdr:to>
      <xdr:col>18</xdr:col>
      <xdr:colOff>0</xdr:colOff>
      <xdr:row>756</xdr:row>
      <xdr:rowOff>0</xdr:rowOff>
    </xdr:to>
    <xdr:cxnSp macro="">
      <xdr:nvCxnSpPr>
        <xdr:cNvPr id="18" name="直線矢印コネクタ 17"/>
        <xdr:cNvCxnSpPr/>
      </xdr:nvCxnSpPr>
      <xdr:spPr>
        <a:xfrm>
          <a:off x="3562597" y="63149513"/>
          <a:ext cx="0" cy="13854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179294</xdr:colOff>
      <xdr:row>760</xdr:row>
      <xdr:rowOff>246529</xdr:rowOff>
    </xdr:from>
    <xdr:to>
      <xdr:col>17</xdr:col>
      <xdr:colOff>179294</xdr:colOff>
      <xdr:row>764</xdr:row>
      <xdr:rowOff>246530</xdr:rowOff>
    </xdr:to>
    <xdr:cxnSp macro="">
      <xdr:nvCxnSpPr>
        <xdr:cNvPr id="27" name="直線矢印コネクタ 26"/>
        <xdr:cNvCxnSpPr/>
      </xdr:nvCxnSpPr>
      <xdr:spPr>
        <a:xfrm>
          <a:off x="3608294" y="66260382"/>
          <a:ext cx="0" cy="13895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62515</xdr:colOff>
      <xdr:row>764</xdr:row>
      <xdr:rowOff>336177</xdr:rowOff>
    </xdr:from>
    <xdr:to>
      <xdr:col>24</xdr:col>
      <xdr:colOff>134471</xdr:colOff>
      <xdr:row>765</xdr:row>
      <xdr:rowOff>336177</xdr:rowOff>
    </xdr:to>
    <xdr:sp macro="" textlink="">
      <xdr:nvSpPr>
        <xdr:cNvPr id="29" name="テキスト ボックス 28"/>
        <xdr:cNvSpPr txBox="1"/>
      </xdr:nvSpPr>
      <xdr:spPr>
        <a:xfrm>
          <a:off x="2281280" y="67739559"/>
          <a:ext cx="2694132" cy="34738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再委託・共同実施</a:t>
          </a:r>
          <a:r>
            <a:rPr kumimoji="1" lang="en-US" altLang="ja-JP" sz="1100"/>
            <a:t>【</a:t>
          </a:r>
          <a:r>
            <a:rPr kumimoji="1" lang="ja-JP" altLang="en-US" sz="1100"/>
            <a:t>随意契約（その他）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320</v>
      </c>
      <c r="AJ2" s="930" t="s">
        <v>625</v>
      </c>
      <c r="AK2" s="930"/>
      <c r="AL2" s="930"/>
      <c r="AM2" s="930"/>
      <c r="AN2" s="83" t="s">
        <v>320</v>
      </c>
      <c r="AO2" s="930">
        <v>20</v>
      </c>
      <c r="AP2" s="930"/>
      <c r="AQ2" s="930"/>
      <c r="AR2" s="84" t="s">
        <v>624</v>
      </c>
      <c r="AS2" s="936">
        <v>84</v>
      </c>
      <c r="AT2" s="936"/>
      <c r="AU2" s="936"/>
      <c r="AV2" s="83" t="str">
        <f>IF(AW2="","","-")</f>
        <v/>
      </c>
      <c r="AW2" s="896"/>
      <c r="AX2" s="896"/>
    </row>
    <row r="3" spans="1:50" ht="21" customHeight="1" thickBot="1" x14ac:dyDescent="0.2">
      <c r="A3" s="850" t="s">
        <v>617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627</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631</v>
      </c>
      <c r="H5" s="823"/>
      <c r="I5" s="823"/>
      <c r="J5" s="823"/>
      <c r="K5" s="823"/>
      <c r="L5" s="823"/>
      <c r="M5" s="824" t="s">
        <v>65</v>
      </c>
      <c r="N5" s="825"/>
      <c r="O5" s="825"/>
      <c r="P5" s="825"/>
      <c r="Q5" s="825"/>
      <c r="R5" s="826"/>
      <c r="S5" s="827" t="s">
        <v>632</v>
      </c>
      <c r="T5" s="823"/>
      <c r="U5" s="823"/>
      <c r="V5" s="823"/>
      <c r="W5" s="823"/>
      <c r="X5" s="828"/>
      <c r="Y5" s="684" t="s">
        <v>3</v>
      </c>
      <c r="Z5" s="530"/>
      <c r="AA5" s="530"/>
      <c r="AB5" s="530"/>
      <c r="AC5" s="530"/>
      <c r="AD5" s="531"/>
      <c r="AE5" s="685" t="s">
        <v>633</v>
      </c>
      <c r="AF5" s="685"/>
      <c r="AG5" s="685"/>
      <c r="AH5" s="685"/>
      <c r="AI5" s="685"/>
      <c r="AJ5" s="685"/>
      <c r="AK5" s="685"/>
      <c r="AL5" s="685"/>
      <c r="AM5" s="685"/>
      <c r="AN5" s="685"/>
      <c r="AO5" s="685"/>
      <c r="AP5" s="686"/>
      <c r="AQ5" s="687" t="s">
        <v>630</v>
      </c>
      <c r="AR5" s="688"/>
      <c r="AS5" s="688"/>
      <c r="AT5" s="688"/>
      <c r="AU5" s="688"/>
      <c r="AV5" s="688"/>
      <c r="AW5" s="688"/>
      <c r="AX5" s="689"/>
    </row>
    <row r="6" spans="1:50" ht="39" customHeight="1" x14ac:dyDescent="0.15">
      <c r="A6" s="692" t="s">
        <v>4</v>
      </c>
      <c r="B6" s="693"/>
      <c r="C6" s="693"/>
      <c r="D6" s="693"/>
      <c r="E6" s="693"/>
      <c r="F6" s="693"/>
      <c r="G6" s="377" t="str">
        <f>入力規則等!F39</f>
        <v>エネルギー対策特別会計エネルギー需給勘定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634</v>
      </c>
      <c r="H7" s="486"/>
      <c r="I7" s="486"/>
      <c r="J7" s="486"/>
      <c r="K7" s="486"/>
      <c r="L7" s="486"/>
      <c r="M7" s="486"/>
      <c r="N7" s="486"/>
      <c r="O7" s="486"/>
      <c r="P7" s="486"/>
      <c r="Q7" s="486"/>
      <c r="R7" s="486"/>
      <c r="S7" s="486"/>
      <c r="T7" s="486"/>
      <c r="U7" s="486"/>
      <c r="V7" s="486"/>
      <c r="W7" s="486"/>
      <c r="X7" s="487"/>
      <c r="Y7" s="908" t="s">
        <v>303</v>
      </c>
      <c r="Z7" s="427"/>
      <c r="AA7" s="427"/>
      <c r="AB7" s="427"/>
      <c r="AC7" s="427"/>
      <c r="AD7" s="909"/>
      <c r="AE7" s="897" t="s">
        <v>635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2" t="s">
        <v>208</v>
      </c>
      <c r="B8" s="483"/>
      <c r="C8" s="483"/>
      <c r="D8" s="483"/>
      <c r="E8" s="483"/>
      <c r="F8" s="484"/>
      <c r="G8" s="931" t="str">
        <f>入力規則等!A27</f>
        <v>地球温暖化対策</v>
      </c>
      <c r="H8" s="706"/>
      <c r="I8" s="706"/>
      <c r="J8" s="706"/>
      <c r="K8" s="706"/>
      <c r="L8" s="706"/>
      <c r="M8" s="706"/>
      <c r="N8" s="706"/>
      <c r="O8" s="706"/>
      <c r="P8" s="706"/>
      <c r="Q8" s="706"/>
      <c r="R8" s="706"/>
      <c r="S8" s="706"/>
      <c r="T8" s="706"/>
      <c r="U8" s="706"/>
      <c r="V8" s="706"/>
      <c r="W8" s="706"/>
      <c r="X8" s="932"/>
      <c r="Y8" s="829" t="s">
        <v>209</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14.75" customHeight="1" x14ac:dyDescent="0.15">
      <c r="A10" s="646" t="s">
        <v>29</v>
      </c>
      <c r="B10" s="647"/>
      <c r="C10" s="647"/>
      <c r="D10" s="647"/>
      <c r="E10" s="647"/>
      <c r="F10" s="647"/>
      <c r="G10" s="740" t="s">
        <v>637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9" t="s">
        <v>24</v>
      </c>
      <c r="B12" s="950"/>
      <c r="C12" s="950"/>
      <c r="D12" s="950"/>
      <c r="E12" s="950"/>
      <c r="F12" s="951"/>
      <c r="G12" s="746"/>
      <c r="H12" s="747"/>
      <c r="I12" s="747"/>
      <c r="J12" s="747"/>
      <c r="K12" s="747"/>
      <c r="L12" s="747"/>
      <c r="M12" s="747"/>
      <c r="N12" s="747"/>
      <c r="O12" s="747"/>
      <c r="P12" s="434" t="s">
        <v>304</v>
      </c>
      <c r="Q12" s="429"/>
      <c r="R12" s="429"/>
      <c r="S12" s="429"/>
      <c r="T12" s="429"/>
      <c r="U12" s="429"/>
      <c r="V12" s="430"/>
      <c r="W12" s="434" t="s">
        <v>326</v>
      </c>
      <c r="X12" s="429"/>
      <c r="Y12" s="429"/>
      <c r="Z12" s="429"/>
      <c r="AA12" s="429"/>
      <c r="AB12" s="429"/>
      <c r="AC12" s="430"/>
      <c r="AD12" s="434" t="s">
        <v>614</v>
      </c>
      <c r="AE12" s="429"/>
      <c r="AF12" s="429"/>
      <c r="AG12" s="429"/>
      <c r="AH12" s="429"/>
      <c r="AI12" s="429"/>
      <c r="AJ12" s="430"/>
      <c r="AK12" s="434" t="s">
        <v>618</v>
      </c>
      <c r="AL12" s="429"/>
      <c r="AM12" s="429"/>
      <c r="AN12" s="429"/>
      <c r="AO12" s="429"/>
      <c r="AP12" s="429"/>
      <c r="AQ12" s="430"/>
      <c r="AR12" s="434" t="s">
        <v>619</v>
      </c>
      <c r="AS12" s="429"/>
      <c r="AT12" s="429"/>
      <c r="AU12" s="429"/>
      <c r="AV12" s="429"/>
      <c r="AW12" s="429"/>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638</v>
      </c>
      <c r="Q13" s="644"/>
      <c r="R13" s="644"/>
      <c r="S13" s="644"/>
      <c r="T13" s="644"/>
      <c r="U13" s="644"/>
      <c r="V13" s="645"/>
      <c r="W13" s="643" t="s">
        <v>638</v>
      </c>
      <c r="X13" s="644"/>
      <c r="Y13" s="644"/>
      <c r="Z13" s="644"/>
      <c r="AA13" s="644"/>
      <c r="AB13" s="644"/>
      <c r="AC13" s="645"/>
      <c r="AD13" s="643">
        <v>3140</v>
      </c>
      <c r="AE13" s="644"/>
      <c r="AF13" s="644"/>
      <c r="AG13" s="644"/>
      <c r="AH13" s="644"/>
      <c r="AI13" s="644"/>
      <c r="AJ13" s="645"/>
      <c r="AK13" s="643">
        <v>2801</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638</v>
      </c>
      <c r="Q14" s="644"/>
      <c r="R14" s="644"/>
      <c r="S14" s="644"/>
      <c r="T14" s="644"/>
      <c r="U14" s="644"/>
      <c r="V14" s="645"/>
      <c r="W14" s="643" t="s">
        <v>638</v>
      </c>
      <c r="X14" s="644"/>
      <c r="Y14" s="644"/>
      <c r="Z14" s="644"/>
      <c r="AA14" s="644"/>
      <c r="AB14" s="644"/>
      <c r="AC14" s="645"/>
      <c r="AD14" s="643"/>
      <c r="AE14" s="644"/>
      <c r="AF14" s="644"/>
      <c r="AG14" s="644"/>
      <c r="AH14" s="644"/>
      <c r="AI14" s="644"/>
      <c r="AJ14" s="645"/>
      <c r="AK14" s="643" t="s">
        <v>721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638</v>
      </c>
      <c r="Q15" s="644"/>
      <c r="R15" s="644"/>
      <c r="S15" s="644"/>
      <c r="T15" s="644"/>
      <c r="U15" s="644"/>
      <c r="V15" s="645"/>
      <c r="W15" s="643" t="s">
        <v>638</v>
      </c>
      <c r="X15" s="644"/>
      <c r="Y15" s="644"/>
      <c r="Z15" s="644"/>
      <c r="AA15" s="644"/>
      <c r="AB15" s="644"/>
      <c r="AC15" s="645"/>
      <c r="AD15" s="643" t="s">
        <v>638</v>
      </c>
      <c r="AE15" s="644"/>
      <c r="AF15" s="644"/>
      <c r="AG15" s="644"/>
      <c r="AH15" s="644"/>
      <c r="AI15" s="644"/>
      <c r="AJ15" s="645"/>
      <c r="AK15" s="643" t="s">
        <v>721</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638</v>
      </c>
      <c r="Q16" s="644"/>
      <c r="R16" s="644"/>
      <c r="S16" s="644"/>
      <c r="T16" s="644"/>
      <c r="U16" s="644"/>
      <c r="V16" s="645"/>
      <c r="W16" s="643" t="s">
        <v>638</v>
      </c>
      <c r="X16" s="644"/>
      <c r="Y16" s="644"/>
      <c r="Z16" s="644"/>
      <c r="AA16" s="644"/>
      <c r="AB16" s="644"/>
      <c r="AC16" s="645"/>
      <c r="AD16" s="643" t="s">
        <v>638</v>
      </c>
      <c r="AE16" s="644"/>
      <c r="AF16" s="644"/>
      <c r="AG16" s="644"/>
      <c r="AH16" s="644"/>
      <c r="AI16" s="644"/>
      <c r="AJ16" s="645"/>
      <c r="AK16" s="643" t="s">
        <v>721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638</v>
      </c>
      <c r="Q17" s="644"/>
      <c r="R17" s="644"/>
      <c r="S17" s="644"/>
      <c r="T17" s="644"/>
      <c r="U17" s="644"/>
      <c r="V17" s="645"/>
      <c r="W17" s="643" t="s">
        <v>638</v>
      </c>
      <c r="X17" s="644"/>
      <c r="Y17" s="644"/>
      <c r="Z17" s="644"/>
      <c r="AA17" s="644"/>
      <c r="AB17" s="644"/>
      <c r="AC17" s="645"/>
      <c r="AD17" s="643" t="s">
        <v>638</v>
      </c>
      <c r="AE17" s="644"/>
      <c r="AF17" s="644"/>
      <c r="AG17" s="644"/>
      <c r="AH17" s="644"/>
      <c r="AI17" s="644"/>
      <c r="AJ17" s="645"/>
      <c r="AK17" s="643" t="s">
        <v>724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3140</v>
      </c>
      <c r="AE18" s="862"/>
      <c r="AF18" s="862"/>
      <c r="AG18" s="862"/>
      <c r="AH18" s="862"/>
      <c r="AI18" s="862"/>
      <c r="AJ18" s="863"/>
      <c r="AK18" s="861">
        <f>SUM(AK13:AQ17)</f>
        <v>2801</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t="s">
        <v>638</v>
      </c>
      <c r="Q19" s="644"/>
      <c r="R19" s="644"/>
      <c r="S19" s="644"/>
      <c r="T19" s="644"/>
      <c r="U19" s="644"/>
      <c r="V19" s="645"/>
      <c r="W19" s="643" t="s">
        <v>638</v>
      </c>
      <c r="X19" s="644"/>
      <c r="Y19" s="644"/>
      <c r="Z19" s="644"/>
      <c r="AA19" s="644"/>
      <c r="AB19" s="644"/>
      <c r="AC19" s="645"/>
      <c r="AD19" s="643">
        <v>1355</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59" t="s">
        <v>10</v>
      </c>
      <c r="H20" s="860"/>
      <c r="I20" s="860"/>
      <c r="J20" s="860"/>
      <c r="K20" s="860"/>
      <c r="L20" s="860"/>
      <c r="M20" s="860"/>
      <c r="N20" s="860"/>
      <c r="O20" s="860"/>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0.43152866242038218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2"/>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f t="shared" ref="AD21" si="3">IF(AD19=0, "-", SUM(AD19)/SUM(AD13,AD14))</f>
        <v>0.43152866242038218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622</v>
      </c>
      <c r="B22" s="959"/>
      <c r="C22" s="959"/>
      <c r="D22" s="959"/>
      <c r="E22" s="959"/>
      <c r="F22" s="960"/>
      <c r="G22" s="954" t="s">
        <v>254</v>
      </c>
      <c r="H22" s="207"/>
      <c r="I22" s="207"/>
      <c r="J22" s="207"/>
      <c r="K22" s="207"/>
      <c r="L22" s="207"/>
      <c r="M22" s="207"/>
      <c r="N22" s="207"/>
      <c r="O22" s="208"/>
      <c r="P22" s="919" t="s">
        <v>620</v>
      </c>
      <c r="Q22" s="207"/>
      <c r="R22" s="207"/>
      <c r="S22" s="207"/>
      <c r="T22" s="207"/>
      <c r="U22" s="207"/>
      <c r="V22" s="208"/>
      <c r="W22" s="919" t="s">
        <v>621</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30.75" customHeight="1" x14ac:dyDescent="0.15">
      <c r="A23" s="961"/>
      <c r="B23" s="962"/>
      <c r="C23" s="962"/>
      <c r="D23" s="962"/>
      <c r="E23" s="962"/>
      <c r="F23" s="963"/>
      <c r="G23" s="955" t="s">
        <v>639</v>
      </c>
      <c r="H23" s="956"/>
      <c r="I23" s="956"/>
      <c r="J23" s="956"/>
      <c r="K23" s="956"/>
      <c r="L23" s="956"/>
      <c r="M23" s="956"/>
      <c r="N23" s="956"/>
      <c r="O23" s="957"/>
      <c r="P23" s="905">
        <v>2801</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3"/>
      <c r="Q24" s="644"/>
      <c r="R24" s="644"/>
      <c r="S24" s="644"/>
      <c r="T24" s="644"/>
      <c r="U24" s="644"/>
      <c r="V24" s="645"/>
      <c r="W24" s="643"/>
      <c r="X24" s="644"/>
      <c r="Y24" s="644"/>
      <c r="Z24" s="644"/>
      <c r="AA24" s="644"/>
      <c r="AB24" s="644"/>
      <c r="AC24" s="645"/>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3"/>
      <c r="Q25" s="644"/>
      <c r="R25" s="644"/>
      <c r="S25" s="644"/>
      <c r="T25" s="644"/>
      <c r="U25" s="644"/>
      <c r="V25" s="645"/>
      <c r="W25" s="643"/>
      <c r="X25" s="644"/>
      <c r="Y25" s="644"/>
      <c r="Z25" s="644"/>
      <c r="AA25" s="644"/>
      <c r="AB25" s="644"/>
      <c r="AC25" s="645"/>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3"/>
      <c r="Q26" s="644"/>
      <c r="R26" s="644"/>
      <c r="S26" s="644"/>
      <c r="T26" s="644"/>
      <c r="U26" s="644"/>
      <c r="V26" s="645"/>
      <c r="W26" s="643"/>
      <c r="X26" s="644"/>
      <c r="Y26" s="644"/>
      <c r="Z26" s="644"/>
      <c r="AA26" s="644"/>
      <c r="AB26" s="644"/>
      <c r="AC26" s="645"/>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3"/>
      <c r="Q27" s="644"/>
      <c r="R27" s="644"/>
      <c r="S27" s="644"/>
      <c r="T27" s="644"/>
      <c r="U27" s="644"/>
      <c r="V27" s="645"/>
      <c r="W27" s="643"/>
      <c r="X27" s="644"/>
      <c r="Y27" s="644"/>
      <c r="Z27" s="644"/>
      <c r="AA27" s="644"/>
      <c r="AB27" s="644"/>
      <c r="AC27" s="645"/>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24" t="s">
        <v>258</v>
      </c>
      <c r="H28" s="925"/>
      <c r="I28" s="925"/>
      <c r="J28" s="925"/>
      <c r="K28" s="925"/>
      <c r="L28" s="925"/>
      <c r="M28" s="925"/>
      <c r="N28" s="925"/>
      <c r="O28" s="926"/>
      <c r="P28" s="861">
        <f>P29-SUM(P23:P27)</f>
        <v>0</v>
      </c>
      <c r="Q28" s="862"/>
      <c r="R28" s="862"/>
      <c r="S28" s="862"/>
      <c r="T28" s="862"/>
      <c r="U28" s="862"/>
      <c r="V28" s="863"/>
      <c r="W28" s="861">
        <f>W29-SUM(W23:W27)</f>
        <v>0</v>
      </c>
      <c r="X28" s="862"/>
      <c r="Y28" s="862"/>
      <c r="Z28" s="862"/>
      <c r="AA28" s="862"/>
      <c r="AB28" s="862"/>
      <c r="AC28" s="863"/>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3">
        <f>AK13</f>
        <v>2801</v>
      </c>
      <c r="Q29" s="644"/>
      <c r="R29" s="644"/>
      <c r="S29" s="644"/>
      <c r="T29" s="644"/>
      <c r="U29" s="644"/>
      <c r="V29" s="645"/>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304</v>
      </c>
      <c r="AF30" s="842"/>
      <c r="AG30" s="842"/>
      <c r="AH30" s="843"/>
      <c r="AI30" s="900" t="s">
        <v>326</v>
      </c>
      <c r="AJ30" s="900"/>
      <c r="AK30" s="900"/>
      <c r="AL30" s="841"/>
      <c r="AM30" s="900" t="s">
        <v>423</v>
      </c>
      <c r="AN30" s="900"/>
      <c r="AO30" s="900"/>
      <c r="AP30" s="841"/>
      <c r="AQ30" s="753" t="s">
        <v>184</v>
      </c>
      <c r="AR30" s="754"/>
      <c r="AS30" s="754"/>
      <c r="AT30" s="755"/>
      <c r="AU30" s="760" t="s">
        <v>133</v>
      </c>
      <c r="AV30" s="760"/>
      <c r="AW30" s="760"/>
      <c r="AX30" s="902"/>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1"/>
      <c r="AJ31" s="901"/>
      <c r="AK31" s="901"/>
      <c r="AL31" s="395"/>
      <c r="AM31" s="901"/>
      <c r="AN31" s="901"/>
      <c r="AO31" s="901"/>
      <c r="AP31" s="395"/>
      <c r="AQ31" s="235">
        <v>3</v>
      </c>
      <c r="AR31" s="186"/>
      <c r="AS31" s="121" t="s">
        <v>185</v>
      </c>
      <c r="AT31" s="122"/>
      <c r="AU31" s="185" t="s">
        <v>638</v>
      </c>
      <c r="AV31" s="185"/>
      <c r="AW31" s="380" t="s">
        <v>175</v>
      </c>
      <c r="AX31" s="381"/>
    </row>
    <row r="32" spans="1:50" ht="58.5" customHeight="1" x14ac:dyDescent="0.15">
      <c r="A32" s="385"/>
      <c r="B32" s="383"/>
      <c r="C32" s="383"/>
      <c r="D32" s="383"/>
      <c r="E32" s="383"/>
      <c r="F32" s="384"/>
      <c r="G32" s="551" t="s">
        <v>640</v>
      </c>
      <c r="H32" s="552"/>
      <c r="I32" s="552"/>
      <c r="J32" s="552"/>
      <c r="K32" s="552"/>
      <c r="L32" s="552"/>
      <c r="M32" s="552"/>
      <c r="N32" s="552"/>
      <c r="O32" s="553"/>
      <c r="P32" s="93" t="s">
        <v>641</v>
      </c>
      <c r="Q32" s="93"/>
      <c r="R32" s="93"/>
      <c r="S32" s="93"/>
      <c r="T32" s="93"/>
      <c r="U32" s="93"/>
      <c r="V32" s="93"/>
      <c r="W32" s="93"/>
      <c r="X32" s="94"/>
      <c r="Y32" s="458" t="s">
        <v>12</v>
      </c>
      <c r="Z32" s="518"/>
      <c r="AA32" s="519"/>
      <c r="AB32" s="448" t="s">
        <v>642</v>
      </c>
      <c r="AC32" s="448"/>
      <c r="AD32" s="448"/>
      <c r="AE32" s="203" t="s">
        <v>638</v>
      </c>
      <c r="AF32" s="204"/>
      <c r="AG32" s="204"/>
      <c r="AH32" s="204"/>
      <c r="AI32" s="203" t="s">
        <v>638</v>
      </c>
      <c r="AJ32" s="204"/>
      <c r="AK32" s="204"/>
      <c r="AL32" s="204"/>
      <c r="AM32" s="203" t="s">
        <v>721</v>
      </c>
      <c r="AN32" s="204"/>
      <c r="AO32" s="204"/>
      <c r="AP32" s="204"/>
      <c r="AQ32" s="321" t="s">
        <v>638</v>
      </c>
      <c r="AR32" s="193"/>
      <c r="AS32" s="193"/>
      <c r="AT32" s="322"/>
      <c r="AU32" s="204" t="s">
        <v>638</v>
      </c>
      <c r="AV32" s="204"/>
      <c r="AW32" s="204"/>
      <c r="AX32" s="206"/>
    </row>
    <row r="33" spans="1:51" ht="58.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642</v>
      </c>
      <c r="AC33" s="510"/>
      <c r="AD33" s="510"/>
      <c r="AE33" s="203" t="s">
        <v>638</v>
      </c>
      <c r="AF33" s="204"/>
      <c r="AG33" s="204"/>
      <c r="AH33" s="204"/>
      <c r="AI33" s="203" t="s">
        <v>638</v>
      </c>
      <c r="AJ33" s="204"/>
      <c r="AK33" s="204"/>
      <c r="AL33" s="204"/>
      <c r="AM33" s="203" t="s">
        <v>730</v>
      </c>
      <c r="AN33" s="204"/>
      <c r="AO33" s="204"/>
      <c r="AP33" s="204"/>
      <c r="AQ33" s="321">
        <v>80</v>
      </c>
      <c r="AR33" s="193"/>
      <c r="AS33" s="193"/>
      <c r="AT33" s="322"/>
      <c r="AU33" s="204" t="s">
        <v>638</v>
      </c>
      <c r="AV33" s="204"/>
      <c r="AW33" s="204"/>
      <c r="AX33" s="206"/>
    </row>
    <row r="34" spans="1:51" ht="58.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638</v>
      </c>
      <c r="AF34" s="204"/>
      <c r="AG34" s="204"/>
      <c r="AH34" s="204"/>
      <c r="AI34" s="203" t="s">
        <v>638</v>
      </c>
      <c r="AJ34" s="204"/>
      <c r="AK34" s="204"/>
      <c r="AL34" s="204"/>
      <c r="AM34" s="203" t="s">
        <v>724</v>
      </c>
      <c r="AN34" s="204"/>
      <c r="AO34" s="204"/>
      <c r="AP34" s="204"/>
      <c r="AQ34" s="321" t="s">
        <v>638</v>
      </c>
      <c r="AR34" s="193"/>
      <c r="AS34" s="193"/>
      <c r="AT34" s="322"/>
      <c r="AU34" s="204" t="s">
        <v>638</v>
      </c>
      <c r="AV34" s="204"/>
      <c r="AW34" s="204"/>
      <c r="AX34" s="206"/>
    </row>
    <row r="35" spans="1:51" ht="23.25" customHeight="1" x14ac:dyDescent="0.15">
      <c r="A35" s="213" t="s">
        <v>295</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6" t="s">
        <v>270</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304</v>
      </c>
      <c r="AF37" s="232"/>
      <c r="AG37" s="232"/>
      <c r="AH37" s="232"/>
      <c r="AI37" s="232" t="s">
        <v>326</v>
      </c>
      <c r="AJ37" s="232"/>
      <c r="AK37" s="232"/>
      <c r="AL37" s="232"/>
      <c r="AM37" s="232" t="s">
        <v>423</v>
      </c>
      <c r="AN37" s="232"/>
      <c r="AO37" s="232"/>
      <c r="AP37" s="232"/>
      <c r="AQ37" s="139" t="s">
        <v>184</v>
      </c>
      <c r="AR37" s="140"/>
      <c r="AS37" s="140"/>
      <c r="AT37" s="141"/>
      <c r="AU37" s="399" t="s">
        <v>133</v>
      </c>
      <c r="AV37" s="399"/>
      <c r="AW37" s="399"/>
      <c r="AX37" s="895"/>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v>3</v>
      </c>
      <c r="AR38" s="186"/>
      <c r="AS38" s="121" t="s">
        <v>185</v>
      </c>
      <c r="AT38" s="122"/>
      <c r="AU38" s="185" t="s">
        <v>638</v>
      </c>
      <c r="AV38" s="185"/>
      <c r="AW38" s="380" t="s">
        <v>175</v>
      </c>
      <c r="AX38" s="381"/>
      <c r="AY38">
        <f>$AY$37</f>
        <v>1</v>
      </c>
    </row>
    <row r="39" spans="1:51" ht="67.5" customHeight="1" x14ac:dyDescent="0.15">
      <c r="A39" s="385"/>
      <c r="B39" s="383"/>
      <c r="C39" s="383"/>
      <c r="D39" s="383"/>
      <c r="E39" s="383"/>
      <c r="F39" s="384"/>
      <c r="G39" s="551" t="s">
        <v>644</v>
      </c>
      <c r="H39" s="552"/>
      <c r="I39" s="552"/>
      <c r="J39" s="552"/>
      <c r="K39" s="552"/>
      <c r="L39" s="552"/>
      <c r="M39" s="552"/>
      <c r="N39" s="552"/>
      <c r="O39" s="553"/>
      <c r="P39" s="93" t="s">
        <v>645</v>
      </c>
      <c r="Q39" s="93"/>
      <c r="R39" s="93"/>
      <c r="S39" s="93"/>
      <c r="T39" s="93"/>
      <c r="U39" s="93"/>
      <c r="V39" s="93"/>
      <c r="W39" s="93"/>
      <c r="X39" s="94"/>
      <c r="Y39" s="458" t="s">
        <v>12</v>
      </c>
      <c r="Z39" s="518"/>
      <c r="AA39" s="519"/>
      <c r="AB39" s="448" t="s">
        <v>642</v>
      </c>
      <c r="AC39" s="448"/>
      <c r="AD39" s="448"/>
      <c r="AE39" s="203" t="s">
        <v>638</v>
      </c>
      <c r="AF39" s="204"/>
      <c r="AG39" s="204"/>
      <c r="AH39" s="204"/>
      <c r="AI39" s="203" t="s">
        <v>638</v>
      </c>
      <c r="AJ39" s="204"/>
      <c r="AK39" s="204"/>
      <c r="AL39" s="204"/>
      <c r="AM39" s="203" t="s">
        <v>723</v>
      </c>
      <c r="AN39" s="204"/>
      <c r="AO39" s="204"/>
      <c r="AP39" s="204"/>
      <c r="AQ39" s="321" t="s">
        <v>638</v>
      </c>
      <c r="AR39" s="193"/>
      <c r="AS39" s="193"/>
      <c r="AT39" s="322"/>
      <c r="AU39" s="204" t="s">
        <v>638</v>
      </c>
      <c r="AV39" s="204"/>
      <c r="AW39" s="204"/>
      <c r="AX39" s="206"/>
      <c r="AY39">
        <f t="shared" ref="AY39:AY43" si="4">$AY$37</f>
        <v>1</v>
      </c>
    </row>
    <row r="40" spans="1:51" ht="67.5"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t="s">
        <v>642</v>
      </c>
      <c r="AC40" s="510"/>
      <c r="AD40" s="510"/>
      <c r="AE40" s="203" t="s">
        <v>638</v>
      </c>
      <c r="AF40" s="204"/>
      <c r="AG40" s="204"/>
      <c r="AH40" s="204"/>
      <c r="AI40" s="203" t="s">
        <v>638</v>
      </c>
      <c r="AJ40" s="204"/>
      <c r="AK40" s="204"/>
      <c r="AL40" s="204"/>
      <c r="AM40" s="203" t="s">
        <v>721</v>
      </c>
      <c r="AN40" s="204"/>
      <c r="AO40" s="204"/>
      <c r="AP40" s="204"/>
      <c r="AQ40" s="321">
        <v>80</v>
      </c>
      <c r="AR40" s="193"/>
      <c r="AS40" s="193"/>
      <c r="AT40" s="322"/>
      <c r="AU40" s="204" t="s">
        <v>638</v>
      </c>
      <c r="AV40" s="204"/>
      <c r="AW40" s="204"/>
      <c r="AX40" s="206"/>
      <c r="AY40">
        <f t="shared" si="4"/>
        <v>1</v>
      </c>
    </row>
    <row r="41" spans="1:51" ht="67.5"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t="s">
        <v>638</v>
      </c>
      <c r="AF41" s="204"/>
      <c r="AG41" s="204"/>
      <c r="AH41" s="204"/>
      <c r="AI41" s="203" t="s">
        <v>638</v>
      </c>
      <c r="AJ41" s="204"/>
      <c r="AK41" s="204"/>
      <c r="AL41" s="204"/>
      <c r="AM41" s="203" t="s">
        <v>731</v>
      </c>
      <c r="AN41" s="204"/>
      <c r="AO41" s="204"/>
      <c r="AP41" s="204"/>
      <c r="AQ41" s="321" t="s">
        <v>638</v>
      </c>
      <c r="AR41" s="193"/>
      <c r="AS41" s="193"/>
      <c r="AT41" s="322"/>
      <c r="AU41" s="204" t="s">
        <v>638</v>
      </c>
      <c r="AV41" s="204"/>
      <c r="AW41" s="204"/>
      <c r="AX41" s="206"/>
      <c r="AY41">
        <f t="shared" si="4"/>
        <v>1</v>
      </c>
    </row>
    <row r="42" spans="1:51" ht="23.25" customHeight="1" x14ac:dyDescent="0.15">
      <c r="A42" s="213" t="s">
        <v>295</v>
      </c>
      <c r="B42" s="214"/>
      <c r="C42" s="214"/>
      <c r="D42" s="214"/>
      <c r="E42" s="214"/>
      <c r="F42" s="215"/>
      <c r="G42" s="219" t="s">
        <v>638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6" t="s">
        <v>270</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304</v>
      </c>
      <c r="AF44" s="232"/>
      <c r="AG44" s="232"/>
      <c r="AH44" s="232"/>
      <c r="AI44" s="232" t="s">
        <v>326</v>
      </c>
      <c r="AJ44" s="232"/>
      <c r="AK44" s="232"/>
      <c r="AL44" s="232"/>
      <c r="AM44" s="232" t="s">
        <v>423</v>
      </c>
      <c r="AN44" s="232"/>
      <c r="AO44" s="232"/>
      <c r="AP44" s="232"/>
      <c r="AQ44" s="139" t="s">
        <v>184</v>
      </c>
      <c r="AR44" s="140"/>
      <c r="AS44" s="140"/>
      <c r="AT44" s="141"/>
      <c r="AU44" s="399" t="s">
        <v>133</v>
      </c>
      <c r="AV44" s="399"/>
      <c r="AW44" s="399"/>
      <c r="AX44" s="895"/>
      <c r="AY44">
        <f>COUNTA($G$46)</f>
        <v>1</v>
      </c>
    </row>
    <row r="45" spans="1:51" ht="18.75"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v>3</v>
      </c>
      <c r="AR45" s="186"/>
      <c r="AS45" s="121" t="s">
        <v>185</v>
      </c>
      <c r="AT45" s="122"/>
      <c r="AU45" s="185" t="s">
        <v>638</v>
      </c>
      <c r="AV45" s="185"/>
      <c r="AW45" s="380" t="s">
        <v>175</v>
      </c>
      <c r="AX45" s="381"/>
      <c r="AY45">
        <f>$AY$44</f>
        <v>1</v>
      </c>
    </row>
    <row r="46" spans="1:51" ht="65.25" customHeight="1" x14ac:dyDescent="0.15">
      <c r="A46" s="385"/>
      <c r="B46" s="383"/>
      <c r="C46" s="383"/>
      <c r="D46" s="383"/>
      <c r="E46" s="383"/>
      <c r="F46" s="384"/>
      <c r="G46" s="551" t="s">
        <v>646</v>
      </c>
      <c r="H46" s="552"/>
      <c r="I46" s="552"/>
      <c r="J46" s="552"/>
      <c r="K46" s="552"/>
      <c r="L46" s="552"/>
      <c r="M46" s="552"/>
      <c r="N46" s="552"/>
      <c r="O46" s="553"/>
      <c r="P46" s="93" t="s">
        <v>647</v>
      </c>
      <c r="Q46" s="93"/>
      <c r="R46" s="93"/>
      <c r="S46" s="93"/>
      <c r="T46" s="93"/>
      <c r="U46" s="93"/>
      <c r="V46" s="93"/>
      <c r="W46" s="93"/>
      <c r="X46" s="94"/>
      <c r="Y46" s="458" t="s">
        <v>12</v>
      </c>
      <c r="Z46" s="518"/>
      <c r="AA46" s="519"/>
      <c r="AB46" s="448" t="s">
        <v>642</v>
      </c>
      <c r="AC46" s="448"/>
      <c r="AD46" s="448"/>
      <c r="AE46" s="267" t="s">
        <v>638</v>
      </c>
      <c r="AF46" s="267"/>
      <c r="AG46" s="267"/>
      <c r="AH46" s="267"/>
      <c r="AI46" s="267" t="s">
        <v>638</v>
      </c>
      <c r="AJ46" s="267"/>
      <c r="AK46" s="267"/>
      <c r="AL46" s="267"/>
      <c r="AM46" s="267" t="s">
        <v>723</v>
      </c>
      <c r="AN46" s="267"/>
      <c r="AO46" s="267"/>
      <c r="AP46" s="267"/>
      <c r="AQ46" s="321" t="s">
        <v>638</v>
      </c>
      <c r="AR46" s="193"/>
      <c r="AS46" s="193"/>
      <c r="AT46" s="322"/>
      <c r="AU46" s="204" t="s">
        <v>638</v>
      </c>
      <c r="AV46" s="204"/>
      <c r="AW46" s="204"/>
      <c r="AX46" s="206"/>
      <c r="AY46">
        <f t="shared" ref="AY46:AY50" si="5">$AY$44</f>
        <v>1</v>
      </c>
    </row>
    <row r="47" spans="1:51" ht="65.25"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t="s">
        <v>642</v>
      </c>
      <c r="AC47" s="510"/>
      <c r="AD47" s="510"/>
      <c r="AE47" s="203" t="s">
        <v>638</v>
      </c>
      <c r="AF47" s="204"/>
      <c r="AG47" s="204"/>
      <c r="AH47" s="204"/>
      <c r="AI47" s="203" t="s">
        <v>638</v>
      </c>
      <c r="AJ47" s="204"/>
      <c r="AK47" s="204"/>
      <c r="AL47" s="204"/>
      <c r="AM47" s="203" t="s">
        <v>724</v>
      </c>
      <c r="AN47" s="204"/>
      <c r="AO47" s="204"/>
      <c r="AP47" s="204"/>
      <c r="AQ47" s="321">
        <v>2</v>
      </c>
      <c r="AR47" s="193"/>
      <c r="AS47" s="193"/>
      <c r="AT47" s="322"/>
      <c r="AU47" s="204" t="s">
        <v>638</v>
      </c>
      <c r="AV47" s="204"/>
      <c r="AW47" s="204"/>
      <c r="AX47" s="206"/>
      <c r="AY47">
        <f t="shared" si="5"/>
        <v>1</v>
      </c>
    </row>
    <row r="48" spans="1:51" ht="65.25"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t="s">
        <v>638</v>
      </c>
      <c r="AF48" s="204"/>
      <c r="AG48" s="204"/>
      <c r="AH48" s="204"/>
      <c r="AI48" s="203" t="s">
        <v>638</v>
      </c>
      <c r="AJ48" s="204"/>
      <c r="AK48" s="204"/>
      <c r="AL48" s="204"/>
      <c r="AM48" s="203" t="s">
        <v>721</v>
      </c>
      <c r="AN48" s="204"/>
      <c r="AO48" s="204"/>
      <c r="AP48" s="204"/>
      <c r="AQ48" s="321" t="s">
        <v>638</v>
      </c>
      <c r="AR48" s="193"/>
      <c r="AS48" s="193"/>
      <c r="AT48" s="322"/>
      <c r="AU48" s="204" t="s">
        <v>638</v>
      </c>
      <c r="AV48" s="204"/>
      <c r="AW48" s="204"/>
      <c r="AX48" s="206"/>
      <c r="AY48">
        <f t="shared" si="5"/>
        <v>1</v>
      </c>
    </row>
    <row r="49" spans="1:51" ht="23.25"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304</v>
      </c>
      <c r="AF51" s="232"/>
      <c r="AG51" s="232"/>
      <c r="AH51" s="232"/>
      <c r="AI51" s="232" t="s">
        <v>326</v>
      </c>
      <c r="AJ51" s="232"/>
      <c r="AK51" s="232"/>
      <c r="AL51" s="232"/>
      <c r="AM51" s="232" t="s">
        <v>423</v>
      </c>
      <c r="AN51" s="232"/>
      <c r="AO51" s="232"/>
      <c r="AP51" s="232"/>
      <c r="AQ51" s="139" t="s">
        <v>184</v>
      </c>
      <c r="AR51" s="140"/>
      <c r="AS51" s="140"/>
      <c r="AT51" s="141"/>
      <c r="AU51" s="910" t="s">
        <v>133</v>
      </c>
      <c r="AV51" s="910"/>
      <c r="AW51" s="910"/>
      <c r="AX51" s="911"/>
      <c r="AY51">
        <f>COUNTA($G$53)</f>
        <v>1</v>
      </c>
    </row>
    <row r="52" spans="1:51" ht="18.75"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v>3</v>
      </c>
      <c r="AR52" s="186"/>
      <c r="AS52" s="121" t="s">
        <v>185</v>
      </c>
      <c r="AT52" s="122"/>
      <c r="AU52" s="185" t="s">
        <v>638</v>
      </c>
      <c r="AV52" s="185"/>
      <c r="AW52" s="380" t="s">
        <v>175</v>
      </c>
      <c r="AX52" s="381"/>
      <c r="AY52">
        <f>$AY$51</f>
        <v>1</v>
      </c>
    </row>
    <row r="53" spans="1:51" ht="50.25" customHeight="1" x14ac:dyDescent="0.15">
      <c r="A53" s="385"/>
      <c r="B53" s="383"/>
      <c r="C53" s="383"/>
      <c r="D53" s="383"/>
      <c r="E53" s="383"/>
      <c r="F53" s="384"/>
      <c r="G53" s="551" t="s">
        <v>648</v>
      </c>
      <c r="H53" s="552"/>
      <c r="I53" s="552"/>
      <c r="J53" s="552"/>
      <c r="K53" s="552"/>
      <c r="L53" s="552"/>
      <c r="M53" s="552"/>
      <c r="N53" s="552"/>
      <c r="O53" s="553"/>
      <c r="P53" s="93" t="s">
        <v>649</v>
      </c>
      <c r="Q53" s="93"/>
      <c r="R53" s="93"/>
      <c r="S53" s="93"/>
      <c r="T53" s="93"/>
      <c r="U53" s="93"/>
      <c r="V53" s="93"/>
      <c r="W53" s="93"/>
      <c r="X53" s="94"/>
      <c r="Y53" s="458" t="s">
        <v>12</v>
      </c>
      <c r="Z53" s="518"/>
      <c r="AA53" s="519"/>
      <c r="AB53" s="448" t="s">
        <v>642</v>
      </c>
      <c r="AC53" s="448"/>
      <c r="AD53" s="448"/>
      <c r="AE53" s="203" t="s">
        <v>638</v>
      </c>
      <c r="AF53" s="204"/>
      <c r="AG53" s="204"/>
      <c r="AH53" s="204"/>
      <c r="AI53" s="203" t="s">
        <v>638</v>
      </c>
      <c r="AJ53" s="204"/>
      <c r="AK53" s="204"/>
      <c r="AL53" s="204"/>
      <c r="AM53" s="203" t="s">
        <v>732</v>
      </c>
      <c r="AN53" s="204"/>
      <c r="AO53" s="204"/>
      <c r="AP53" s="204"/>
      <c r="AQ53" s="321" t="s">
        <v>638</v>
      </c>
      <c r="AR53" s="193"/>
      <c r="AS53" s="193"/>
      <c r="AT53" s="322"/>
      <c r="AU53" s="204" t="s">
        <v>638</v>
      </c>
      <c r="AV53" s="204"/>
      <c r="AW53" s="204"/>
      <c r="AX53" s="206"/>
      <c r="AY53">
        <f t="shared" ref="AY53:AY57" si="6">$AY$51</f>
        <v>1</v>
      </c>
    </row>
    <row r="54" spans="1:51" ht="50.25"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t="s">
        <v>642</v>
      </c>
      <c r="AC54" s="510"/>
      <c r="AD54" s="510"/>
      <c r="AE54" s="203" t="s">
        <v>638</v>
      </c>
      <c r="AF54" s="204"/>
      <c r="AG54" s="204"/>
      <c r="AH54" s="204"/>
      <c r="AI54" s="203" t="s">
        <v>638</v>
      </c>
      <c r="AJ54" s="204"/>
      <c r="AK54" s="204"/>
      <c r="AL54" s="204"/>
      <c r="AM54" s="203" t="s">
        <v>721</v>
      </c>
      <c r="AN54" s="204"/>
      <c r="AO54" s="204"/>
      <c r="AP54" s="204"/>
      <c r="AQ54" s="321">
        <v>19</v>
      </c>
      <c r="AR54" s="193"/>
      <c r="AS54" s="193"/>
      <c r="AT54" s="322"/>
      <c r="AU54" s="204" t="s">
        <v>638</v>
      </c>
      <c r="AV54" s="204"/>
      <c r="AW54" s="204"/>
      <c r="AX54" s="206"/>
      <c r="AY54">
        <f t="shared" si="6"/>
        <v>1</v>
      </c>
    </row>
    <row r="55" spans="1:51" ht="50.25"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t="s">
        <v>638</v>
      </c>
      <c r="AF55" s="204"/>
      <c r="AG55" s="204"/>
      <c r="AH55" s="204"/>
      <c r="AI55" s="203" t="s">
        <v>638</v>
      </c>
      <c r="AJ55" s="204"/>
      <c r="AK55" s="204"/>
      <c r="AL55" s="204"/>
      <c r="AM55" s="203" t="s">
        <v>721</v>
      </c>
      <c r="AN55" s="204"/>
      <c r="AO55" s="204"/>
      <c r="AP55" s="204"/>
      <c r="AQ55" s="321" t="s">
        <v>638</v>
      </c>
      <c r="AR55" s="193"/>
      <c r="AS55" s="193"/>
      <c r="AT55" s="322"/>
      <c r="AU55" s="204" t="s">
        <v>638</v>
      </c>
      <c r="AV55" s="204"/>
      <c r="AW55" s="204"/>
      <c r="AX55" s="206"/>
      <c r="AY55">
        <f t="shared" si="6"/>
        <v>1</v>
      </c>
    </row>
    <row r="56" spans="1:51" ht="23.25"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304</v>
      </c>
      <c r="AF58" s="232"/>
      <c r="AG58" s="232"/>
      <c r="AH58" s="232"/>
      <c r="AI58" s="232" t="s">
        <v>326</v>
      </c>
      <c r="AJ58" s="232"/>
      <c r="AK58" s="232"/>
      <c r="AL58" s="232"/>
      <c r="AM58" s="232" t="s">
        <v>423</v>
      </c>
      <c r="AN58" s="232"/>
      <c r="AO58" s="232"/>
      <c r="AP58" s="232"/>
      <c r="AQ58" s="139" t="s">
        <v>184</v>
      </c>
      <c r="AR58" s="140"/>
      <c r="AS58" s="140"/>
      <c r="AT58" s="141"/>
      <c r="AU58" s="910" t="s">
        <v>133</v>
      </c>
      <c r="AV58" s="910"/>
      <c r="AW58" s="910"/>
      <c r="AX58" s="911"/>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t="s">
        <v>638</v>
      </c>
      <c r="AR66" s="186"/>
      <c r="AS66" s="121" t="s">
        <v>185</v>
      </c>
      <c r="AT66" s="122"/>
      <c r="AU66" s="185" t="s">
        <v>638</v>
      </c>
      <c r="AV66" s="185"/>
      <c r="AW66" s="230" t="s">
        <v>269</v>
      </c>
      <c r="AX66" s="236"/>
      <c r="AY66">
        <f>$AY$65</f>
        <v>1</v>
      </c>
    </row>
    <row r="67" spans="1:51" ht="63" customHeight="1" x14ac:dyDescent="0.15">
      <c r="A67" s="462"/>
      <c r="B67" s="463"/>
      <c r="C67" s="463"/>
      <c r="D67" s="463"/>
      <c r="E67" s="463"/>
      <c r="F67" s="464"/>
      <c r="G67" s="237" t="s">
        <v>186</v>
      </c>
      <c r="H67" s="240" t="s">
        <v>650</v>
      </c>
      <c r="I67" s="241"/>
      <c r="J67" s="241"/>
      <c r="K67" s="241"/>
      <c r="L67" s="241"/>
      <c r="M67" s="241"/>
      <c r="N67" s="241"/>
      <c r="O67" s="242"/>
      <c r="P67" s="240" t="s">
        <v>638</v>
      </c>
      <c r="Q67" s="241"/>
      <c r="R67" s="241"/>
      <c r="S67" s="241"/>
      <c r="T67" s="241"/>
      <c r="U67" s="241"/>
      <c r="V67" s="242"/>
      <c r="W67" s="246"/>
      <c r="X67" s="247"/>
      <c r="Y67" s="252" t="s">
        <v>12</v>
      </c>
      <c r="Z67" s="252"/>
      <c r="AA67" s="253"/>
      <c r="AB67" s="254" t="s">
        <v>285</v>
      </c>
      <c r="AC67" s="254"/>
      <c r="AD67" s="254"/>
      <c r="AE67" s="203" t="s">
        <v>638</v>
      </c>
      <c r="AF67" s="204"/>
      <c r="AG67" s="204"/>
      <c r="AH67" s="204"/>
      <c r="AI67" s="203" t="s">
        <v>638</v>
      </c>
      <c r="AJ67" s="204"/>
      <c r="AK67" s="204"/>
      <c r="AL67" s="204"/>
      <c r="AM67" s="203" t="s">
        <v>724</v>
      </c>
      <c r="AN67" s="204"/>
      <c r="AO67" s="204"/>
      <c r="AP67" s="204"/>
      <c r="AQ67" s="203" t="s">
        <v>638</v>
      </c>
      <c r="AR67" s="204"/>
      <c r="AS67" s="204"/>
      <c r="AT67" s="205"/>
      <c r="AU67" s="204" t="s">
        <v>638</v>
      </c>
      <c r="AV67" s="204"/>
      <c r="AW67" s="204"/>
      <c r="AX67" s="206"/>
      <c r="AY67">
        <f t="shared" ref="AY67:AY72" si="8">$AY$65</f>
        <v>1</v>
      </c>
    </row>
    <row r="68" spans="1:51" ht="63"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t="s">
        <v>638</v>
      </c>
      <c r="AF68" s="204"/>
      <c r="AG68" s="204"/>
      <c r="AH68" s="204"/>
      <c r="AI68" s="203" t="s">
        <v>638</v>
      </c>
      <c r="AJ68" s="204"/>
      <c r="AK68" s="204"/>
      <c r="AL68" s="204"/>
      <c r="AM68" s="203" t="s">
        <v>721</v>
      </c>
      <c r="AN68" s="204"/>
      <c r="AO68" s="204"/>
      <c r="AP68" s="204"/>
      <c r="AQ68" s="203" t="s">
        <v>638</v>
      </c>
      <c r="AR68" s="204"/>
      <c r="AS68" s="204"/>
      <c r="AT68" s="205"/>
      <c r="AU68" s="204" t="s">
        <v>638</v>
      </c>
      <c r="AV68" s="204"/>
      <c r="AW68" s="204"/>
      <c r="AX68" s="206"/>
      <c r="AY68">
        <f t="shared" si="8"/>
        <v>1</v>
      </c>
    </row>
    <row r="69" spans="1:51" ht="63"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t="s">
        <v>638</v>
      </c>
      <c r="AF69" s="211"/>
      <c r="AG69" s="211"/>
      <c r="AH69" s="211"/>
      <c r="AI69" s="210" t="s">
        <v>638</v>
      </c>
      <c r="AJ69" s="211"/>
      <c r="AK69" s="211"/>
      <c r="AL69" s="211"/>
      <c r="AM69" s="210" t="s">
        <v>721</v>
      </c>
      <c r="AN69" s="211"/>
      <c r="AO69" s="211"/>
      <c r="AP69" s="211"/>
      <c r="AQ69" s="203" t="s">
        <v>638</v>
      </c>
      <c r="AR69" s="204"/>
      <c r="AS69" s="204"/>
      <c r="AT69" s="205"/>
      <c r="AU69" s="204" t="s">
        <v>638</v>
      </c>
      <c r="AV69" s="204"/>
      <c r="AW69" s="204"/>
      <c r="AX69" s="206"/>
      <c r="AY69">
        <f t="shared" si="8"/>
        <v>1</v>
      </c>
    </row>
    <row r="70" spans="1:51" ht="23.25" customHeight="1" x14ac:dyDescent="0.15">
      <c r="A70" s="462" t="s">
        <v>275</v>
      </c>
      <c r="B70" s="463"/>
      <c r="C70" s="463"/>
      <c r="D70" s="463"/>
      <c r="E70" s="463"/>
      <c r="F70" s="464"/>
      <c r="G70" s="238" t="s">
        <v>187</v>
      </c>
      <c r="H70" s="290" t="s">
        <v>638</v>
      </c>
      <c r="I70" s="290"/>
      <c r="J70" s="290"/>
      <c r="K70" s="290"/>
      <c r="L70" s="290"/>
      <c r="M70" s="290"/>
      <c r="N70" s="290"/>
      <c r="O70" s="290"/>
      <c r="P70" s="290" t="s">
        <v>638</v>
      </c>
      <c r="Q70" s="290"/>
      <c r="R70" s="290"/>
      <c r="S70" s="290"/>
      <c r="T70" s="290"/>
      <c r="U70" s="290"/>
      <c r="V70" s="290"/>
      <c r="W70" s="293" t="s">
        <v>284</v>
      </c>
      <c r="X70" s="294"/>
      <c r="Y70" s="252" t="s">
        <v>12</v>
      </c>
      <c r="Z70" s="252"/>
      <c r="AA70" s="253"/>
      <c r="AB70" s="254" t="s">
        <v>285</v>
      </c>
      <c r="AC70" s="254"/>
      <c r="AD70" s="254"/>
      <c r="AE70" s="203" t="s">
        <v>638</v>
      </c>
      <c r="AF70" s="204"/>
      <c r="AG70" s="204"/>
      <c r="AH70" s="204"/>
      <c r="AI70" s="203" t="s">
        <v>638</v>
      </c>
      <c r="AJ70" s="204"/>
      <c r="AK70" s="204"/>
      <c r="AL70" s="204"/>
      <c r="AM70" s="203" t="s">
        <v>721</v>
      </c>
      <c r="AN70" s="204"/>
      <c r="AO70" s="204"/>
      <c r="AP70" s="204"/>
      <c r="AQ70" s="203" t="s">
        <v>638</v>
      </c>
      <c r="AR70" s="204"/>
      <c r="AS70" s="204"/>
      <c r="AT70" s="205"/>
      <c r="AU70" s="204" t="s">
        <v>638</v>
      </c>
      <c r="AV70" s="204"/>
      <c r="AW70" s="204"/>
      <c r="AX70" s="206"/>
      <c r="AY70">
        <f t="shared" si="8"/>
        <v>1</v>
      </c>
    </row>
    <row r="71" spans="1:51" ht="23.25"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t="s">
        <v>638</v>
      </c>
      <c r="AF71" s="204"/>
      <c r="AG71" s="204"/>
      <c r="AH71" s="204"/>
      <c r="AI71" s="203" t="s">
        <v>638</v>
      </c>
      <c r="AJ71" s="204"/>
      <c r="AK71" s="204"/>
      <c r="AL71" s="204"/>
      <c r="AM71" s="203" t="s">
        <v>724</v>
      </c>
      <c r="AN71" s="204"/>
      <c r="AO71" s="204"/>
      <c r="AP71" s="204"/>
      <c r="AQ71" s="203" t="s">
        <v>638</v>
      </c>
      <c r="AR71" s="204"/>
      <c r="AS71" s="204"/>
      <c r="AT71" s="205"/>
      <c r="AU71" s="204" t="s">
        <v>638</v>
      </c>
      <c r="AV71" s="204"/>
      <c r="AW71" s="204"/>
      <c r="AX71" s="206"/>
      <c r="AY71">
        <f t="shared" si="8"/>
        <v>1</v>
      </c>
    </row>
    <row r="72" spans="1:51" ht="23.25" customHeight="1" thickBo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t="s">
        <v>638</v>
      </c>
      <c r="AF72" s="211"/>
      <c r="AG72" s="211"/>
      <c r="AH72" s="211"/>
      <c r="AI72" s="210" t="s">
        <v>638</v>
      </c>
      <c r="AJ72" s="211"/>
      <c r="AK72" s="211"/>
      <c r="AL72" s="211"/>
      <c r="AM72" s="210" t="s">
        <v>732</v>
      </c>
      <c r="AN72" s="211"/>
      <c r="AO72" s="211"/>
      <c r="AP72" s="289"/>
      <c r="AQ72" s="203" t="s">
        <v>638</v>
      </c>
      <c r="AR72" s="204"/>
      <c r="AS72" s="204"/>
      <c r="AT72" s="205"/>
      <c r="AU72" s="204" t="s">
        <v>638</v>
      </c>
      <c r="AV72" s="204"/>
      <c r="AW72" s="204"/>
      <c r="AX72" s="206"/>
      <c r="AY72">
        <f t="shared" si="8"/>
        <v>1</v>
      </c>
    </row>
    <row r="73" spans="1:51" ht="18.75" hidden="1" customHeight="1" x14ac:dyDescent="0.15">
      <c r="A73" s="493" t="s">
        <v>271</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651</v>
      </c>
      <c r="B78" s="315"/>
      <c r="C78" s="315"/>
      <c r="D78" s="315"/>
      <c r="E78" s="312" t="s">
        <v>249</v>
      </c>
      <c r="F78" s="313"/>
      <c r="G78" s="45" t="s">
        <v>187</v>
      </c>
      <c r="H78" s="574"/>
      <c r="I78" s="575"/>
      <c r="J78" s="575"/>
      <c r="K78" s="575"/>
      <c r="L78" s="575"/>
      <c r="M78" s="575"/>
      <c r="N78" s="575"/>
      <c r="O78" s="576"/>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3"/>
      <c r="AY79">
        <f>COUNTIF($AR$79,"☑")</f>
        <v>0</v>
      </c>
    </row>
    <row r="80" spans="1:51" ht="18.75" hidden="1" customHeight="1" x14ac:dyDescent="0.15">
      <c r="A80" s="847"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615</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48"/>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48"/>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304</v>
      </c>
      <c r="AF85" s="232"/>
      <c r="AG85" s="232"/>
      <c r="AH85" s="232"/>
      <c r="AI85" s="232" t="s">
        <v>326</v>
      </c>
      <c r="AJ85" s="232"/>
      <c r="AK85" s="232"/>
      <c r="AL85" s="232"/>
      <c r="AM85" s="232" t="s">
        <v>423</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48"/>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48"/>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304</v>
      </c>
      <c r="AF90" s="232"/>
      <c r="AG90" s="232"/>
      <c r="AH90" s="232"/>
      <c r="AI90" s="232" t="s">
        <v>326</v>
      </c>
      <c r="AJ90" s="232"/>
      <c r="AK90" s="232"/>
      <c r="AL90" s="232"/>
      <c r="AM90" s="232" t="s">
        <v>423</v>
      </c>
      <c r="AN90" s="232"/>
      <c r="AO90" s="232"/>
      <c r="AP90" s="232"/>
      <c r="AQ90" s="143" t="s">
        <v>184</v>
      </c>
      <c r="AR90" s="118"/>
      <c r="AS90" s="118"/>
      <c r="AT90" s="119"/>
      <c r="AU90" s="520" t="s">
        <v>133</v>
      </c>
      <c r="AV90" s="520"/>
      <c r="AW90" s="520"/>
      <c r="AX90" s="521"/>
      <c r="AY90">
        <f>COUNTA($G$92)</f>
        <v>0</v>
      </c>
    </row>
    <row r="91" spans="1:60" ht="18.75" hidden="1" customHeight="1" x14ac:dyDescent="0.15">
      <c r="A91" s="848"/>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48"/>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304</v>
      </c>
      <c r="AF95" s="232"/>
      <c r="AG95" s="232"/>
      <c r="AH95" s="232"/>
      <c r="AI95" s="232" t="s">
        <v>326</v>
      </c>
      <c r="AJ95" s="232"/>
      <c r="AK95" s="232"/>
      <c r="AL95" s="232"/>
      <c r="AM95" s="232" t="s">
        <v>423</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48"/>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48"/>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78" t="s">
        <v>13</v>
      </c>
      <c r="Z99" s="879"/>
      <c r="AA99" s="880"/>
      <c r="AB99" s="875" t="s">
        <v>14</v>
      </c>
      <c r="AC99" s="876"/>
      <c r="AD99" s="877"/>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7"/>
      <c r="Z100" s="838"/>
      <c r="AA100" s="839"/>
      <c r="AB100" s="468" t="s">
        <v>11</v>
      </c>
      <c r="AC100" s="468"/>
      <c r="AD100" s="468"/>
      <c r="AE100" s="526" t="s">
        <v>304</v>
      </c>
      <c r="AF100" s="527"/>
      <c r="AG100" s="527"/>
      <c r="AH100" s="528"/>
      <c r="AI100" s="526" t="s">
        <v>326</v>
      </c>
      <c r="AJ100" s="527"/>
      <c r="AK100" s="527"/>
      <c r="AL100" s="528"/>
      <c r="AM100" s="526" t="s">
        <v>423</v>
      </c>
      <c r="AN100" s="527"/>
      <c r="AO100" s="527"/>
      <c r="AP100" s="528"/>
      <c r="AQ100" s="302" t="s">
        <v>331</v>
      </c>
      <c r="AR100" s="303"/>
      <c r="AS100" s="303"/>
      <c r="AT100" s="304"/>
      <c r="AU100" s="302" t="s">
        <v>456</v>
      </c>
      <c r="AV100" s="303"/>
      <c r="AW100" s="303"/>
      <c r="AX100" s="305"/>
    </row>
    <row r="101" spans="1:60" ht="23.25" customHeight="1" x14ac:dyDescent="0.15">
      <c r="A101" s="406"/>
      <c r="B101" s="407"/>
      <c r="C101" s="407"/>
      <c r="D101" s="407"/>
      <c r="E101" s="407"/>
      <c r="F101" s="408"/>
      <c r="G101" s="93" t="s">
        <v>729</v>
      </c>
      <c r="H101" s="93"/>
      <c r="I101" s="93"/>
      <c r="J101" s="93"/>
      <c r="K101" s="93"/>
      <c r="L101" s="93"/>
      <c r="M101" s="93"/>
      <c r="N101" s="93"/>
      <c r="O101" s="93"/>
      <c r="P101" s="93"/>
      <c r="Q101" s="93"/>
      <c r="R101" s="93"/>
      <c r="S101" s="93"/>
      <c r="T101" s="93"/>
      <c r="U101" s="93"/>
      <c r="V101" s="93"/>
      <c r="W101" s="93"/>
      <c r="X101" s="94"/>
      <c r="Y101" s="529" t="s">
        <v>54</v>
      </c>
      <c r="Z101" s="530"/>
      <c r="AA101" s="531"/>
      <c r="AB101" s="448" t="s">
        <v>720</v>
      </c>
      <c r="AC101" s="448"/>
      <c r="AD101" s="448"/>
      <c r="AE101" s="267" t="s">
        <v>721</v>
      </c>
      <c r="AF101" s="267"/>
      <c r="AG101" s="267"/>
      <c r="AH101" s="267"/>
      <c r="AI101" s="267" t="s">
        <v>722</v>
      </c>
      <c r="AJ101" s="267"/>
      <c r="AK101" s="267"/>
      <c r="AL101" s="267"/>
      <c r="AM101" s="267">
        <v>6</v>
      </c>
      <c r="AN101" s="267"/>
      <c r="AO101" s="267"/>
      <c r="AP101" s="267"/>
      <c r="AQ101" s="267" t="s">
        <v>725</v>
      </c>
      <c r="AR101" s="267"/>
      <c r="AS101" s="267"/>
      <c r="AT101" s="267"/>
      <c r="AU101" s="203"/>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720</v>
      </c>
      <c r="AC102" s="448"/>
      <c r="AD102" s="448"/>
      <c r="AE102" s="267" t="s">
        <v>721</v>
      </c>
      <c r="AF102" s="267"/>
      <c r="AG102" s="267"/>
      <c r="AH102" s="267"/>
      <c r="AI102" s="267" t="s">
        <v>723</v>
      </c>
      <c r="AJ102" s="267"/>
      <c r="AK102" s="267"/>
      <c r="AL102" s="267"/>
      <c r="AM102" s="267">
        <v>6</v>
      </c>
      <c r="AN102" s="267"/>
      <c r="AO102" s="267"/>
      <c r="AP102" s="267"/>
      <c r="AQ102" s="267">
        <v>6</v>
      </c>
      <c r="AR102" s="267"/>
      <c r="AS102" s="267"/>
      <c r="AT102" s="267"/>
      <c r="AU102" s="210"/>
      <c r="AV102" s="211"/>
      <c r="AW102" s="211"/>
      <c r="AX102" s="306"/>
    </row>
    <row r="103" spans="1:60" ht="31.5" hidden="1" customHeight="1" x14ac:dyDescent="0.15">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456</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456</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456</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456</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304</v>
      </c>
      <c r="AF115" s="232"/>
      <c r="AG115" s="232"/>
      <c r="AH115" s="232"/>
      <c r="AI115" s="232" t="s">
        <v>326</v>
      </c>
      <c r="AJ115" s="232"/>
      <c r="AK115" s="232"/>
      <c r="AL115" s="232"/>
      <c r="AM115" s="232" t="s">
        <v>423</v>
      </c>
      <c r="AN115" s="232"/>
      <c r="AO115" s="232"/>
      <c r="AP115" s="232"/>
      <c r="AQ115" s="577" t="s">
        <v>457</v>
      </c>
      <c r="AR115" s="578"/>
      <c r="AS115" s="578"/>
      <c r="AT115" s="578"/>
      <c r="AU115" s="578"/>
      <c r="AV115" s="578"/>
      <c r="AW115" s="578"/>
      <c r="AX115" s="579"/>
    </row>
    <row r="116" spans="1:51" ht="23.25" customHeight="1" x14ac:dyDescent="0.15">
      <c r="A116" s="423"/>
      <c r="B116" s="424"/>
      <c r="C116" s="424"/>
      <c r="D116" s="424"/>
      <c r="E116" s="424"/>
      <c r="F116" s="425"/>
      <c r="G116" s="375" t="s">
        <v>728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727</v>
      </c>
      <c r="AC116" s="450"/>
      <c r="AD116" s="451"/>
      <c r="AE116" s="267" t="s">
        <v>721</v>
      </c>
      <c r="AF116" s="267"/>
      <c r="AG116" s="267"/>
      <c r="AH116" s="267"/>
      <c r="AI116" s="267" t="s">
        <v>721</v>
      </c>
      <c r="AJ116" s="267"/>
      <c r="AK116" s="267"/>
      <c r="AL116" s="267"/>
      <c r="AM116" s="267">
        <v>226</v>
      </c>
      <c r="AN116" s="267"/>
      <c r="AO116" s="267"/>
      <c r="AP116" s="267"/>
      <c r="AQ116" s="203">
        <v>4668</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726</v>
      </c>
      <c r="AC117" s="460"/>
      <c r="AD117" s="461"/>
      <c r="AE117" s="538" t="s">
        <v>721</v>
      </c>
      <c r="AF117" s="538"/>
      <c r="AG117" s="538"/>
      <c r="AH117" s="538"/>
      <c r="AI117" s="538" t="s">
        <v>724</v>
      </c>
      <c r="AJ117" s="538"/>
      <c r="AK117" s="538"/>
      <c r="AL117" s="538"/>
      <c r="AM117" s="538" t="s">
        <v>743</v>
      </c>
      <c r="AN117" s="538"/>
      <c r="AO117" s="538"/>
      <c r="AP117" s="538"/>
      <c r="AQ117" s="538" t="s">
        <v>744</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304</v>
      </c>
      <c r="AF118" s="232"/>
      <c r="AG118" s="232"/>
      <c r="AH118" s="232"/>
      <c r="AI118" s="232" t="s">
        <v>326</v>
      </c>
      <c r="AJ118" s="232"/>
      <c r="AK118" s="232"/>
      <c r="AL118" s="232"/>
      <c r="AM118" s="232" t="s">
        <v>423</v>
      </c>
      <c r="AN118" s="232"/>
      <c r="AO118" s="232"/>
      <c r="AP118" s="232"/>
      <c r="AQ118" s="577" t="s">
        <v>457</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304</v>
      </c>
      <c r="AF121" s="232"/>
      <c r="AG121" s="232"/>
      <c r="AH121" s="232"/>
      <c r="AI121" s="232" t="s">
        <v>326</v>
      </c>
      <c r="AJ121" s="232"/>
      <c r="AK121" s="232"/>
      <c r="AL121" s="232"/>
      <c r="AM121" s="232" t="s">
        <v>423</v>
      </c>
      <c r="AN121" s="232"/>
      <c r="AO121" s="232"/>
      <c r="AP121" s="232"/>
      <c r="AQ121" s="577" t="s">
        <v>457</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454</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653</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304</v>
      </c>
      <c r="AF124" s="232"/>
      <c r="AG124" s="232"/>
      <c r="AH124" s="232"/>
      <c r="AI124" s="232" t="s">
        <v>326</v>
      </c>
      <c r="AJ124" s="232"/>
      <c r="AK124" s="232"/>
      <c r="AL124" s="232"/>
      <c r="AM124" s="232" t="s">
        <v>423</v>
      </c>
      <c r="AN124" s="232"/>
      <c r="AO124" s="232"/>
      <c r="AP124" s="232"/>
      <c r="AQ124" s="577" t="s">
        <v>457</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454</v>
      </c>
      <c r="H125" s="375"/>
      <c r="I125" s="375"/>
      <c r="J125" s="375"/>
      <c r="K125" s="375"/>
      <c r="L125" s="375"/>
      <c r="M125" s="375"/>
      <c r="N125" s="375"/>
      <c r="O125" s="375"/>
      <c r="P125" s="375"/>
      <c r="Q125" s="375"/>
      <c r="R125" s="375"/>
      <c r="S125" s="375"/>
      <c r="T125" s="375"/>
      <c r="U125" s="375"/>
      <c r="V125" s="375"/>
      <c r="W125" s="375"/>
      <c r="X125" s="915"/>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6"/>
      <c r="Y126" s="458" t="s">
        <v>48</v>
      </c>
      <c r="Z126" s="432"/>
      <c r="AA126" s="433"/>
      <c r="AB126" s="459" t="s">
        <v>652</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2"/>
      <c r="Z127" s="913"/>
      <c r="AA127" s="914"/>
      <c r="AB127" s="395" t="s">
        <v>11</v>
      </c>
      <c r="AC127" s="396"/>
      <c r="AD127" s="397"/>
      <c r="AE127" s="232" t="s">
        <v>304</v>
      </c>
      <c r="AF127" s="232"/>
      <c r="AG127" s="232"/>
      <c r="AH127" s="232"/>
      <c r="AI127" s="232" t="s">
        <v>326</v>
      </c>
      <c r="AJ127" s="232"/>
      <c r="AK127" s="232"/>
      <c r="AL127" s="232"/>
      <c r="AM127" s="232" t="s">
        <v>423</v>
      </c>
      <c r="AN127" s="232"/>
      <c r="AO127" s="232"/>
      <c r="AP127" s="232"/>
      <c r="AQ127" s="577" t="s">
        <v>457</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654</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652</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319</v>
      </c>
      <c r="B130" s="171"/>
      <c r="C130" s="170" t="s">
        <v>188</v>
      </c>
      <c r="D130" s="171"/>
      <c r="E130" s="155" t="s">
        <v>217</v>
      </c>
      <c r="F130" s="156"/>
      <c r="G130" s="157" t="s">
        <v>320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657</v>
      </c>
      <c r="AC134" s="191"/>
      <c r="AD134" s="191"/>
      <c r="AE134" s="192">
        <v>106500</v>
      </c>
      <c r="AF134" s="193"/>
      <c r="AG134" s="193"/>
      <c r="AH134" s="193"/>
      <c r="AI134" s="192">
        <v>102900</v>
      </c>
      <c r="AJ134" s="193"/>
      <c r="AK134" s="193"/>
      <c r="AL134" s="193"/>
      <c r="AM134" s="192" t="s">
        <v>751</v>
      </c>
      <c r="AN134" s="193"/>
      <c r="AO134" s="193"/>
      <c r="AP134" s="193"/>
      <c r="AQ134" s="192" t="s">
        <v>638</v>
      </c>
      <c r="AR134" s="193"/>
      <c r="AS134" s="193"/>
      <c r="AT134" s="193"/>
      <c r="AU134" s="192" t="s">
        <v>638</v>
      </c>
      <c r="AV134" s="193"/>
      <c r="AW134" s="193"/>
      <c r="AX134" s="194"/>
      <c r="AY134">
        <f t="shared" ref="AY134:AY135" si="13">$AY$132</f>
        <v>1</v>
      </c>
    </row>
    <row r="135" spans="1:51" ht="39.75"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657</v>
      </c>
      <c r="AC135" s="199"/>
      <c r="AD135" s="199"/>
      <c r="AE135" s="192" t="s">
        <v>638</v>
      </c>
      <c r="AF135" s="193"/>
      <c r="AG135" s="193"/>
      <c r="AH135" s="193"/>
      <c r="AI135" s="192" t="s">
        <v>638</v>
      </c>
      <c r="AJ135" s="193"/>
      <c r="AK135" s="193"/>
      <c r="AL135" s="193"/>
      <c r="AM135" s="192" t="s">
        <v>752</v>
      </c>
      <c r="AN135" s="193"/>
      <c r="AO135" s="193"/>
      <c r="AP135" s="193"/>
      <c r="AQ135" s="192" t="s">
        <v>638</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4.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thickBo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t="s">
        <v>638</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hidden="1" customHeight="1" x14ac:dyDescent="0.15">
      <c r="A191" s="175"/>
      <c r="B191" s="172"/>
      <c r="C191" s="166"/>
      <c r="D191" s="172"/>
      <c r="E191" s="160" t="s">
        <v>216</v>
      </c>
      <c r="F191" s="161"/>
      <c r="G191" s="98" t="s">
        <v>638</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586</v>
      </c>
      <c r="D430" s="917"/>
      <c r="E430" s="160" t="s">
        <v>313</v>
      </c>
      <c r="F430" s="881"/>
      <c r="G430" s="882" t="s">
        <v>204</v>
      </c>
      <c r="H430" s="111"/>
      <c r="I430" s="111"/>
      <c r="J430" s="883"/>
      <c r="K430" s="884"/>
      <c r="L430" s="884"/>
      <c r="M430" s="884"/>
      <c r="N430" s="884"/>
      <c r="O430" s="884"/>
      <c r="P430" s="884"/>
      <c r="Q430" s="884"/>
      <c r="R430" s="884"/>
      <c r="S430" s="884"/>
      <c r="T430" s="88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2" t="s">
        <v>204</v>
      </c>
      <c r="H484" s="111"/>
      <c r="I484" s="111"/>
      <c r="J484" s="883"/>
      <c r="K484" s="884"/>
      <c r="L484" s="884"/>
      <c r="M484" s="884"/>
      <c r="N484" s="884"/>
      <c r="O484" s="884"/>
      <c r="P484" s="884"/>
      <c r="Q484" s="884"/>
      <c r="R484" s="884"/>
      <c r="S484" s="884"/>
      <c r="T484" s="885"/>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2" t="s">
        <v>204</v>
      </c>
      <c r="H538" s="111"/>
      <c r="I538" s="111"/>
      <c r="J538" s="883"/>
      <c r="K538" s="884"/>
      <c r="L538" s="884"/>
      <c r="M538" s="884"/>
      <c r="N538" s="884"/>
      <c r="O538" s="884"/>
      <c r="P538" s="884"/>
      <c r="Q538" s="884"/>
      <c r="R538" s="884"/>
      <c r="S538" s="884"/>
      <c r="T538" s="885"/>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2" t="s">
        <v>204</v>
      </c>
      <c r="H592" s="111"/>
      <c r="I592" s="111"/>
      <c r="J592" s="883"/>
      <c r="K592" s="884"/>
      <c r="L592" s="884"/>
      <c r="M592" s="884"/>
      <c r="N592" s="884"/>
      <c r="O592" s="884"/>
      <c r="P592" s="884"/>
      <c r="Q592" s="884"/>
      <c r="R592" s="884"/>
      <c r="S592" s="884"/>
      <c r="T592" s="885"/>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2" t="s">
        <v>204</v>
      </c>
      <c r="H646" s="111"/>
      <c r="I646" s="111"/>
      <c r="J646" s="883"/>
      <c r="K646" s="884"/>
      <c r="L646" s="884"/>
      <c r="M646" s="884"/>
      <c r="N646" s="884"/>
      <c r="O646" s="884"/>
      <c r="P646" s="884"/>
      <c r="Q646" s="884"/>
      <c r="R646" s="884"/>
      <c r="S646" s="884"/>
      <c r="T646" s="885"/>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68.2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659</v>
      </c>
      <c r="AE702" s="327"/>
      <c r="AF702" s="327"/>
      <c r="AG702" s="367" t="s">
        <v>745</v>
      </c>
      <c r="AH702" s="368"/>
      <c r="AI702" s="368"/>
      <c r="AJ702" s="368"/>
      <c r="AK702" s="368"/>
      <c r="AL702" s="368"/>
      <c r="AM702" s="368"/>
      <c r="AN702" s="368"/>
      <c r="AO702" s="368"/>
      <c r="AP702" s="368"/>
      <c r="AQ702" s="368"/>
      <c r="AR702" s="368"/>
      <c r="AS702" s="368"/>
      <c r="AT702" s="368"/>
      <c r="AU702" s="368"/>
      <c r="AV702" s="368"/>
      <c r="AW702" s="368"/>
      <c r="AX702" s="369"/>
    </row>
    <row r="703" spans="1:51" ht="32.2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659</v>
      </c>
      <c r="AE703" s="308"/>
      <c r="AF703" s="308"/>
      <c r="AG703" s="89" t="s">
        <v>733</v>
      </c>
      <c r="AH703" s="90"/>
      <c r="AI703" s="90"/>
      <c r="AJ703" s="90"/>
      <c r="AK703" s="90"/>
      <c r="AL703" s="90"/>
      <c r="AM703" s="90"/>
      <c r="AN703" s="90"/>
      <c r="AO703" s="90"/>
      <c r="AP703" s="90"/>
      <c r="AQ703" s="90"/>
      <c r="AR703" s="90"/>
      <c r="AS703" s="90"/>
      <c r="AT703" s="90"/>
      <c r="AU703" s="90"/>
      <c r="AV703" s="90"/>
      <c r="AW703" s="90"/>
      <c r="AX703" s="91"/>
    </row>
    <row r="704" spans="1:51" ht="47.2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659</v>
      </c>
      <c r="AE704" s="769"/>
      <c r="AF704" s="769"/>
      <c r="AG704" s="153" t="s">
        <v>746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659</v>
      </c>
      <c r="AE705" s="701"/>
      <c r="AF705" s="701"/>
      <c r="AG705" s="113" t="s">
        <v>747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0"/>
      <c r="D706" s="781"/>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734</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734</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735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5.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659</v>
      </c>
      <c r="AE709" s="308"/>
      <c r="AF709" s="308"/>
      <c r="AG709" s="89" t="s">
        <v>736</v>
      </c>
      <c r="AH709" s="90"/>
      <c r="AI709" s="90"/>
      <c r="AJ709" s="90"/>
      <c r="AK709" s="90"/>
      <c r="AL709" s="90"/>
      <c r="AM709" s="90"/>
      <c r="AN709" s="90"/>
      <c r="AO709" s="90"/>
      <c r="AP709" s="90"/>
      <c r="AQ709" s="90"/>
      <c r="AR709" s="90"/>
      <c r="AS709" s="90"/>
      <c r="AT709" s="90"/>
      <c r="AU709" s="90"/>
      <c r="AV709" s="90"/>
      <c r="AW709" s="90"/>
      <c r="AX709" s="91"/>
    </row>
    <row r="710" spans="1:50" ht="34.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659</v>
      </c>
      <c r="AE710" s="308"/>
      <c r="AF710" s="308"/>
      <c r="AG710" s="89" t="s">
        <v>737</v>
      </c>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659</v>
      </c>
      <c r="AE711" s="308"/>
      <c r="AF711" s="308"/>
      <c r="AG711" s="89" t="s">
        <v>738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659</v>
      </c>
      <c r="AE712" s="769"/>
      <c r="AF712" s="769"/>
      <c r="AG712" s="793" t="s">
        <v>748</v>
      </c>
      <c r="AH712" s="794"/>
      <c r="AI712" s="794"/>
      <c r="AJ712" s="794"/>
      <c r="AK712" s="794"/>
      <c r="AL712" s="794"/>
      <c r="AM712" s="794"/>
      <c r="AN712" s="794"/>
      <c r="AO712" s="794"/>
      <c r="AP712" s="794"/>
      <c r="AQ712" s="794"/>
      <c r="AR712" s="794"/>
      <c r="AS712" s="794"/>
      <c r="AT712" s="794"/>
      <c r="AU712" s="794"/>
      <c r="AV712" s="794"/>
      <c r="AW712" s="794"/>
      <c r="AX712" s="795"/>
    </row>
    <row r="713" spans="1:50" ht="27" customHeight="1" x14ac:dyDescent="0.15">
      <c r="A713" s="628"/>
      <c r="B713" s="630"/>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735</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659</v>
      </c>
      <c r="AE714" s="791"/>
      <c r="AF714" s="792"/>
      <c r="AG714" s="722" t="s">
        <v>739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659</v>
      </c>
      <c r="AE715" s="591"/>
      <c r="AF715" s="642"/>
      <c r="AG715" s="728" t="s">
        <v>740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735</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30.75" customHeight="1" x14ac:dyDescent="0.15">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659</v>
      </c>
      <c r="AE717" s="308"/>
      <c r="AF717" s="308"/>
      <c r="AG717" s="89" t="s">
        <v>741</v>
      </c>
      <c r="AH717" s="90"/>
      <c r="AI717" s="90"/>
      <c r="AJ717" s="90"/>
      <c r="AK717" s="90"/>
      <c r="AL717" s="90"/>
      <c r="AM717" s="90"/>
      <c r="AN717" s="90"/>
      <c r="AO717" s="90"/>
      <c r="AP717" s="90"/>
      <c r="AQ717" s="90"/>
      <c r="AR717" s="90"/>
      <c r="AS717" s="90"/>
      <c r="AT717" s="90"/>
      <c r="AU717" s="90"/>
      <c r="AV717" s="90"/>
      <c r="AW717" s="90"/>
      <c r="AX717" s="91"/>
    </row>
    <row r="718" spans="1:50" ht="30.75"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659</v>
      </c>
      <c r="AE718" s="308"/>
      <c r="AF718" s="308"/>
      <c r="AG718" s="115" t="s">
        <v>742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5"/>
      <c r="C726" s="798" t="s">
        <v>52</v>
      </c>
      <c r="D726" s="820"/>
      <c r="E726" s="820"/>
      <c r="F726" s="821"/>
      <c r="G726" s="564" t="s">
        <v>749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6"/>
      <c r="B727" s="787"/>
      <c r="C727" s="734" t="s">
        <v>56</v>
      </c>
      <c r="D727" s="735"/>
      <c r="E727" s="735"/>
      <c r="F727" s="736"/>
      <c r="G727" s="562" t="s">
        <v>750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6" t="s">
        <v>587</v>
      </c>
      <c r="B737" s="196"/>
      <c r="C737" s="196"/>
      <c r="D737" s="197"/>
      <c r="E737" s="940" t="s">
        <v>638</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311</v>
      </c>
      <c r="B738" s="346"/>
      <c r="C738" s="346"/>
      <c r="D738" s="346"/>
      <c r="E738" s="940" t="s">
        <v>638</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310</v>
      </c>
      <c r="B739" s="346"/>
      <c r="C739" s="346"/>
      <c r="D739" s="346"/>
      <c r="E739" s="940" t="s">
        <v>638</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309</v>
      </c>
      <c r="B740" s="346"/>
      <c r="C740" s="346"/>
      <c r="D740" s="346"/>
      <c r="E740" s="940" t="s">
        <v>638</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308</v>
      </c>
      <c r="B741" s="346"/>
      <c r="C741" s="346"/>
      <c r="D741" s="346"/>
      <c r="E741" s="940" t="s">
        <v>638</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307</v>
      </c>
      <c r="B742" s="346"/>
      <c r="C742" s="346"/>
      <c r="D742" s="346"/>
      <c r="E742" s="940" t="s">
        <v>638</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306</v>
      </c>
      <c r="B743" s="346"/>
      <c r="C743" s="346"/>
      <c r="D743" s="346"/>
      <c r="E743" s="940" t="s">
        <v>638</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305</v>
      </c>
      <c r="B744" s="346"/>
      <c r="C744" s="346"/>
      <c r="D744" s="346"/>
      <c r="E744" s="940" t="s">
        <v>638</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304</v>
      </c>
      <c r="B745" s="346"/>
      <c r="C745" s="346"/>
      <c r="D745" s="346"/>
      <c r="E745" s="977" t="s">
        <v>638</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460</v>
      </c>
      <c r="B746" s="346"/>
      <c r="C746" s="346"/>
      <c r="D746" s="346"/>
      <c r="E746" s="946" t="s">
        <v>626</v>
      </c>
      <c r="F746" s="944"/>
      <c r="G746" s="944"/>
      <c r="H746" s="85" t="str">
        <f>IF(E746="","","-")</f>
        <v>-</v>
      </c>
      <c r="I746" s="944" t="s">
        <v>658</v>
      </c>
      <c r="J746" s="944"/>
      <c r="K746" s="85" t="str">
        <f>IF(I746="","","-")</f>
        <v>-</v>
      </c>
      <c r="L746" s="945">
        <v>14</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423</v>
      </c>
      <c r="B747" s="346"/>
      <c r="C747" s="346"/>
      <c r="D747" s="346"/>
      <c r="E747" s="946" t="s">
        <v>626</v>
      </c>
      <c r="F747" s="944"/>
      <c r="G747" s="944"/>
      <c r="H747" s="85" t="str">
        <f>IF(E747="","","-")</f>
        <v>-</v>
      </c>
      <c r="I747" s="944" t="s">
        <v>660</v>
      </c>
      <c r="J747" s="944"/>
      <c r="K747" s="85" t="str">
        <f>IF(I747="","","-")</f>
        <v>-</v>
      </c>
      <c r="L747" s="945">
        <v>8</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600" t="s">
        <v>298</v>
      </c>
      <c r="B748" s="601"/>
      <c r="C748" s="601"/>
      <c r="D748" s="601"/>
      <c r="E748" s="601"/>
      <c r="F748" s="602"/>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300</v>
      </c>
      <c r="B787" s="615"/>
      <c r="C787" s="615"/>
      <c r="D787" s="615"/>
      <c r="E787" s="615"/>
      <c r="F787" s="616"/>
      <c r="G787" s="581" t="s">
        <v>662</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703</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666</v>
      </c>
      <c r="H789" s="657"/>
      <c r="I789" s="657"/>
      <c r="J789" s="657"/>
      <c r="K789" s="658"/>
      <c r="L789" s="650" t="s">
        <v>666</v>
      </c>
      <c r="M789" s="651"/>
      <c r="N789" s="651"/>
      <c r="O789" s="651"/>
      <c r="P789" s="651"/>
      <c r="Q789" s="651"/>
      <c r="R789" s="651"/>
      <c r="S789" s="651"/>
      <c r="T789" s="651"/>
      <c r="U789" s="651"/>
      <c r="V789" s="651"/>
      <c r="W789" s="651"/>
      <c r="X789" s="652"/>
      <c r="Y789" s="370">
        <v>170</v>
      </c>
      <c r="Z789" s="371"/>
      <c r="AA789" s="371"/>
      <c r="AB789" s="788"/>
      <c r="AC789" s="656" t="s">
        <v>718</v>
      </c>
      <c r="AD789" s="657"/>
      <c r="AE789" s="657"/>
      <c r="AF789" s="657"/>
      <c r="AG789" s="658"/>
      <c r="AH789" s="650" t="s">
        <v>719</v>
      </c>
      <c r="AI789" s="651"/>
      <c r="AJ789" s="651"/>
      <c r="AK789" s="651"/>
      <c r="AL789" s="651"/>
      <c r="AM789" s="651"/>
      <c r="AN789" s="651"/>
      <c r="AO789" s="651"/>
      <c r="AP789" s="651"/>
      <c r="AQ789" s="651"/>
      <c r="AR789" s="651"/>
      <c r="AS789" s="651"/>
      <c r="AT789" s="652"/>
      <c r="AU789" s="370">
        <v>60</v>
      </c>
      <c r="AV789" s="371"/>
      <c r="AW789" s="371"/>
      <c r="AX789" s="372"/>
    </row>
    <row r="790" spans="1:51" ht="24.75" customHeight="1" x14ac:dyDescent="0.15">
      <c r="A790" s="617"/>
      <c r="B790" s="618"/>
      <c r="C790" s="618"/>
      <c r="D790" s="618"/>
      <c r="E790" s="618"/>
      <c r="F790" s="619"/>
      <c r="G790" s="592" t="s">
        <v>667</v>
      </c>
      <c r="H790" s="593"/>
      <c r="I790" s="593"/>
      <c r="J790" s="593"/>
      <c r="K790" s="594"/>
      <c r="L790" s="584" t="s">
        <v>668</v>
      </c>
      <c r="M790" s="585"/>
      <c r="N790" s="585"/>
      <c r="O790" s="585"/>
      <c r="P790" s="585"/>
      <c r="Q790" s="585"/>
      <c r="R790" s="585"/>
      <c r="S790" s="585"/>
      <c r="T790" s="585"/>
      <c r="U790" s="585"/>
      <c r="V790" s="585"/>
      <c r="W790" s="585"/>
      <c r="X790" s="586"/>
      <c r="Y790" s="587">
        <v>60</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t="s">
        <v>669</v>
      </c>
      <c r="H791" s="593"/>
      <c r="I791" s="593"/>
      <c r="J791" s="593"/>
      <c r="K791" s="594"/>
      <c r="L791" s="584" t="s">
        <v>670</v>
      </c>
      <c r="M791" s="585"/>
      <c r="N791" s="585"/>
      <c r="O791" s="585"/>
      <c r="P791" s="585"/>
      <c r="Q791" s="585"/>
      <c r="R791" s="585"/>
      <c r="S791" s="585"/>
      <c r="T791" s="585"/>
      <c r="U791" s="585"/>
      <c r="V791" s="585"/>
      <c r="W791" s="585"/>
      <c r="X791" s="586"/>
      <c r="Y791" s="587">
        <v>13</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t="s">
        <v>671</v>
      </c>
      <c r="H792" s="593"/>
      <c r="I792" s="593"/>
      <c r="J792" s="593"/>
      <c r="K792" s="594"/>
      <c r="L792" s="584" t="s">
        <v>672</v>
      </c>
      <c r="M792" s="585"/>
      <c r="N792" s="585"/>
      <c r="O792" s="585"/>
      <c r="P792" s="585"/>
      <c r="Q792" s="585"/>
      <c r="R792" s="585"/>
      <c r="S792" s="585"/>
      <c r="T792" s="585"/>
      <c r="U792" s="585"/>
      <c r="V792" s="585"/>
      <c r="W792" s="585"/>
      <c r="X792" s="586"/>
      <c r="Y792" s="587">
        <v>3</v>
      </c>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15">
      <c r="A793" s="617"/>
      <c r="B793" s="618"/>
      <c r="C793" s="618"/>
      <c r="D793" s="618"/>
      <c r="E793" s="618"/>
      <c r="F793" s="619"/>
      <c r="G793" s="592" t="s">
        <v>673</v>
      </c>
      <c r="H793" s="593"/>
      <c r="I793" s="593"/>
      <c r="J793" s="593"/>
      <c r="K793" s="594"/>
      <c r="L793" s="584" t="s">
        <v>674</v>
      </c>
      <c r="M793" s="585"/>
      <c r="N793" s="585"/>
      <c r="O793" s="585"/>
      <c r="P793" s="585"/>
      <c r="Q793" s="585"/>
      <c r="R793" s="585"/>
      <c r="S793" s="585"/>
      <c r="T793" s="585"/>
      <c r="U793" s="585"/>
      <c r="V793" s="585"/>
      <c r="W793" s="585"/>
      <c r="X793" s="586"/>
      <c r="Y793" s="587">
        <v>2</v>
      </c>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15">
      <c r="A794" s="617"/>
      <c r="B794" s="618"/>
      <c r="C794" s="618"/>
      <c r="D794" s="618"/>
      <c r="E794" s="618"/>
      <c r="F794" s="619"/>
      <c r="G794" s="592" t="s">
        <v>675</v>
      </c>
      <c r="H794" s="593"/>
      <c r="I794" s="593"/>
      <c r="J794" s="593"/>
      <c r="K794" s="594"/>
      <c r="L794" s="584" t="s">
        <v>678</v>
      </c>
      <c r="M794" s="585"/>
      <c r="N794" s="585"/>
      <c r="O794" s="585"/>
      <c r="P794" s="585"/>
      <c r="Q794" s="585"/>
      <c r="R794" s="585"/>
      <c r="S794" s="585"/>
      <c r="T794" s="585"/>
      <c r="U794" s="585"/>
      <c r="V794" s="585"/>
      <c r="W794" s="585"/>
      <c r="X794" s="586"/>
      <c r="Y794" s="587">
        <v>0</v>
      </c>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15">
      <c r="A795" s="617"/>
      <c r="B795" s="618"/>
      <c r="C795" s="618"/>
      <c r="D795" s="618"/>
      <c r="E795" s="618"/>
      <c r="F795" s="619"/>
      <c r="G795" s="592" t="s">
        <v>676</v>
      </c>
      <c r="H795" s="593"/>
      <c r="I795" s="593"/>
      <c r="J795" s="593"/>
      <c r="K795" s="594"/>
      <c r="L795" s="584" t="s">
        <v>679</v>
      </c>
      <c r="M795" s="585"/>
      <c r="N795" s="585"/>
      <c r="O795" s="585"/>
      <c r="P795" s="585"/>
      <c r="Q795" s="585"/>
      <c r="R795" s="585"/>
      <c r="S795" s="585"/>
      <c r="T795" s="585"/>
      <c r="U795" s="585"/>
      <c r="V795" s="585"/>
      <c r="W795" s="585"/>
      <c r="X795" s="586"/>
      <c r="Y795" s="587">
        <v>0</v>
      </c>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15">
      <c r="A796" s="617"/>
      <c r="B796" s="618"/>
      <c r="C796" s="618"/>
      <c r="D796" s="618"/>
      <c r="E796" s="618"/>
      <c r="F796" s="619"/>
      <c r="G796" s="592" t="s">
        <v>677</v>
      </c>
      <c r="H796" s="593"/>
      <c r="I796" s="593"/>
      <c r="J796" s="593"/>
      <c r="K796" s="594"/>
      <c r="L796" s="584" t="s">
        <v>680</v>
      </c>
      <c r="M796" s="585"/>
      <c r="N796" s="585"/>
      <c r="O796" s="585"/>
      <c r="P796" s="585"/>
      <c r="Q796" s="585"/>
      <c r="R796" s="585"/>
      <c r="S796" s="585"/>
      <c r="T796" s="585"/>
      <c r="U796" s="585"/>
      <c r="V796" s="585"/>
      <c r="W796" s="585"/>
      <c r="X796" s="586"/>
      <c r="Y796" s="587">
        <v>0</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15">
      <c r="A797" s="617"/>
      <c r="B797" s="618"/>
      <c r="C797" s="618"/>
      <c r="D797" s="618"/>
      <c r="E797" s="618"/>
      <c r="F797" s="619"/>
      <c r="G797" s="592" t="s">
        <v>681</v>
      </c>
      <c r="H797" s="593"/>
      <c r="I797" s="593"/>
      <c r="J797" s="593"/>
      <c r="K797" s="594"/>
      <c r="L797" s="584" t="s">
        <v>682</v>
      </c>
      <c r="M797" s="585"/>
      <c r="N797" s="585"/>
      <c r="O797" s="585"/>
      <c r="P797" s="585"/>
      <c r="Q797" s="585"/>
      <c r="R797" s="585"/>
      <c r="S797" s="585"/>
      <c r="T797" s="585"/>
      <c r="U797" s="585"/>
      <c r="V797" s="585"/>
      <c r="W797" s="585"/>
      <c r="X797" s="586"/>
      <c r="Y797" s="587">
        <v>56</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15">
      <c r="A798" s="617"/>
      <c r="B798" s="618"/>
      <c r="C798" s="618"/>
      <c r="D798" s="618"/>
      <c r="E798" s="618"/>
      <c r="F798" s="619"/>
      <c r="G798" s="592" t="s">
        <v>683</v>
      </c>
      <c r="H798" s="593"/>
      <c r="I798" s="593"/>
      <c r="J798" s="593"/>
      <c r="K798" s="594"/>
      <c r="L798" s="584" t="s">
        <v>684</v>
      </c>
      <c r="M798" s="585"/>
      <c r="N798" s="585"/>
      <c r="O798" s="585"/>
      <c r="P798" s="585"/>
      <c r="Q798" s="585"/>
      <c r="R798" s="585"/>
      <c r="S798" s="585"/>
      <c r="T798" s="585"/>
      <c r="U798" s="585"/>
      <c r="V798" s="585"/>
      <c r="W798" s="585"/>
      <c r="X798" s="586"/>
      <c r="Y798" s="587">
        <v>-61</v>
      </c>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243</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60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661</v>
      </c>
      <c r="D845" s="328"/>
      <c r="E845" s="328"/>
      <c r="F845" s="328"/>
      <c r="G845" s="328"/>
      <c r="H845" s="328"/>
      <c r="I845" s="328"/>
      <c r="J845" s="329">
        <v>5010405001703</v>
      </c>
      <c r="K845" s="330"/>
      <c r="L845" s="330"/>
      <c r="M845" s="330"/>
      <c r="N845" s="330"/>
      <c r="O845" s="330"/>
      <c r="P845" s="344" t="s">
        <v>716</v>
      </c>
      <c r="Q845" s="331"/>
      <c r="R845" s="331"/>
      <c r="S845" s="331"/>
      <c r="T845" s="331"/>
      <c r="U845" s="331"/>
      <c r="V845" s="331"/>
      <c r="W845" s="331"/>
      <c r="X845" s="331"/>
      <c r="Y845" s="332">
        <v>243</v>
      </c>
      <c r="Z845" s="333"/>
      <c r="AA845" s="333"/>
      <c r="AB845" s="334"/>
      <c r="AC845" s="335" t="s">
        <v>288</v>
      </c>
      <c r="AD845" s="336"/>
      <c r="AE845" s="336"/>
      <c r="AF845" s="336"/>
      <c r="AG845" s="336"/>
      <c r="AH845" s="351">
        <v>1</v>
      </c>
      <c r="AI845" s="352"/>
      <c r="AJ845" s="352"/>
      <c r="AK845" s="352"/>
      <c r="AL845" s="339">
        <v>91</v>
      </c>
      <c r="AM845" s="340"/>
      <c r="AN845" s="340"/>
      <c r="AO845" s="341"/>
      <c r="AP845" s="342" t="s">
        <v>685</v>
      </c>
      <c r="AQ845" s="342"/>
      <c r="AR845" s="342"/>
      <c r="AS845" s="342"/>
      <c r="AT845" s="342"/>
      <c r="AU845" s="342"/>
      <c r="AV845" s="342"/>
      <c r="AW845" s="342"/>
      <c r="AX845" s="342"/>
    </row>
    <row r="846" spans="1:51" ht="44.25" customHeight="1" x14ac:dyDescent="0.15">
      <c r="A846" s="355">
        <v>2</v>
      </c>
      <c r="B846" s="355">
        <v>1</v>
      </c>
      <c r="C846" s="343" t="s">
        <v>661</v>
      </c>
      <c r="D846" s="328"/>
      <c r="E846" s="328"/>
      <c r="F846" s="328"/>
      <c r="G846" s="328"/>
      <c r="H846" s="328"/>
      <c r="I846" s="328"/>
      <c r="J846" s="329">
        <v>5010405001703</v>
      </c>
      <c r="K846" s="330"/>
      <c r="L846" s="330"/>
      <c r="M846" s="330"/>
      <c r="N846" s="330"/>
      <c r="O846" s="330"/>
      <c r="P846" s="344" t="s">
        <v>663</v>
      </c>
      <c r="Q846" s="331"/>
      <c r="R846" s="331"/>
      <c r="S846" s="331"/>
      <c r="T846" s="331"/>
      <c r="U846" s="331"/>
      <c r="V846" s="331"/>
      <c r="W846" s="331"/>
      <c r="X846" s="331"/>
      <c r="Y846" s="332">
        <v>176</v>
      </c>
      <c r="Z846" s="333"/>
      <c r="AA846" s="333"/>
      <c r="AB846" s="334"/>
      <c r="AC846" s="335" t="s">
        <v>288</v>
      </c>
      <c r="AD846" s="336"/>
      <c r="AE846" s="336"/>
      <c r="AF846" s="336"/>
      <c r="AG846" s="336"/>
      <c r="AH846" s="351">
        <v>1</v>
      </c>
      <c r="AI846" s="352"/>
      <c r="AJ846" s="352"/>
      <c r="AK846" s="352"/>
      <c r="AL846" s="339">
        <v>88</v>
      </c>
      <c r="AM846" s="340"/>
      <c r="AN846" s="340"/>
      <c r="AO846" s="341"/>
      <c r="AP846" s="342" t="s">
        <v>686</v>
      </c>
      <c r="AQ846" s="342"/>
      <c r="AR846" s="342"/>
      <c r="AS846" s="342"/>
      <c r="AT846" s="342"/>
      <c r="AU846" s="342"/>
      <c r="AV846" s="342"/>
      <c r="AW846" s="342"/>
      <c r="AX846" s="342"/>
      <c r="AY846">
        <f>COUNTA($C$846)</f>
        <v>1</v>
      </c>
    </row>
    <row r="847" spans="1:51" ht="30" customHeight="1" x14ac:dyDescent="0.15">
      <c r="A847" s="355">
        <v>3</v>
      </c>
      <c r="B847" s="355">
        <v>1</v>
      </c>
      <c r="C847" s="343" t="s">
        <v>661</v>
      </c>
      <c r="D847" s="328"/>
      <c r="E847" s="328"/>
      <c r="F847" s="328"/>
      <c r="G847" s="328"/>
      <c r="H847" s="328"/>
      <c r="I847" s="328"/>
      <c r="J847" s="329">
        <v>5010405001703</v>
      </c>
      <c r="K847" s="330"/>
      <c r="L847" s="330"/>
      <c r="M847" s="330"/>
      <c r="N847" s="330"/>
      <c r="O847" s="330"/>
      <c r="P847" s="344" t="s">
        <v>664</v>
      </c>
      <c r="Q847" s="331"/>
      <c r="R847" s="331"/>
      <c r="S847" s="331"/>
      <c r="T847" s="331"/>
      <c r="U847" s="331"/>
      <c r="V847" s="331"/>
      <c r="W847" s="331"/>
      <c r="X847" s="331"/>
      <c r="Y847" s="332">
        <v>53</v>
      </c>
      <c r="Z847" s="333"/>
      <c r="AA847" s="333"/>
      <c r="AB847" s="334"/>
      <c r="AC847" s="335" t="s">
        <v>288</v>
      </c>
      <c r="AD847" s="336"/>
      <c r="AE847" s="336"/>
      <c r="AF847" s="336"/>
      <c r="AG847" s="336"/>
      <c r="AH847" s="337">
        <v>1</v>
      </c>
      <c r="AI847" s="338"/>
      <c r="AJ847" s="338"/>
      <c r="AK847" s="338"/>
      <c r="AL847" s="339">
        <v>99</v>
      </c>
      <c r="AM847" s="340"/>
      <c r="AN847" s="340"/>
      <c r="AO847" s="341"/>
      <c r="AP847" s="342" t="s">
        <v>687</v>
      </c>
      <c r="AQ847" s="342"/>
      <c r="AR847" s="342"/>
      <c r="AS847" s="342"/>
      <c r="AT847" s="342"/>
      <c r="AU847" s="342"/>
      <c r="AV847" s="342"/>
      <c r="AW847" s="342"/>
      <c r="AX847" s="342"/>
      <c r="AY847">
        <f>COUNTA($C$847)</f>
        <v>1</v>
      </c>
    </row>
    <row r="848" spans="1:51" ht="30" customHeight="1" x14ac:dyDescent="0.15">
      <c r="A848" s="355">
        <v>4</v>
      </c>
      <c r="B848" s="355">
        <v>1</v>
      </c>
      <c r="C848" s="343" t="s">
        <v>661</v>
      </c>
      <c r="D848" s="328"/>
      <c r="E848" s="328"/>
      <c r="F848" s="328"/>
      <c r="G848" s="328"/>
      <c r="H848" s="328"/>
      <c r="I848" s="328"/>
      <c r="J848" s="329">
        <v>5010405001703</v>
      </c>
      <c r="K848" s="330"/>
      <c r="L848" s="330"/>
      <c r="M848" s="330"/>
      <c r="N848" s="330"/>
      <c r="O848" s="330"/>
      <c r="P848" s="344" t="s">
        <v>664</v>
      </c>
      <c r="Q848" s="331"/>
      <c r="R848" s="331"/>
      <c r="S848" s="331"/>
      <c r="T848" s="331"/>
      <c r="U848" s="331"/>
      <c r="V848" s="331"/>
      <c r="W848" s="331"/>
      <c r="X848" s="331"/>
      <c r="Y848" s="332">
        <v>52</v>
      </c>
      <c r="Z848" s="333"/>
      <c r="AA848" s="333"/>
      <c r="AB848" s="334"/>
      <c r="AC848" s="335" t="s">
        <v>288</v>
      </c>
      <c r="AD848" s="336"/>
      <c r="AE848" s="336"/>
      <c r="AF848" s="336"/>
      <c r="AG848" s="336"/>
      <c r="AH848" s="337">
        <v>1</v>
      </c>
      <c r="AI848" s="338"/>
      <c r="AJ848" s="338"/>
      <c r="AK848" s="338"/>
      <c r="AL848" s="339">
        <v>97</v>
      </c>
      <c r="AM848" s="340"/>
      <c r="AN848" s="340"/>
      <c r="AO848" s="341"/>
      <c r="AP848" s="342" t="s">
        <v>688</v>
      </c>
      <c r="AQ848" s="342"/>
      <c r="AR848" s="342"/>
      <c r="AS848" s="342"/>
      <c r="AT848" s="342"/>
      <c r="AU848" s="342"/>
      <c r="AV848" s="342"/>
      <c r="AW848" s="342"/>
      <c r="AX848" s="342"/>
      <c r="AY848">
        <f>COUNTA($C$848)</f>
        <v>1</v>
      </c>
    </row>
    <row r="849" spans="1:51" ht="30" customHeight="1" x14ac:dyDescent="0.15">
      <c r="A849" s="355">
        <v>5</v>
      </c>
      <c r="B849" s="355">
        <v>1</v>
      </c>
      <c r="C849" s="343" t="s">
        <v>661</v>
      </c>
      <c r="D849" s="328"/>
      <c r="E849" s="328"/>
      <c r="F849" s="328"/>
      <c r="G849" s="328"/>
      <c r="H849" s="328"/>
      <c r="I849" s="328"/>
      <c r="J849" s="329">
        <v>5010405001703</v>
      </c>
      <c r="K849" s="330"/>
      <c r="L849" s="330"/>
      <c r="M849" s="330"/>
      <c r="N849" s="330"/>
      <c r="O849" s="330"/>
      <c r="P849" s="344" t="s">
        <v>664</v>
      </c>
      <c r="Q849" s="331"/>
      <c r="R849" s="331"/>
      <c r="S849" s="331"/>
      <c r="T849" s="331"/>
      <c r="U849" s="331"/>
      <c r="V849" s="331"/>
      <c r="W849" s="331"/>
      <c r="X849" s="331"/>
      <c r="Y849" s="332">
        <v>44</v>
      </c>
      <c r="Z849" s="333"/>
      <c r="AA849" s="333"/>
      <c r="AB849" s="334"/>
      <c r="AC849" s="335" t="s">
        <v>288</v>
      </c>
      <c r="AD849" s="336"/>
      <c r="AE849" s="336"/>
      <c r="AF849" s="336"/>
      <c r="AG849" s="336"/>
      <c r="AH849" s="337">
        <v>1</v>
      </c>
      <c r="AI849" s="338"/>
      <c r="AJ849" s="338"/>
      <c r="AK849" s="338"/>
      <c r="AL849" s="339">
        <v>93</v>
      </c>
      <c r="AM849" s="340"/>
      <c r="AN849" s="340"/>
      <c r="AO849" s="341"/>
      <c r="AP849" s="342" t="s">
        <v>688</v>
      </c>
      <c r="AQ849" s="342"/>
      <c r="AR849" s="342"/>
      <c r="AS849" s="342"/>
      <c r="AT849" s="342"/>
      <c r="AU849" s="342"/>
      <c r="AV849" s="342"/>
      <c r="AW849" s="342"/>
      <c r="AX849" s="342"/>
      <c r="AY849">
        <f>COUNTA($C$849)</f>
        <v>1</v>
      </c>
    </row>
    <row r="850" spans="1:51" ht="30" customHeight="1" x14ac:dyDescent="0.15">
      <c r="A850" s="355">
        <v>6</v>
      </c>
      <c r="B850" s="355">
        <v>1</v>
      </c>
      <c r="C850" s="343" t="s">
        <v>661</v>
      </c>
      <c r="D850" s="328"/>
      <c r="E850" s="328"/>
      <c r="F850" s="328"/>
      <c r="G850" s="328"/>
      <c r="H850" s="328"/>
      <c r="I850" s="328"/>
      <c r="J850" s="329">
        <v>5010405001703</v>
      </c>
      <c r="K850" s="330"/>
      <c r="L850" s="330"/>
      <c r="M850" s="330"/>
      <c r="N850" s="330"/>
      <c r="O850" s="330"/>
      <c r="P850" s="344" t="s">
        <v>664</v>
      </c>
      <c r="Q850" s="331"/>
      <c r="R850" s="331"/>
      <c r="S850" s="331"/>
      <c r="T850" s="331"/>
      <c r="U850" s="331"/>
      <c r="V850" s="331"/>
      <c r="W850" s="331"/>
      <c r="X850" s="331"/>
      <c r="Y850" s="332">
        <v>44</v>
      </c>
      <c r="Z850" s="333"/>
      <c r="AA850" s="333"/>
      <c r="AB850" s="334"/>
      <c r="AC850" s="335" t="s">
        <v>288</v>
      </c>
      <c r="AD850" s="336"/>
      <c r="AE850" s="336"/>
      <c r="AF850" s="336"/>
      <c r="AG850" s="336"/>
      <c r="AH850" s="337">
        <v>1</v>
      </c>
      <c r="AI850" s="338"/>
      <c r="AJ850" s="338"/>
      <c r="AK850" s="338"/>
      <c r="AL850" s="339">
        <v>99</v>
      </c>
      <c r="AM850" s="340"/>
      <c r="AN850" s="340"/>
      <c r="AO850" s="341"/>
      <c r="AP850" s="342" t="s">
        <v>686</v>
      </c>
      <c r="AQ850" s="342"/>
      <c r="AR850" s="342"/>
      <c r="AS850" s="342"/>
      <c r="AT850" s="342"/>
      <c r="AU850" s="342"/>
      <c r="AV850" s="342"/>
      <c r="AW850" s="342"/>
      <c r="AX850" s="342"/>
      <c r="AY850">
        <f>COUNTA($C$850)</f>
        <v>1</v>
      </c>
    </row>
    <row r="851" spans="1:51" ht="30" customHeight="1" x14ac:dyDescent="0.15">
      <c r="A851" s="355">
        <v>7</v>
      </c>
      <c r="B851" s="355">
        <v>1</v>
      </c>
      <c r="C851" s="343" t="s">
        <v>661</v>
      </c>
      <c r="D851" s="328"/>
      <c r="E851" s="328"/>
      <c r="F851" s="328"/>
      <c r="G851" s="328"/>
      <c r="H851" s="328"/>
      <c r="I851" s="328"/>
      <c r="J851" s="329">
        <v>5010405001703</v>
      </c>
      <c r="K851" s="330"/>
      <c r="L851" s="330"/>
      <c r="M851" s="330"/>
      <c r="N851" s="330"/>
      <c r="O851" s="330"/>
      <c r="P851" s="344" t="s">
        <v>664</v>
      </c>
      <c r="Q851" s="331"/>
      <c r="R851" s="331"/>
      <c r="S851" s="331"/>
      <c r="T851" s="331"/>
      <c r="U851" s="331"/>
      <c r="V851" s="331"/>
      <c r="W851" s="331"/>
      <c r="X851" s="331"/>
      <c r="Y851" s="332">
        <v>40</v>
      </c>
      <c r="Z851" s="333"/>
      <c r="AA851" s="333"/>
      <c r="AB851" s="334"/>
      <c r="AC851" s="335" t="s">
        <v>288</v>
      </c>
      <c r="AD851" s="336"/>
      <c r="AE851" s="336"/>
      <c r="AF851" s="336"/>
      <c r="AG851" s="336"/>
      <c r="AH851" s="337">
        <v>2</v>
      </c>
      <c r="AI851" s="338"/>
      <c r="AJ851" s="338"/>
      <c r="AK851" s="338"/>
      <c r="AL851" s="339">
        <v>82</v>
      </c>
      <c r="AM851" s="340"/>
      <c r="AN851" s="340"/>
      <c r="AO851" s="341"/>
      <c r="AP851" s="342" t="s">
        <v>689</v>
      </c>
      <c r="AQ851" s="342"/>
      <c r="AR851" s="342"/>
      <c r="AS851" s="342"/>
      <c r="AT851" s="342"/>
      <c r="AU851" s="342"/>
      <c r="AV851" s="342"/>
      <c r="AW851" s="342"/>
      <c r="AX851" s="342"/>
      <c r="AY851">
        <f>COUNTA($C$851)</f>
        <v>1</v>
      </c>
    </row>
    <row r="852" spans="1:51" ht="30" customHeight="1" x14ac:dyDescent="0.15">
      <c r="A852" s="355">
        <v>8</v>
      </c>
      <c r="B852" s="355">
        <v>1</v>
      </c>
      <c r="C852" s="343" t="s">
        <v>661</v>
      </c>
      <c r="D852" s="328"/>
      <c r="E852" s="328"/>
      <c r="F852" s="328"/>
      <c r="G852" s="328"/>
      <c r="H852" s="328"/>
      <c r="I852" s="328"/>
      <c r="J852" s="329">
        <v>5010405001703</v>
      </c>
      <c r="K852" s="330"/>
      <c r="L852" s="330"/>
      <c r="M852" s="330"/>
      <c r="N852" s="330"/>
      <c r="O852" s="330"/>
      <c r="P852" s="344" t="s">
        <v>664</v>
      </c>
      <c r="Q852" s="331"/>
      <c r="R852" s="331"/>
      <c r="S852" s="331"/>
      <c r="T852" s="331"/>
      <c r="U852" s="331"/>
      <c r="V852" s="331"/>
      <c r="W852" s="331"/>
      <c r="X852" s="331"/>
      <c r="Y852" s="332">
        <v>35</v>
      </c>
      <c r="Z852" s="333"/>
      <c r="AA852" s="333"/>
      <c r="AB852" s="334"/>
      <c r="AC852" s="335" t="s">
        <v>288</v>
      </c>
      <c r="AD852" s="336"/>
      <c r="AE852" s="336"/>
      <c r="AF852" s="336"/>
      <c r="AG852" s="336"/>
      <c r="AH852" s="337">
        <v>1</v>
      </c>
      <c r="AI852" s="338"/>
      <c r="AJ852" s="338"/>
      <c r="AK852" s="338"/>
      <c r="AL852" s="339">
        <v>94</v>
      </c>
      <c r="AM852" s="340"/>
      <c r="AN852" s="340"/>
      <c r="AO852" s="341"/>
      <c r="AP852" s="342" t="s">
        <v>690</v>
      </c>
      <c r="AQ852" s="342"/>
      <c r="AR852" s="342"/>
      <c r="AS852" s="342"/>
      <c r="AT852" s="342"/>
      <c r="AU852" s="342"/>
      <c r="AV852" s="342"/>
      <c r="AW852" s="342"/>
      <c r="AX852" s="342"/>
      <c r="AY852">
        <f>COUNTA($C$852)</f>
        <v>1</v>
      </c>
    </row>
    <row r="853" spans="1:51" ht="30" customHeight="1" x14ac:dyDescent="0.15">
      <c r="A853" s="355">
        <v>9</v>
      </c>
      <c r="B853" s="355">
        <v>1</v>
      </c>
      <c r="C853" s="343" t="s">
        <v>661</v>
      </c>
      <c r="D853" s="328"/>
      <c r="E853" s="328"/>
      <c r="F853" s="328"/>
      <c r="G853" s="328"/>
      <c r="H853" s="328"/>
      <c r="I853" s="328"/>
      <c r="J853" s="329">
        <v>5010405001703</v>
      </c>
      <c r="K853" s="330"/>
      <c r="L853" s="330"/>
      <c r="M853" s="330"/>
      <c r="N853" s="330"/>
      <c r="O853" s="330"/>
      <c r="P853" s="344" t="s">
        <v>664</v>
      </c>
      <c r="Q853" s="331"/>
      <c r="R853" s="331"/>
      <c r="S853" s="331"/>
      <c r="T853" s="331"/>
      <c r="U853" s="331"/>
      <c r="V853" s="331"/>
      <c r="W853" s="331"/>
      <c r="X853" s="331"/>
      <c r="Y853" s="332">
        <v>24</v>
      </c>
      <c r="Z853" s="333"/>
      <c r="AA853" s="333"/>
      <c r="AB853" s="334"/>
      <c r="AC853" s="335" t="s">
        <v>288</v>
      </c>
      <c r="AD853" s="336"/>
      <c r="AE853" s="336"/>
      <c r="AF853" s="336"/>
      <c r="AG853" s="336"/>
      <c r="AH853" s="337">
        <v>1</v>
      </c>
      <c r="AI853" s="338"/>
      <c r="AJ853" s="338"/>
      <c r="AK853" s="338"/>
      <c r="AL853" s="339">
        <v>70</v>
      </c>
      <c r="AM853" s="340"/>
      <c r="AN853" s="340"/>
      <c r="AO853" s="341"/>
      <c r="AP853" s="342" t="s">
        <v>689</v>
      </c>
      <c r="AQ853" s="342"/>
      <c r="AR853" s="342"/>
      <c r="AS853" s="342"/>
      <c r="AT853" s="342"/>
      <c r="AU853" s="342"/>
      <c r="AV853" s="342"/>
      <c r="AW853" s="342"/>
      <c r="AX853" s="342"/>
      <c r="AY853">
        <f>COUNTA($C$853)</f>
        <v>1</v>
      </c>
    </row>
    <row r="854" spans="1:51" ht="47.25" customHeight="1" x14ac:dyDescent="0.15">
      <c r="A854" s="355">
        <v>10</v>
      </c>
      <c r="B854" s="355">
        <v>1</v>
      </c>
      <c r="C854" s="343" t="s">
        <v>665</v>
      </c>
      <c r="D854" s="328"/>
      <c r="E854" s="328"/>
      <c r="F854" s="328"/>
      <c r="G854" s="328"/>
      <c r="H854" s="328"/>
      <c r="I854" s="328"/>
      <c r="J854" s="329">
        <v>8013401001509</v>
      </c>
      <c r="K854" s="330"/>
      <c r="L854" s="330"/>
      <c r="M854" s="330"/>
      <c r="N854" s="330"/>
      <c r="O854" s="330"/>
      <c r="P854" s="344" t="s">
        <v>691</v>
      </c>
      <c r="Q854" s="331"/>
      <c r="R854" s="331"/>
      <c r="S854" s="331"/>
      <c r="T854" s="331"/>
      <c r="U854" s="331"/>
      <c r="V854" s="331"/>
      <c r="W854" s="331"/>
      <c r="X854" s="331"/>
      <c r="Y854" s="332">
        <v>130</v>
      </c>
      <c r="Z854" s="333"/>
      <c r="AA854" s="333"/>
      <c r="AB854" s="334"/>
      <c r="AC854" s="335" t="s">
        <v>291</v>
      </c>
      <c r="AD854" s="336"/>
      <c r="AE854" s="336"/>
      <c r="AF854" s="336"/>
      <c r="AG854" s="336"/>
      <c r="AH854" s="337">
        <v>2</v>
      </c>
      <c r="AI854" s="338"/>
      <c r="AJ854" s="338"/>
      <c r="AK854" s="338"/>
      <c r="AL854" s="339">
        <v>100</v>
      </c>
      <c r="AM854" s="340"/>
      <c r="AN854" s="340"/>
      <c r="AO854" s="341"/>
      <c r="AP854" s="342" t="s">
        <v>686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61" t="s">
        <v>702</v>
      </c>
      <c r="D878" s="893"/>
      <c r="E878" s="893"/>
      <c r="F878" s="893"/>
      <c r="G878" s="893"/>
      <c r="H878" s="893"/>
      <c r="I878" s="894"/>
      <c r="J878" s="329">
        <v>7010001088960</v>
      </c>
      <c r="K878" s="330"/>
      <c r="L878" s="330"/>
      <c r="M878" s="330"/>
      <c r="N878" s="330"/>
      <c r="O878" s="330"/>
      <c r="P878" s="344" t="s">
        <v>717</v>
      </c>
      <c r="Q878" s="331"/>
      <c r="R878" s="331"/>
      <c r="S878" s="331"/>
      <c r="T878" s="331"/>
      <c r="U878" s="331"/>
      <c r="V878" s="331"/>
      <c r="W878" s="331"/>
      <c r="X878" s="331"/>
      <c r="Y878" s="332">
        <v>60</v>
      </c>
      <c r="Z878" s="333"/>
      <c r="AA878" s="333"/>
      <c r="AB878" s="334"/>
      <c r="AC878" s="335" t="s">
        <v>294</v>
      </c>
      <c r="AD878" s="336"/>
      <c r="AE878" s="336"/>
      <c r="AF878" s="336"/>
      <c r="AG878" s="336"/>
      <c r="AH878" s="351" t="s">
        <v>686</v>
      </c>
      <c r="AI878" s="352"/>
      <c r="AJ878" s="352"/>
      <c r="AK878" s="352"/>
      <c r="AL878" s="339" t="s">
        <v>696</v>
      </c>
      <c r="AM878" s="340"/>
      <c r="AN878" s="340"/>
      <c r="AO878" s="341"/>
      <c r="AP878" s="342" t="s">
        <v>686</v>
      </c>
      <c r="AQ878" s="342"/>
      <c r="AR878" s="342"/>
      <c r="AS878" s="342"/>
      <c r="AT878" s="342"/>
      <c r="AU878" s="342"/>
      <c r="AV878" s="342"/>
      <c r="AW878" s="342"/>
      <c r="AX878" s="342"/>
      <c r="AY878">
        <f t="shared" si="118"/>
        <v>1</v>
      </c>
    </row>
    <row r="879" spans="1:51" ht="30" customHeight="1" x14ac:dyDescent="0.15">
      <c r="A879" s="355">
        <v>2</v>
      </c>
      <c r="B879" s="355">
        <v>1</v>
      </c>
      <c r="C879" s="361" t="s">
        <v>692</v>
      </c>
      <c r="D879" s="362"/>
      <c r="E879" s="362"/>
      <c r="F879" s="362"/>
      <c r="G879" s="362"/>
      <c r="H879" s="362"/>
      <c r="I879" s="363"/>
      <c r="J879" s="329">
        <v>7010001088960</v>
      </c>
      <c r="K879" s="330"/>
      <c r="L879" s="330"/>
      <c r="M879" s="330"/>
      <c r="N879" s="330"/>
      <c r="O879" s="330"/>
      <c r="P879" s="344" t="s">
        <v>715</v>
      </c>
      <c r="Q879" s="331"/>
      <c r="R879" s="331"/>
      <c r="S879" s="331"/>
      <c r="T879" s="331"/>
      <c r="U879" s="331"/>
      <c r="V879" s="331"/>
      <c r="W879" s="331"/>
      <c r="X879" s="331"/>
      <c r="Y879" s="332">
        <v>28</v>
      </c>
      <c r="Z879" s="333"/>
      <c r="AA879" s="333"/>
      <c r="AB879" s="334"/>
      <c r="AC879" s="335" t="s">
        <v>294</v>
      </c>
      <c r="AD879" s="336"/>
      <c r="AE879" s="336"/>
      <c r="AF879" s="336"/>
      <c r="AG879" s="336"/>
      <c r="AH879" s="351" t="s">
        <v>697</v>
      </c>
      <c r="AI879" s="352"/>
      <c r="AJ879" s="352"/>
      <c r="AK879" s="352"/>
      <c r="AL879" s="339" t="s">
        <v>697</v>
      </c>
      <c r="AM879" s="340"/>
      <c r="AN879" s="340"/>
      <c r="AO879" s="341"/>
      <c r="AP879" s="342" t="s">
        <v>686</v>
      </c>
      <c r="AQ879" s="342"/>
      <c r="AR879" s="342"/>
      <c r="AS879" s="342"/>
      <c r="AT879" s="342"/>
      <c r="AU879" s="342"/>
      <c r="AV879" s="342"/>
      <c r="AW879" s="342"/>
      <c r="AX879" s="342"/>
      <c r="AY879">
        <f>COUNTA($C$879)</f>
        <v>1</v>
      </c>
    </row>
    <row r="880" spans="1:51" ht="30" customHeight="1" x14ac:dyDescent="0.15">
      <c r="A880" s="355">
        <v>3</v>
      </c>
      <c r="B880" s="355">
        <v>1</v>
      </c>
      <c r="C880" s="361" t="s">
        <v>693</v>
      </c>
      <c r="D880" s="362"/>
      <c r="E880" s="362"/>
      <c r="F880" s="362"/>
      <c r="G880" s="362"/>
      <c r="H880" s="362"/>
      <c r="I880" s="363"/>
      <c r="J880" s="329">
        <v>4010001054032</v>
      </c>
      <c r="K880" s="330"/>
      <c r="L880" s="330"/>
      <c r="M880" s="330"/>
      <c r="N880" s="330"/>
      <c r="O880" s="330"/>
      <c r="P880" s="344" t="s">
        <v>709</v>
      </c>
      <c r="Q880" s="331"/>
      <c r="R880" s="331"/>
      <c r="S880" s="331"/>
      <c r="T880" s="331"/>
      <c r="U880" s="331"/>
      <c r="V880" s="331"/>
      <c r="W880" s="331"/>
      <c r="X880" s="331"/>
      <c r="Y880" s="332">
        <v>52</v>
      </c>
      <c r="Z880" s="333"/>
      <c r="AA880" s="333"/>
      <c r="AB880" s="334"/>
      <c r="AC880" s="335" t="s">
        <v>294</v>
      </c>
      <c r="AD880" s="336"/>
      <c r="AE880" s="336"/>
      <c r="AF880" s="336"/>
      <c r="AG880" s="336"/>
      <c r="AH880" s="337" t="s">
        <v>686</v>
      </c>
      <c r="AI880" s="338"/>
      <c r="AJ880" s="338"/>
      <c r="AK880" s="338"/>
      <c r="AL880" s="339" t="s">
        <v>698</v>
      </c>
      <c r="AM880" s="340"/>
      <c r="AN880" s="340"/>
      <c r="AO880" s="341"/>
      <c r="AP880" s="342" t="s">
        <v>699</v>
      </c>
      <c r="AQ880" s="342"/>
      <c r="AR880" s="342"/>
      <c r="AS880" s="342"/>
      <c r="AT880" s="342"/>
      <c r="AU880" s="342"/>
      <c r="AV880" s="342"/>
      <c r="AW880" s="342"/>
      <c r="AX880" s="342"/>
      <c r="AY880">
        <f>COUNTA($C$880)</f>
        <v>1</v>
      </c>
    </row>
    <row r="881" spans="1:51" ht="30" customHeight="1" x14ac:dyDescent="0.15">
      <c r="A881" s="355">
        <v>4</v>
      </c>
      <c r="B881" s="355">
        <v>1</v>
      </c>
      <c r="C881" s="361" t="s">
        <v>704</v>
      </c>
      <c r="D881" s="362"/>
      <c r="E881" s="362"/>
      <c r="F881" s="362"/>
      <c r="G881" s="362"/>
      <c r="H881" s="362"/>
      <c r="I881" s="363"/>
      <c r="J881" s="329">
        <v>4013305001526</v>
      </c>
      <c r="K881" s="330"/>
      <c r="L881" s="330"/>
      <c r="M881" s="330"/>
      <c r="N881" s="330"/>
      <c r="O881" s="330"/>
      <c r="P881" s="344" t="s">
        <v>710</v>
      </c>
      <c r="Q881" s="331"/>
      <c r="R881" s="331"/>
      <c r="S881" s="331"/>
      <c r="T881" s="331"/>
      <c r="U881" s="331"/>
      <c r="V881" s="331"/>
      <c r="W881" s="331"/>
      <c r="X881" s="331"/>
      <c r="Y881" s="332">
        <v>25</v>
      </c>
      <c r="Z881" s="333"/>
      <c r="AA881" s="333"/>
      <c r="AB881" s="334"/>
      <c r="AC881" s="335" t="s">
        <v>294</v>
      </c>
      <c r="AD881" s="336"/>
      <c r="AE881" s="336"/>
      <c r="AF881" s="336"/>
      <c r="AG881" s="336"/>
      <c r="AH881" s="337" t="s">
        <v>686</v>
      </c>
      <c r="AI881" s="338"/>
      <c r="AJ881" s="338"/>
      <c r="AK881" s="338"/>
      <c r="AL881" s="339" t="s">
        <v>700</v>
      </c>
      <c r="AM881" s="340"/>
      <c r="AN881" s="340"/>
      <c r="AO881" s="341"/>
      <c r="AP881" s="342" t="s">
        <v>686</v>
      </c>
      <c r="AQ881" s="342"/>
      <c r="AR881" s="342"/>
      <c r="AS881" s="342"/>
      <c r="AT881" s="342"/>
      <c r="AU881" s="342"/>
      <c r="AV881" s="342"/>
      <c r="AW881" s="342"/>
      <c r="AX881" s="342"/>
      <c r="AY881">
        <f>COUNTA($C$881)</f>
        <v>1</v>
      </c>
    </row>
    <row r="882" spans="1:51" ht="69.75" customHeight="1" x14ac:dyDescent="0.15">
      <c r="A882" s="355">
        <v>5</v>
      </c>
      <c r="B882" s="355">
        <v>1</v>
      </c>
      <c r="C882" s="361" t="s">
        <v>705</v>
      </c>
      <c r="D882" s="362"/>
      <c r="E882" s="362"/>
      <c r="F882" s="362"/>
      <c r="G882" s="362"/>
      <c r="H882" s="362"/>
      <c r="I882" s="363"/>
      <c r="J882" s="329">
        <v>6010401003504</v>
      </c>
      <c r="K882" s="330"/>
      <c r="L882" s="330"/>
      <c r="M882" s="330"/>
      <c r="N882" s="330"/>
      <c r="O882" s="330"/>
      <c r="P882" s="344" t="s">
        <v>711</v>
      </c>
      <c r="Q882" s="331"/>
      <c r="R882" s="331"/>
      <c r="S882" s="331"/>
      <c r="T882" s="331"/>
      <c r="U882" s="331"/>
      <c r="V882" s="331"/>
      <c r="W882" s="331"/>
      <c r="X882" s="331"/>
      <c r="Y882" s="332">
        <v>22</v>
      </c>
      <c r="Z882" s="333"/>
      <c r="AA882" s="333"/>
      <c r="AB882" s="334"/>
      <c r="AC882" s="335" t="s">
        <v>294</v>
      </c>
      <c r="AD882" s="336"/>
      <c r="AE882" s="336"/>
      <c r="AF882" s="336"/>
      <c r="AG882" s="336"/>
      <c r="AH882" s="337" t="s">
        <v>697</v>
      </c>
      <c r="AI882" s="338"/>
      <c r="AJ882" s="338"/>
      <c r="AK882" s="338"/>
      <c r="AL882" s="339" t="s">
        <v>700</v>
      </c>
      <c r="AM882" s="340"/>
      <c r="AN882" s="340"/>
      <c r="AO882" s="341"/>
      <c r="AP882" s="342" t="s">
        <v>689</v>
      </c>
      <c r="AQ882" s="342"/>
      <c r="AR882" s="342"/>
      <c r="AS882" s="342"/>
      <c r="AT882" s="342"/>
      <c r="AU882" s="342"/>
      <c r="AV882" s="342"/>
      <c r="AW882" s="342"/>
      <c r="AX882" s="342"/>
      <c r="AY882">
        <f>COUNTA($C$882)</f>
        <v>1</v>
      </c>
    </row>
    <row r="883" spans="1:51" ht="61.5" customHeight="1" x14ac:dyDescent="0.15">
      <c r="A883" s="355">
        <v>6</v>
      </c>
      <c r="B883" s="355">
        <v>1</v>
      </c>
      <c r="C883" s="361" t="s">
        <v>706</v>
      </c>
      <c r="D883" s="362"/>
      <c r="E883" s="362"/>
      <c r="F883" s="362"/>
      <c r="G883" s="362"/>
      <c r="H883" s="362"/>
      <c r="I883" s="363"/>
      <c r="J883" s="329">
        <v>5240001006942</v>
      </c>
      <c r="K883" s="330"/>
      <c r="L883" s="330"/>
      <c r="M883" s="330"/>
      <c r="N883" s="330"/>
      <c r="O883" s="330"/>
      <c r="P883" s="344" t="s">
        <v>712</v>
      </c>
      <c r="Q883" s="331"/>
      <c r="R883" s="331"/>
      <c r="S883" s="331"/>
      <c r="T883" s="331"/>
      <c r="U883" s="331"/>
      <c r="V883" s="331"/>
      <c r="W883" s="331"/>
      <c r="X883" s="331"/>
      <c r="Y883" s="332">
        <v>14</v>
      </c>
      <c r="Z883" s="333"/>
      <c r="AA883" s="333"/>
      <c r="AB883" s="334"/>
      <c r="AC883" s="335" t="s">
        <v>294</v>
      </c>
      <c r="AD883" s="336"/>
      <c r="AE883" s="336"/>
      <c r="AF883" s="336"/>
      <c r="AG883" s="336"/>
      <c r="AH883" s="337" t="s">
        <v>686</v>
      </c>
      <c r="AI883" s="338"/>
      <c r="AJ883" s="338"/>
      <c r="AK883" s="338"/>
      <c r="AL883" s="339" t="s">
        <v>700</v>
      </c>
      <c r="AM883" s="340"/>
      <c r="AN883" s="340"/>
      <c r="AO883" s="341"/>
      <c r="AP883" s="342" t="s">
        <v>686</v>
      </c>
      <c r="AQ883" s="342"/>
      <c r="AR883" s="342"/>
      <c r="AS883" s="342"/>
      <c r="AT883" s="342"/>
      <c r="AU883" s="342"/>
      <c r="AV883" s="342"/>
      <c r="AW883" s="342"/>
      <c r="AX883" s="342"/>
      <c r="AY883">
        <f>COUNTA($C$883)</f>
        <v>1</v>
      </c>
    </row>
    <row r="884" spans="1:51" ht="30" customHeight="1" x14ac:dyDescent="0.15">
      <c r="A884" s="355">
        <v>7</v>
      </c>
      <c r="B884" s="355">
        <v>1</v>
      </c>
      <c r="C884" s="361" t="s">
        <v>694</v>
      </c>
      <c r="D884" s="362"/>
      <c r="E884" s="362"/>
      <c r="F884" s="362"/>
      <c r="G884" s="362"/>
      <c r="H884" s="362"/>
      <c r="I884" s="363"/>
      <c r="J884" s="329">
        <v>9011001012710</v>
      </c>
      <c r="K884" s="330"/>
      <c r="L884" s="330"/>
      <c r="M884" s="330"/>
      <c r="N884" s="330"/>
      <c r="O884" s="330"/>
      <c r="P884" s="344" t="s">
        <v>709</v>
      </c>
      <c r="Q884" s="331"/>
      <c r="R884" s="331"/>
      <c r="S884" s="331"/>
      <c r="T884" s="331"/>
      <c r="U884" s="331"/>
      <c r="V884" s="331"/>
      <c r="W884" s="331"/>
      <c r="X884" s="331"/>
      <c r="Y884" s="332">
        <v>10</v>
      </c>
      <c r="Z884" s="333"/>
      <c r="AA884" s="333"/>
      <c r="AB884" s="334"/>
      <c r="AC884" s="335" t="s">
        <v>294</v>
      </c>
      <c r="AD884" s="336"/>
      <c r="AE884" s="336"/>
      <c r="AF884" s="336"/>
      <c r="AG884" s="336"/>
      <c r="AH884" s="337" t="s">
        <v>686</v>
      </c>
      <c r="AI884" s="338"/>
      <c r="AJ884" s="338"/>
      <c r="AK884" s="338"/>
      <c r="AL884" s="339" t="s">
        <v>700</v>
      </c>
      <c r="AM884" s="340"/>
      <c r="AN884" s="340"/>
      <c r="AO884" s="341"/>
      <c r="AP884" s="342" t="s">
        <v>686</v>
      </c>
      <c r="AQ884" s="342"/>
      <c r="AR884" s="342"/>
      <c r="AS884" s="342"/>
      <c r="AT884" s="342"/>
      <c r="AU884" s="342"/>
      <c r="AV884" s="342"/>
      <c r="AW884" s="342"/>
      <c r="AX884" s="342"/>
      <c r="AY884">
        <f>COUNTA($C$884)</f>
        <v>1</v>
      </c>
    </row>
    <row r="885" spans="1:51" ht="30" customHeight="1" x14ac:dyDescent="0.15">
      <c r="A885" s="355">
        <v>8</v>
      </c>
      <c r="B885" s="355">
        <v>1</v>
      </c>
      <c r="C885" s="361" t="s">
        <v>707</v>
      </c>
      <c r="D885" s="362"/>
      <c r="E885" s="362"/>
      <c r="F885" s="362"/>
      <c r="G885" s="362"/>
      <c r="H885" s="362"/>
      <c r="I885" s="363"/>
      <c r="J885" s="329">
        <v>8430005010860</v>
      </c>
      <c r="K885" s="330"/>
      <c r="L885" s="330"/>
      <c r="M885" s="330"/>
      <c r="N885" s="330"/>
      <c r="O885" s="330"/>
      <c r="P885" s="344" t="s">
        <v>710</v>
      </c>
      <c r="Q885" s="331"/>
      <c r="R885" s="331"/>
      <c r="S885" s="331"/>
      <c r="T885" s="331"/>
      <c r="U885" s="331"/>
      <c r="V885" s="331"/>
      <c r="W885" s="331"/>
      <c r="X885" s="331"/>
      <c r="Y885" s="332">
        <v>7</v>
      </c>
      <c r="Z885" s="333"/>
      <c r="AA885" s="333"/>
      <c r="AB885" s="334"/>
      <c r="AC885" s="335" t="s">
        <v>294</v>
      </c>
      <c r="AD885" s="336"/>
      <c r="AE885" s="336"/>
      <c r="AF885" s="336"/>
      <c r="AG885" s="336"/>
      <c r="AH885" s="337" t="s">
        <v>686</v>
      </c>
      <c r="AI885" s="338"/>
      <c r="AJ885" s="338"/>
      <c r="AK885" s="338"/>
      <c r="AL885" s="339" t="s">
        <v>696</v>
      </c>
      <c r="AM885" s="340"/>
      <c r="AN885" s="340"/>
      <c r="AO885" s="341"/>
      <c r="AP885" s="342" t="s">
        <v>689</v>
      </c>
      <c r="AQ885" s="342"/>
      <c r="AR885" s="342"/>
      <c r="AS885" s="342"/>
      <c r="AT885" s="342"/>
      <c r="AU885" s="342"/>
      <c r="AV885" s="342"/>
      <c r="AW885" s="342"/>
      <c r="AX885" s="342"/>
      <c r="AY885">
        <f>COUNTA($C$885)</f>
        <v>1</v>
      </c>
    </row>
    <row r="886" spans="1:51" ht="30" customHeight="1" x14ac:dyDescent="0.15">
      <c r="A886" s="355">
        <v>9</v>
      </c>
      <c r="B886" s="355">
        <v>1</v>
      </c>
      <c r="C886" s="361" t="s">
        <v>708</v>
      </c>
      <c r="D886" s="362"/>
      <c r="E886" s="362"/>
      <c r="F886" s="362"/>
      <c r="G886" s="362"/>
      <c r="H886" s="362"/>
      <c r="I886" s="363"/>
      <c r="J886" s="329">
        <v>5010005030391</v>
      </c>
      <c r="K886" s="330"/>
      <c r="L886" s="330"/>
      <c r="M886" s="330"/>
      <c r="N886" s="330"/>
      <c r="O886" s="330"/>
      <c r="P886" s="344" t="s">
        <v>713</v>
      </c>
      <c r="Q886" s="331"/>
      <c r="R886" s="331"/>
      <c r="S886" s="331"/>
      <c r="T886" s="331"/>
      <c r="U886" s="331"/>
      <c r="V886" s="331"/>
      <c r="W886" s="331"/>
      <c r="X886" s="331"/>
      <c r="Y886" s="332">
        <v>7</v>
      </c>
      <c r="Z886" s="333"/>
      <c r="AA886" s="333"/>
      <c r="AB886" s="334"/>
      <c r="AC886" s="335" t="s">
        <v>294</v>
      </c>
      <c r="AD886" s="336"/>
      <c r="AE886" s="336"/>
      <c r="AF886" s="336"/>
      <c r="AG886" s="336"/>
      <c r="AH886" s="337" t="s">
        <v>686</v>
      </c>
      <c r="AI886" s="338"/>
      <c r="AJ886" s="338"/>
      <c r="AK886" s="338"/>
      <c r="AL886" s="339" t="s">
        <v>700</v>
      </c>
      <c r="AM886" s="340"/>
      <c r="AN886" s="340"/>
      <c r="AO886" s="341"/>
      <c r="AP886" s="342" t="s">
        <v>686</v>
      </c>
      <c r="AQ886" s="342"/>
      <c r="AR886" s="342"/>
      <c r="AS886" s="342"/>
      <c r="AT886" s="342"/>
      <c r="AU886" s="342"/>
      <c r="AV886" s="342"/>
      <c r="AW886" s="342"/>
      <c r="AX886" s="342"/>
      <c r="AY886">
        <f>COUNTA($C$886)</f>
        <v>1</v>
      </c>
    </row>
    <row r="887" spans="1:51" ht="30" customHeight="1" x14ac:dyDescent="0.15">
      <c r="A887" s="355">
        <v>10</v>
      </c>
      <c r="B887" s="355">
        <v>1</v>
      </c>
      <c r="C887" s="361" t="s">
        <v>695</v>
      </c>
      <c r="D887" s="362"/>
      <c r="E887" s="362"/>
      <c r="F887" s="362"/>
      <c r="G887" s="362"/>
      <c r="H887" s="362"/>
      <c r="I887" s="363"/>
      <c r="J887" s="329">
        <v>3011301003183</v>
      </c>
      <c r="K887" s="330"/>
      <c r="L887" s="330"/>
      <c r="M887" s="330"/>
      <c r="N887" s="330"/>
      <c r="O887" s="330"/>
      <c r="P887" s="344" t="s">
        <v>714</v>
      </c>
      <c r="Q887" s="331"/>
      <c r="R887" s="331"/>
      <c r="S887" s="331"/>
      <c r="T887" s="331"/>
      <c r="U887" s="331"/>
      <c r="V887" s="331"/>
      <c r="W887" s="331"/>
      <c r="X887" s="331"/>
      <c r="Y887" s="332">
        <v>6</v>
      </c>
      <c r="Z887" s="333"/>
      <c r="AA887" s="333"/>
      <c r="AB887" s="334"/>
      <c r="AC887" s="335" t="s">
        <v>294</v>
      </c>
      <c r="AD887" s="336"/>
      <c r="AE887" s="336"/>
      <c r="AF887" s="336"/>
      <c r="AG887" s="336"/>
      <c r="AH887" s="337" t="s">
        <v>700</v>
      </c>
      <c r="AI887" s="338"/>
      <c r="AJ887" s="338"/>
      <c r="AK887" s="338"/>
      <c r="AL887" s="339" t="s">
        <v>686</v>
      </c>
      <c r="AM887" s="340"/>
      <c r="AN887" s="340"/>
      <c r="AO887" s="341"/>
      <c r="AP887" s="342" t="s">
        <v>701</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cellComments="asDisplayed" r:id="rId1"/>
  <headerFooter differentFirst="1" alignWithMargins="0"/>
  <rowBreaks count="4" manualBreakCount="4">
    <brk id="43" max="58" man="1"/>
    <brk id="99" max="58" man="1"/>
    <brk id="727" max="58" man="1"/>
    <brk id="786" max="58"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659</v>
      </c>
      <c r="M9" s="13" t="str">
        <f t="shared" si="2"/>
        <v>エネルギー対策</v>
      </c>
      <c r="N9" s="13" t="str">
        <f t="shared" si="6"/>
        <v>エネルギー対策</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t="s">
        <v>659</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t="s">
        <v>659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2021-06-25T02:57:18Z</cp:lastPrinted>
  <dcterms:created xsi:type="dcterms:W3CDTF">2012-03-13T00:50:25Z</dcterms:created>
  <dcterms:modified xsi:type="dcterms:W3CDTF">2021-07-05T07:56:39Z</dcterms:modified>
</cp:coreProperties>
</file>