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71　気候技術センター・ネットワーク(CTCN)を活用した脱炭素技術の移転支援\"/>
    </mc:Choice>
  </mc:AlternateContent>
  <bookViews>
    <workbookView xWindow="5115" yWindow="-120" windowWidth="27990"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<sst xmlns="http://schemas.openxmlformats.org/spreadsheetml/2006/main" count="2369" uniqueCount="705">
  <si>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</si>
  <si>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</si>
  <si>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</si>
  <si>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</si>
  <si>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</si>
  <si>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</si>
  <si>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</si>
  <si>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</si>
  <si>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</si>
  <si>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</si>
  <si>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</si>
  <si>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</si>
  <si>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</si>
  <si>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</si>
  <si>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</si>
  <si>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</si>
  <si>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</si>
  <si>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</si>
  <si>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</si>
  <si>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</si>
  <si>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</si>
  <si>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</si>
  <si>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</si>
  <si>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</si>
  <si>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</si>
  <si>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</si>
  <si>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</si>
  <si>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</si>
  <si>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</si>
  <si>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</si>
  <si>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</si>
  <si>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</si>
  <si>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</si>
  <si>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</si>
  <si>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</si>
  <si>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</si>
  <si>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</si>
  <si>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</si>
  <si>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</si>
  <si>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</si>
  <si>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</si>
  <si>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</si>
  <si>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</si>
  <si>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</si>
  <si>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</si>
  <si>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</si>
  <si>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</si>
  <si>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</si>
  <si>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</si>
  <si>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</si>
  <si>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</si>
  <si>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</si>
  <si>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</si>
  <si>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</si>
  <si>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</si>
  <si>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</si>
  <si>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</si>
  <si>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</si>
  <si>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</si>
  <si>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</si>
  <si>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</si>
  <si>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</si>
  <si>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</si>
  <si>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</si>
  <si>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</si>
  <si>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</si>
  <si>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</si>
  <si>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</si>
  <si>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</si>
  <si>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</si>
  <si>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</si>
  <si>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</si>
  <si>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</si>
  <si>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</si>
  <si>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</si>
  <si>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</si>
  <si>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</si>
  <si>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</si>
  <si>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</si>
  <si>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</si>
  <si>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</si>
  <si>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</si>
  <si>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</si>
  <si>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</si>
  <si>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</si>
  <si>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</si>
  <si>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</si>
  <si>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</si>
  <si>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</si>
  <si>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</si>
  <si>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</si>
  <si>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</si>
  <si>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</si>
  <si>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</si>
  <si>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</si>
  <si>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</si>
  <si>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</si>
  <si>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</si>
  <si>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</si>
  <si>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</si>
  <si>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</si>
  <si>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</si>
  <si>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</si>
  <si>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</si>
  <si>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</si>
  <si>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</si>
  <si>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</si>
  <si>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</si>
  <si>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</si>
  <si>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</si>
  <si>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</si>
  <si>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</si>
  <si>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</si>
  <si>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</si>
  <si>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</si>
  <si>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</si>
  <si>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</si>
  <si>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</si>
  <si>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</si>
  <si>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</si>
  <si>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</si>
  <si>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</si>
  <si>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</si>
  <si>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</si>
  <si>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</si>
  <si>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</si>
  <si>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</si>
  <si>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</si>
  <si>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</si>
  <si>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</si>
  <si>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</si>
  <si>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</si>
  <si>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</si>
  <si>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</si>
  <si>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</si>
  <si>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</si>
  <si>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</si>
  <si>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</si>
  <si>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</si>
  <si>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</si>
  <si>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</si>
  <si>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</si>
  <si>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</si>
  <si>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</si>
  <si>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</si>
  <si>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</si>
  <si>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</si>
  <si>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</si>
  <si>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</si>
  <si>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</si>
  <si>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</si>
  <si>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</si>
  <si>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</si>
  <si>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</si>
  <si>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</si>
  <si>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</si>
  <si>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</si>
  <si>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</si>
  <si>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</si>
  <si>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</si>
  <si>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</si>
  <si>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</si>
  <si>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</si>
  <si>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</si>
  <si>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</si>
  <si>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</si>
  <si>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</si>
  <si>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</si>
  <si>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</si>
  <si>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</si>
  <si>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</si>
  <si>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</si>
  <si>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</si>
  <si>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</si>
  <si>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</si>
  <si>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</si>
  <si>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</si>
  <si>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</si>
  <si>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</si>
  <si>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</si>
  <si>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</si>
  <si>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</si>
  <si>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</si>
  <si>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</si>
  <si>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</si>
  <si>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</si>
  <si>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</si>
  <si>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</si>
  <si>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</si>
  <si>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</si>
  <si>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</si>
  <si>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</si>
  <si>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</si>
  <si>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</si>
  <si>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</si>
  <si>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</si>
  <si>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</si>
  <si>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</si>
  <si>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</si>
  <si>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</si>
  <si>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</si>
  <si>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</si>
  <si>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</si>
  <si>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</si>
  <si>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</si>
  <si>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</si>
  <si>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</si>
  <si>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</si>
  <si>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</si>
  <si>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</si>
  <si>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</si>
  <si>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</si>
  <si>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</si>
  <si>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</si>
  <si>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</si>
  <si>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</si>
  <si>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</si>
  <si>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</si>
  <si>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</si>
  <si>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</si>
  <si>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</si>
  <si>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</si>
  <si>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</si>
  <si>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</si>
  <si>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</si>
  <si>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</si>
  <si>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</si>
  <si>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</si>
  <si>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</si>
  <si>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</si>
  <si>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</si>
  <si>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</si>
  <si>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</si>
  <si>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</si>
  <si>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</si>
  <si>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</si>
  <si>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</si>
  <si>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</si>
  <si>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</si>
  <si>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</si>
  <si>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</si>
  <si>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</si>
  <si>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</si>
  <si>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</si>
  <si>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</si>
  <si>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</si>
  <si>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</si>
  <si>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</si>
  <si>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</si>
  <si>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</si>
  <si>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</si>
  <si>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</si>
  <si>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</si>
  <si>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</si>
  <si>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</si>
  <si>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</si>
  <si>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</si>
  <si>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</si>
  <si>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</si>
  <si>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</si>
  <si>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</si>
  <si>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</si>
  <si>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</si>
  <si>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</si>
  <si>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</si>
  <si>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</si>
  <si>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</si>
  <si>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</si>
  <si>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</si>
  <si>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</si>
  <si>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</si>
  <si>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</si>
  <si>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</si>
  <si>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</si>
  <si>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</si>
  <si>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</si>
  <si>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</si>
  <si>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</si>
  <si>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</si>
  <si>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</si>
  <si>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</si>
  <si>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</si>
  <si>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</si>
  <si>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</si>
  <si>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</si>
  <si>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</si>
  <si>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</si>
  <si>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</si>
  <si>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</si>
  <si>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</si>
  <si>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</si>
  <si>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</si>
  <si>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</si>
  <si>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</si>
  <si>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</si>
  <si>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</si>
  <si>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</si>
  <si>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</si>
  <si>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</si>
  <si>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</si>
  <si>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</si>
  <si>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</si>
  <si>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</si>
  <si>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</si>
  <si>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</si>
  <si>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</si>
  <si>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</si>
  <si>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</si>
  <si>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</si>
  <si>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</si>
  <si>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</si>
  <si>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</si>
  <si>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</si>
  <si>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</si>
  <si>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</si>
  <si>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</si>
  <si>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</si>
  <si>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</si>
  <si>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</si>
  <si>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</si>
  <si>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</si>
  <si>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</si>
  <si>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</si>
  <si>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</si>
  <si>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</si>
  <si>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</si>
  <si>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</si>
  <si>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</si>
  <si>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</si>
  <si>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</si>
  <si>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</si>
  <si>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</si>
  <si>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</si>
  <si>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</si>
  <si>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</si>
  <si>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</si>
  <si>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</si>
  <si>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</si>
  <si>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</si>
  <si>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</si>
  <si>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</si>
  <si>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</si>
  <si>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</si>
  <si>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</si>
  <si>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</si>
  <si>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</si>
  <si>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</si>
  <si>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</si>
  <si>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</si>
  <si>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</si>
  <si>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</si>
  <si>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</si>
  <si>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</si>
  <si>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</si>
  <si>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</si>
  <si>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</si>
  <si>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</si>
  <si>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</si>
  <si>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</si>
  <si>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</si>
  <si>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</si>
  <si>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</si>
  <si>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</si>
  <si>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</si>
  <si>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</si>
  <si>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</si>
  <si>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</si>
  <si>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</si>
  <si>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</si>
  <si>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</si>
  <si>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</si>
  <si>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</si>
  <si>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</si>
  <si>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</si>
  <si>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</si>
  <si>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</si>
  <si>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</si>
  <si>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</si>
  <si>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</si>
  <si>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</si>
  <si>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</si>
  <si>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</si>
  <si>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</si>
  <si>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</si>
  <si>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</si>
  <si>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</si>
  <si>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</si>
  <si>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</si>
  <si>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</si>
  <si>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</si>
  <si>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</si>
  <si>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</si>
  <si>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</si>
  <si>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</si>
  <si>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</si>
  <si>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</si>
  <si>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</si>
  <si>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</si>
  <si>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</si>
  <si>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</si>
  <si>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</si>
  <si>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</si>
  <si>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</si>
  <si>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</si>
  <si>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</si>
  <si>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</si>
  <si>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</si>
  <si>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</si>
  <si>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</si>
  <si>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</si>
  <si>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</si>
  <si>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</si>
  <si>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</si>
  <si>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</si>
  <si>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</si>
  <si>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</si>
  <si>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</si>
  <si>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</si>
  <si>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</si>
  <si>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</si>
  <si>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</si>
  <si>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</si>
  <si>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</si>
  <si>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</si>
  <si>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</si>
  <si>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</si>
  <si>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</si>
  <si>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</si>
  <si>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</si>
  <si>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</si>
  <si>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</si>
  <si>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</si>
  <si>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</si>
  <si>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</si>
  <si>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</si>
  <si>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</si>
  <si>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</si>
  <si>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</si>
  <si>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</si>
  <si>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</si>
  <si>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</si>
  <si>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</si>
  <si>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</si>
  <si>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</si>
  <si>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</si>
  <si>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</si>
  <si>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</si>
  <si>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</si>
  <si>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</si>
  <si>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</si>
  <si>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</si>
  <si>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</si>
  <si>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</si>
  <si>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</si>
  <si>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</si>
  <si>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</si>
  <si>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</si>
  <si>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</si>
  <si>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</si>
  <si>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</si>
  <si>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</si>
  <si>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</si>
  <si>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</si>
  <si>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</si>
  <si>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</si>
  <si>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</si>
  <si>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</si>
  <si>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</si>
  <si>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</si>
  <si>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</si>
  <si>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</si>
  <si>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</si>
  <si>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</si>
  <si>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</si>
  <si>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</si>
  <si>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</si>
  <si>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</si>
  <si>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</si>
  <si>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</si>
  <si>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</si>
  <si>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</si>
  <si>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</si>
  <si>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</si>
  <si>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</si>
  <si>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</si>
  <si>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</si>
  <si>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</si>
  <si>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</si>
  <si>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</si>
  <si>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</si>
  <si>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</si>
  <si>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</si>
  <si>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</si>
  <si>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</si>
  <si>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</si>
  <si>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</si>
  <si>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</si>
  <si>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</si>
  <si>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</si>
  <si>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</si>
  <si>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</si>
  <si>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</si>
  <si>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</si>
  <si>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</si>
  <si>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</si>
  <si>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</si>
  <si>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</si>
  <si>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</si>
  <si>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</si>
  <si>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</si>
  <si>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</si>
  <si>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</si>
  <si>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</si>
  <si>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</si>
  <si>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</si>
  <si>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</si>
  <si>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</si>
  <si>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</si>
  <si>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</si>
  <si>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</si>
  <si>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</si>
  <si>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</si>
  <si>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</si>
  <si>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</si>
  <si>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</si>
  <si>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</si>
  <si>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</si>
  <si>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</si>
  <si>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</si>
  <si>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</si>
  <si>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</si>
  <si>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</si>
  <si>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</si>
  <si>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</si>
  <si>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</si>
  <si>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</si>
  <si>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</si>
  <si>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</si>
  <si>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</si>
  <si>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</si>
  <si>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</si>
  <si>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</si>
  <si>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</si>
  <si>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</si>
  <si>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</si>
  <si>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</si>
  <si>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</si>
  <si>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</si>
  <si>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</si>
  <si>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</si>
  <si>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</si>
  <si>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</si>
  <si>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</si>
  <si>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</si>
  <si>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</si>
  <si>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</si>
  <si>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</si>
  <si>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</si>
  <si>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</si>
  <si>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</si>
  <si>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</si>
  <si>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</si>
  <si>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</si>
  <si>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</si>
  <si>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</si>
  <si>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</si>
  <si>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</si>
  <si>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</si>
  <si>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</si>
  <si>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</si>
  <si>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</si>
  <si>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</si>
  <si>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</si>
  <si>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</si>
  <si>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</si>
  <si>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</si>
  <si>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</si>
  <si>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</si>
  <si>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</si>
  <si>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</si>
  <si>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</si>
  <si>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</si>
  <si>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</si>
  <si>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</si>
  <si>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</si>
  <si>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</si>
  <si>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</si>
  <si>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</si>
  <si>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</si>
  <si>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</si>
  <si>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</si>
  <si>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</si>
  <si>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</si>
  <si>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</si>
  <si>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</si>
  <si>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</si>
  <si>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</si>
  <si>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</si>
  <si>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</si>
  <si>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</si>
  <si>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</si>
  <si>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</si>
  <si>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</si>
  <si>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</si>
  <si>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</si>
  <si>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</si>
  <si>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</si>
  <si>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</si>
  <si>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</si>
  <si>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</si>
  <si>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</si>
  <si>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</si>
  <si>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</si>
  <si>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</si>
  <si>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</si>
  <si>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</si>
  <si>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</si>
  <si>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</si>
  <si>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</si>
  <si>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</si>
  <si>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</si>
  <si>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</si>
  <si>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</si>
  <si>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</si>
  <si>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</si>
  <si>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</si>
  <si>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</si>
  <si>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</si>
  <si>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</si>
  <si>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</si>
  <si>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</si>
  <si>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参事官　辻原　浩</t>
  </si>
  <si>
    <t>平成26年度</t>
  </si>
  <si>
    <t>国際地球温暖化対策担当参事官室</t>
  </si>
  <si>
    <t>特別会計に関する法律85条第3項第2号
特別会計に関する法律施行令第50条第9項第3号</t>
  </si>
  <si>
    <t>国際連合気候変動枠組条約
地球温暖化対策計画（平成28年5月13日閣議決定）</t>
  </si>
  <si>
    <t>-</t>
  </si>
  <si>
    <t>国際エネルギー機関等拠出金</t>
  </si>
  <si>
    <t>本事業を通じ、途上国からCTCNへの支援要請がされ、CTCNから支援されることで低炭素技術が移転・普及されることを目標とする。</t>
  </si>
  <si>
    <t>CTCNの支援実施件数
※事業終了年度未定のため、目標最終年度は設定できず。</t>
  </si>
  <si>
    <t>実施件数</t>
  </si>
  <si>
    <t>専門職員数</t>
  </si>
  <si>
    <t>日本再興戦略</t>
  </si>
  <si>
    <t>本事業は、地球温暖化対策関係予算において【D.基盤的施策など】に分類されており、我が国の温室効果ガスの排出削減等に直接的な効果をもたないものであるため、地球温暖化対策に係る横断的指標は設定できない。</t>
  </si>
  <si>
    <t>途上国からCTCNへの支援要請を受けて行った審査件数</t>
  </si>
  <si>
    <t>件</t>
  </si>
  <si>
    <t>ワークショップ開催回数</t>
  </si>
  <si>
    <t>回</t>
  </si>
  <si>
    <t>本事業を通じた支援実施件数に対するコスト
執行額　／　支援件数</t>
    <phoneticPr fontId="5"/>
  </si>
  <si>
    <t>百万円</t>
  </si>
  <si>
    <t>百万円/件</t>
    <phoneticPr fontId="5"/>
  </si>
  <si>
    <t>84/37</t>
  </si>
  <si>
    <t>79/37</t>
  </si>
  <si>
    <t>／　</t>
    <phoneticPr fontId="5"/>
  </si>
  <si>
    <t>　　/</t>
    <phoneticPr fontId="5"/>
  </si>
  <si>
    <t>　　/</t>
    <phoneticPr fontId="5"/>
  </si>
  <si>
    <t>ｰ</t>
    <phoneticPr fontId="5"/>
  </si>
  <si>
    <t>1.地球温暖化対策の推進</t>
  </si>
  <si>
    <t>JCM署名国数</t>
  </si>
  <si>
    <t>国数</t>
  </si>
  <si>
    <t>経済産業省</t>
  </si>
  <si>
    <t>国連気候変動枠組条約拠出金</t>
  </si>
  <si>
    <t>新26-0028</t>
  </si>
  <si>
    <t>0024</t>
  </si>
  <si>
    <t>0077</t>
  </si>
  <si>
    <t>0074</t>
  </si>
  <si>
    <t>0089</t>
  </si>
  <si>
    <t>0085</t>
  </si>
  <si>
    <t>○</t>
  </si>
  <si>
    <t>-</t>
    <phoneticPr fontId="5"/>
  </si>
  <si>
    <t>CTCNウェブサイト　Request visualizations　（https://www.ctc-n.org/technical-assistance/request-visualizations）</t>
    <phoneticPr fontId="5"/>
  </si>
  <si>
    <t>51/43</t>
    <phoneticPr fontId="5"/>
  </si>
  <si>
    <t>国際機関への拠出による貢献であり、国が一括して行うべきものである。</t>
    <phoneticPr fontId="5"/>
  </si>
  <si>
    <t>パリ協定の本格実施に伴い、途上国自身がNDC（削減目標）を提出し、温室効果ガス排出削減に取り組む必要がある中で、UNFCCCの下に設立された技術メカニズムであるCTCNを通じて途上国における技術の開発と移転の促進と日本の優れた技術の海外展開促進に同時に貢献できる仕組みであり、優先度が高い。</t>
    <rPh sb="2" eb="4">
      <t>キョウテイ</t>
    </rPh>
    <rPh sb="5" eb="7">
      <t>ホンカク</t>
    </rPh>
    <rPh sb="7" eb="9">
      <t>ジッシ</t>
    </rPh>
    <rPh sb="10" eb="11">
      <t>トモナ</t>
    </rPh>
    <rPh sb="13" eb="16">
      <t>トジョウコク</t>
    </rPh>
    <rPh sb="16" eb="18">
      <t>ジシン</t>
    </rPh>
    <rPh sb="23" eb="25">
      <t>サクゲン</t>
    </rPh>
    <rPh sb="25" eb="27">
      <t>モクヒョウ</t>
    </rPh>
    <rPh sb="29" eb="31">
      <t>テイシュツ</t>
    </rPh>
    <rPh sb="33" eb="35">
      <t>オンシツ</t>
    </rPh>
    <rPh sb="35" eb="37">
      <t>コウカ</t>
    </rPh>
    <rPh sb="39" eb="41">
      <t>ハイシュツ</t>
    </rPh>
    <rPh sb="41" eb="43">
      <t>サクゲン</t>
    </rPh>
    <rPh sb="44" eb="45">
      <t>ト</t>
    </rPh>
    <rPh sb="46" eb="47">
      <t>ク</t>
    </rPh>
    <rPh sb="48" eb="50">
      <t>ヒツヨウ</t>
    </rPh>
    <rPh sb="53" eb="54">
      <t>ナカ</t>
    </rPh>
    <rPh sb="63" eb="64">
      <t>モト</t>
    </rPh>
    <rPh sb="65" eb="67">
      <t>セツリツ</t>
    </rPh>
    <rPh sb="70" eb="72">
      <t>ギジュツ</t>
    </rPh>
    <rPh sb="85" eb="86">
      <t>ツウ</t>
    </rPh>
    <rPh sb="88" eb="91">
      <t>トジョウコク</t>
    </rPh>
    <rPh sb="95" eb="97">
      <t>ギジュツ</t>
    </rPh>
    <rPh sb="98" eb="100">
      <t>カイハツ</t>
    </rPh>
    <rPh sb="101" eb="103">
      <t>イテン</t>
    </rPh>
    <rPh sb="104" eb="106">
      <t>ソクシン</t>
    </rPh>
    <rPh sb="110" eb="111">
      <t>スグ</t>
    </rPh>
    <rPh sb="116" eb="118">
      <t>カイガイ</t>
    </rPh>
    <rPh sb="120" eb="122">
      <t>ソクシン</t>
    </rPh>
    <rPh sb="123" eb="125">
      <t>ドウジ</t>
    </rPh>
    <rPh sb="126" eb="128">
      <t>コウケン</t>
    </rPh>
    <rPh sb="131" eb="133">
      <t>シク</t>
    </rPh>
    <phoneticPr fontId="5"/>
  </si>
  <si>
    <t>-</t>
    <phoneticPr fontId="5"/>
  </si>
  <si>
    <t>単位当たりコストのみでは拠出金の効果を評価できないが、日本にも利点が生まれる余地があることを踏まえると、対実績のコストは妥当である。</t>
    <rPh sb="34" eb="35">
      <t>ウ</t>
    </rPh>
    <rPh sb="38" eb="40">
      <t>ヨチ</t>
    </rPh>
    <phoneticPr fontId="5"/>
  </si>
  <si>
    <t>CTCNを通じて途上国における技術の開発及び移転を進めることで、世界全体のCO2の排出削減を低減させる仕組みであり、目的にかなった拠出をしている。</t>
    <rPh sb="5" eb="6">
      <t>ツウ</t>
    </rPh>
    <rPh sb="20" eb="21">
      <t>オヨ</t>
    </rPh>
    <rPh sb="22" eb="24">
      <t>イテン</t>
    </rPh>
    <rPh sb="32" eb="34">
      <t>セカイ</t>
    </rPh>
    <rPh sb="34" eb="36">
      <t>ゼンタイ</t>
    </rPh>
    <rPh sb="41" eb="43">
      <t>ハイシュツ</t>
    </rPh>
    <rPh sb="43" eb="45">
      <t>サクゲン</t>
    </rPh>
    <rPh sb="46" eb="48">
      <t>テイゲン</t>
    </rPh>
    <rPh sb="51" eb="53">
      <t>シク</t>
    </rPh>
    <phoneticPr fontId="5"/>
  </si>
  <si>
    <t>ＣＴＣＮは様々な分野での技術ネットワークを広げる努力をしており、途上国への支援の効率化が期待される。</t>
    <rPh sb="5" eb="7">
      <t>サマザマ</t>
    </rPh>
    <rPh sb="8" eb="10">
      <t>ブンヤ</t>
    </rPh>
    <rPh sb="12" eb="14">
      <t>ギジュツ</t>
    </rPh>
    <rPh sb="21" eb="22">
      <t>ヒロ</t>
    </rPh>
    <rPh sb="24" eb="26">
      <t>ドリョク</t>
    </rPh>
    <rPh sb="32" eb="35">
      <t>トジョウコク</t>
    </rPh>
    <rPh sb="37" eb="39">
      <t>シエン</t>
    </rPh>
    <rPh sb="40" eb="43">
      <t>コウリツカ</t>
    </rPh>
    <rPh sb="44" eb="46">
      <t>キタイ</t>
    </rPh>
    <phoneticPr fontId="5"/>
  </si>
  <si>
    <t>着実に支援が実施されており、目標に見合ったものとなっている。</t>
    <phoneticPr fontId="5"/>
  </si>
  <si>
    <t>着実に途上国からCTCNへ支援の要請が増加しており、見込みに見合ったものとなっている。</t>
    <phoneticPr fontId="5"/>
  </si>
  <si>
    <t>CTCNによる途上国の取組の促進が着実に行われている。</t>
    <phoneticPr fontId="5"/>
  </si>
  <si>
    <t>‐</t>
  </si>
  <si>
    <t>無</t>
  </si>
  <si>
    <t>途上国からCTCNに支援が要請され、それが効果的に実施できるよう、拠出国として拠出金の用途に対して、引き続き積極的なインプットを行う。</t>
    <phoneticPr fontId="5"/>
  </si>
  <si>
    <t>拠出金</t>
    <rPh sb="0" eb="2">
      <t>キョシュツ</t>
    </rPh>
    <rPh sb="2" eb="3">
      <t>キン</t>
    </rPh>
    <phoneticPr fontId="5"/>
  </si>
  <si>
    <t>気候技術センター・ネットワークへの拠出金</t>
    <rPh sb="0" eb="2">
      <t>キコウ</t>
    </rPh>
    <rPh sb="2" eb="4">
      <t>ギジュツ</t>
    </rPh>
    <rPh sb="17" eb="19">
      <t>キョシュツ</t>
    </rPh>
    <rPh sb="19" eb="20">
      <t>キン</t>
    </rPh>
    <phoneticPr fontId="5"/>
  </si>
  <si>
    <t>気候技術センター・ネットワーク</t>
    <rPh sb="0" eb="2">
      <t>キコウ</t>
    </rPh>
    <rPh sb="2" eb="4">
      <t>ギジュツ</t>
    </rPh>
    <phoneticPr fontId="5"/>
  </si>
  <si>
    <t>途上国への技術移転活動推進に係る拠出金</t>
    <rPh sb="0" eb="3">
      <t>トジョウコク</t>
    </rPh>
    <rPh sb="5" eb="7">
      <t>ギジュツ</t>
    </rPh>
    <rPh sb="7" eb="9">
      <t>イテン</t>
    </rPh>
    <rPh sb="9" eb="11">
      <t>カツドウ</t>
    </rPh>
    <rPh sb="11" eb="13">
      <t>スイシン</t>
    </rPh>
    <rPh sb="14" eb="15">
      <t>カカ</t>
    </rPh>
    <rPh sb="16" eb="18">
      <t>キョシュツ</t>
    </rPh>
    <rPh sb="18" eb="19">
      <t>キン</t>
    </rPh>
    <phoneticPr fontId="5"/>
  </si>
  <si>
    <t>気候変動交渉において我が国の貢献を示すとともに、途上国における二国間クレジット制度を活用したプロジェクトの形成及び実施や、国際機関等の支援による途上国の低炭素開発プロジェクトにおける日本技術の活用機会の拡大につなげ、世界全体の排出削減に貢献する。(なお、平成25年1月のモンゴルをはじめとして、これまでに17か国との間でJCMを開始するための二国間文書に署名済み。)</t>
    <phoneticPr fontId="5"/>
  </si>
  <si>
    <t>2012年12月にドーハ（カタール）で開催されたCOP18において気候技術センター・ネットワーク（CTCN）のホスト機関としてUNEPコンソーシアムが選定され、2013年よりCTCNの活動が実施されており、各国からの支援が求められている。他の先進国とともに日本がCTCNの実施を支援することにより、我が国の貢献を示すとともに、途上国における低炭素化の推進や温室効果ガスの排出削減に貢献し、かつ、日本が世界に誇る脱・低炭素技術の海外展開を促進する。</t>
    <rPh sb="205" eb="206">
      <t>ダツ</t>
    </rPh>
    <phoneticPr fontId="5"/>
  </si>
  <si>
    <t>途上国において、気候変動に係る技術の開発・移転を実施・促進するため、関連する技術や、各地域・国のベストプラクティスなどをナレッジプラットフォームやワークショップ等を通じて共有・移転する。環境省としては気候変動交渉において我が国の貢献を示し、同時に、日本が世界に誇る脱・低炭素技術（例：省エネなど）の実用化や普及を更に促進していくために、ＣＴＣＮへ資金拠出を行う。</t>
    <rPh sb="132" eb="133">
      <t>ダツ</t>
    </rPh>
    <phoneticPr fontId="5"/>
  </si>
  <si>
    <t>本事業は途上国の脱炭素化の推進ならびに温室効果ガス排出削減を促進させるとともに、日本の優れた脱・低炭素技術の海外展開を促進するため、UNFCCCの下で設立が合意されたCTCNを支援するものであり、国が優先して実施すべき事業である。</t>
    <rPh sb="8" eb="9">
      <t>ダツ</t>
    </rPh>
    <rPh sb="30" eb="32">
      <t>ソクシン</t>
    </rPh>
    <rPh sb="43" eb="44">
      <t>スグ</t>
    </rPh>
    <rPh sb="46" eb="47">
      <t>ダツ</t>
    </rPh>
    <rPh sb="59" eb="61">
      <t>ソクシン</t>
    </rPh>
    <rPh sb="73" eb="74">
      <t>モト</t>
    </rPh>
    <phoneticPr fontId="5"/>
  </si>
  <si>
    <t>本事業は途上国における低炭素化の推進や温室効果ガスの排出削減に貢献するとともに、日本が世界に誇る脱・低炭素技術の海外展開を促進するため、UNFCCCのもとで設立が合意されたCTCNを支援するものとして、効果的な拠出を行っている。</t>
    <rPh sb="48" eb="49">
      <t>ダツ</t>
    </rPh>
    <phoneticPr fontId="5"/>
  </si>
  <si>
    <t>日本再興戦略に基づく国連関係機関の邦人職員数の目標（3.1％）に基づく専門職員数
※事業終了年度未定のため、目標最終年度は設定できず</t>
    <phoneticPr fontId="5"/>
  </si>
  <si>
    <t>一定割合の邦人職員（専門職以上）を確保する。
（UNEPは686人（2015年末）の専門職以上の職員から構成されるため目標は21名）</t>
    <phoneticPr fontId="5"/>
  </si>
  <si>
    <t>拠出金という性質上、受益者との負担関係を議論するのは難しいが、途上国は自国の削減目標（NDC）に則って取組を進める必要がある中で、我が国は気候変動対策を牽引する先進国として技術移転を通じた貢献が期待されており、全体額の18％程度を拠出している。我が国の低炭素技術の海外展開を促進する機会にもなるなど、我が国にとってもメリットがある。</t>
    <rPh sb="54" eb="55">
      <t>スス</t>
    </rPh>
    <rPh sb="57" eb="59">
      <t>ヒツヨウ</t>
    </rPh>
    <rPh sb="62" eb="63">
      <t>ナカ</t>
    </rPh>
    <rPh sb="65" eb="66">
      <t>ワ</t>
    </rPh>
    <rPh sb="67" eb="68">
      <t>クニ</t>
    </rPh>
    <rPh sb="73" eb="75">
      <t>タイサク</t>
    </rPh>
    <rPh sb="86" eb="88">
      <t>ギジュツ</t>
    </rPh>
    <rPh sb="88" eb="90">
      <t>イテン</t>
    </rPh>
    <rPh sb="91" eb="92">
      <t>ツウ</t>
    </rPh>
    <rPh sb="94" eb="96">
      <t>コウケン</t>
    </rPh>
    <rPh sb="105" eb="108">
      <t>ゼンタイガク</t>
    </rPh>
    <rPh sb="126" eb="127">
      <t>テイ</t>
    </rPh>
    <rPh sb="141" eb="143">
      <t>キカイ</t>
    </rPh>
    <phoneticPr fontId="5"/>
  </si>
  <si>
    <t>(環境省 0080)
日本が世界に誇る脱・低炭素技術（例：省エネなど）の実用化や普及を更に促進していくために、緩和事業に資金拠出をしている。
（経産省 0365）温室効果ガス削減に貢献するとともに、日本企業が持つ優良技術の普及を推進するために、予算規模10万ドル以上の緩和事業、予算規模10万ドル以上の適応事業に拠出をしている。</t>
    <rPh sb="19" eb="20">
      <t>ダツ</t>
    </rPh>
    <phoneticPr fontId="5"/>
  </si>
  <si>
    <t>気候技術センター・ネットワーク(CTCN)を活用した脱炭素技術の移転支援</t>
    <phoneticPr fontId="5"/>
  </si>
  <si>
    <t>-</t>
    <phoneticPr fontId="5"/>
  </si>
  <si>
    <t>-</t>
    <phoneticPr fontId="5"/>
  </si>
  <si>
    <t>-</t>
    <phoneticPr fontId="5"/>
  </si>
  <si>
    <t>51/35</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</si>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</sst>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748</xdr:row>
      <xdr:rowOff>0</xdr:rowOff>
    </xdr:from>
    <xdr:to>
      <xdr:col>42</xdr:col>
      <xdr:colOff>24591</xdr:colOff>
      <xdr:row>756</xdr:row>
      <xdr:rowOff>352628</xdr:rowOff>
    </xdr:to>
    <xdr:grpSp>
      <xdr:nvGrpSpPr>
        <xdr:cNvPr id="2" name="グループ化 1"/>
        <xdr:cNvGrpSpPr/>
      </xdr:nvGrpSpPr>
      <xdr:grpSpPr>
        <a:xfrm>
          <a:off x="4945673" y="50511808"/>
          <a:ext cx="3387649" cy="3166166"/>
          <a:chOff x="2870590" y="44489833"/>
          <a:chExt cx="3292103" cy="3217719"/>
        </a:xfrm>
      </xdr:grpSpPr>
      <xdr:grpSp>
        <xdr:nvGrpSpPr>
          <xdr:cNvPr id="3" name="グループ化 2"/>
          <xdr:cNvGrpSpPr/>
        </xdr:nvGrpSpPr>
        <xdr:grpSpPr>
          <a:xfrm>
            <a:off x="2870590" y="44489833"/>
            <a:ext cx="3292103" cy="3217719"/>
            <a:chOff x="5322504" y="45725772"/>
            <a:chExt cx="3302001" cy="3229067"/>
          </a:xfrm>
        </xdr:grpSpPr>
        <xdr:cxnSp macro="">
          <xdr:nvCxnSpPr>
            <xdr:cNvPr id="5" name="直線矢印コネクタ 4"/>
            <xdr:cNvCxnSpPr/>
          </xdr:nvCxnSpPr>
          <xdr:spPr>
            <a:xfrm>
              <a:off x="6958779" y="46711485"/>
              <a:ext cx="0" cy="3745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a:xfrm>
              <a:off x="5322504" y="48113154"/>
              <a:ext cx="3302001" cy="8416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a:t>
              </a:r>
              <a:r>
                <a:rPr lang="ja-JP" altLang="en-US" sz="1100">
                  <a:solidFill>
                    <a:schemeClr val="tx1"/>
                  </a:solidFill>
                  <a:effectLst/>
                  <a:latin typeface="+mn-lt"/>
                  <a:ea typeface="+mn-ea"/>
                  <a:cs typeface="+mn-cs"/>
                </a:rPr>
                <a:t>脱・</a:t>
              </a:r>
              <a:r>
                <a:rPr lang="ja-JP" altLang="ja-JP" sz="1100">
                  <a:solidFill>
                    <a:schemeClr val="tx1"/>
                  </a:solidFill>
                  <a:effectLst/>
                  <a:latin typeface="+mn-lt"/>
                  <a:ea typeface="+mn-ea"/>
                  <a:cs typeface="+mn-cs"/>
                </a:rPr>
                <a:t>低炭素技術の実用化や普及を実施している環境省から、資金拠出を行う。</a:t>
              </a:r>
              <a:endParaRPr kumimoji="1" lang="en-US" altLang="ja-JP" sz="1100">
                <a:solidFill>
                  <a:schemeClr val="tx1"/>
                </a:solidFill>
              </a:endParaRPr>
            </a:p>
          </xdr:txBody>
        </xdr:sp>
        <xdr:sp macro="" textlink="">
          <xdr:nvSpPr>
            <xdr:cNvPr id="7" name="テキスト ボックス 6"/>
            <xdr:cNvSpPr txBox="1"/>
          </xdr:nvSpPr>
          <xdr:spPr>
            <a:xfrm>
              <a:off x="5570362" y="46909612"/>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sp macro="" textlink="">
          <xdr:nvSpPr>
            <xdr:cNvPr id="8" name="テキスト ボックス 7"/>
            <xdr:cNvSpPr txBox="1"/>
          </xdr:nvSpPr>
          <xdr:spPr>
            <a:xfrm>
              <a:off x="6206992" y="45725772"/>
              <a:ext cx="1575323" cy="63890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環境省</a:t>
              </a:r>
              <a:endParaRPr kumimoji="1" lang="en-US" altLang="ja-JP" sz="1400"/>
            </a:p>
            <a:p>
              <a:pPr algn="ctr"/>
              <a:r>
                <a:rPr kumimoji="1" lang="en-US" altLang="ja-JP" sz="1400"/>
                <a:t>51</a:t>
              </a:r>
              <a:r>
                <a:rPr kumimoji="1" lang="ja-JP" altLang="en-US" sz="1400"/>
                <a:t>百万円</a:t>
              </a:r>
            </a:p>
          </xdr:txBody>
        </xdr:sp>
        <xdr:sp macro="" textlink="">
          <xdr:nvSpPr>
            <xdr:cNvPr id="9" name="テキスト ボックス 8"/>
            <xdr:cNvSpPr txBox="1"/>
          </xdr:nvSpPr>
          <xdr:spPr>
            <a:xfrm>
              <a:off x="5551782" y="47383380"/>
              <a:ext cx="2770438" cy="62958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　気候技術センター・ネットワーク</a:t>
              </a:r>
              <a:endParaRPr kumimoji="1" lang="en-US" altLang="ja-JP" sz="1400"/>
            </a:p>
            <a:p>
              <a:pPr algn="ctr"/>
              <a:r>
                <a:rPr kumimoji="1" lang="en-US" altLang="ja-JP" sz="1400"/>
                <a:t>51</a:t>
              </a:r>
              <a:r>
                <a:rPr kumimoji="1" lang="ja-JP" altLang="en-US" sz="1400"/>
                <a:t>百万円</a:t>
              </a:r>
            </a:p>
          </xdr:txBody>
        </xdr:sp>
      </xdr:grpSp>
      <xdr:cxnSp macro="">
        <xdr:nvCxnSpPr>
          <xdr:cNvPr id="4" name="直線コネクタ 3"/>
          <xdr:cNvCxnSpPr/>
        </xdr:nvCxnSpPr>
        <xdr:spPr>
          <a:xfrm flipH="1" flipV="1">
            <a:off x="4502150" y="45116750"/>
            <a:ext cx="0" cy="36000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130" zoomScaleNormal="75" zoomScaleSheetLayoutView="130" zoomScalePageLayoutView="85" workbookViewId="0">
      <selection activeCell="AY708" sqref="A708:XFD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323</v>
      </c>
      <c r="AJ2" s="929" t="s">
        <v>627</v>
      </c>
      <c r="AK2" s="929"/>
      <c r="AL2" s="929"/>
      <c r="AM2" s="929"/>
      <c r="AN2" s="83" t="s">
        <v>323</v>
      </c>
      <c r="AO2" s="929">
        <v>20</v>
      </c>
      <c r="AP2" s="929"/>
      <c r="AQ2" s="929"/>
      <c r="AR2" s="84" t="s">
        <v>626</v>
      </c>
      <c r="AS2" s="935">
        <v>71</v>
      </c>
      <c r="AT2" s="935"/>
      <c r="AU2" s="935"/>
      <c r="AV2" s="83" t="str">
        <f>IF(AW2="","","-")</f>
        <v/>
      </c>
      <c r="AW2" s="895"/>
      <c r="AX2" s="895"/>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697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7" t="s">
        <v>306</v>
      </c>
      <c r="Z7" s="424"/>
      <c r="AA7" s="424"/>
      <c r="AB7" s="424"/>
      <c r="AC7" s="424"/>
      <c r="AD7" s="908"/>
      <c r="AE7" s="896" t="s">
        <v>635</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地球温暖化対策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689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84</v>
      </c>
      <c r="Q13" s="641"/>
      <c r="R13" s="641"/>
      <c r="S13" s="641"/>
      <c r="T13" s="641"/>
      <c r="U13" s="641"/>
      <c r="V13" s="642"/>
      <c r="W13" s="640">
        <v>83</v>
      </c>
      <c r="X13" s="641"/>
      <c r="Y13" s="641"/>
      <c r="Z13" s="641"/>
      <c r="AA13" s="641"/>
      <c r="AB13" s="641"/>
      <c r="AC13" s="642"/>
      <c r="AD13" s="640">
        <v>51</v>
      </c>
      <c r="AE13" s="641"/>
      <c r="AF13" s="641"/>
      <c r="AG13" s="641"/>
      <c r="AH13" s="641"/>
      <c r="AI13" s="641"/>
      <c r="AJ13" s="642"/>
      <c r="AK13" s="640">
        <v>50.073</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669</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84</v>
      </c>
      <c r="Q18" s="859"/>
      <c r="R18" s="859"/>
      <c r="S18" s="859"/>
      <c r="T18" s="859"/>
      <c r="U18" s="859"/>
      <c r="V18" s="860"/>
      <c r="W18" s="858">
        <f>SUM(W13:AC17)</f>
        <v>83</v>
      </c>
      <c r="X18" s="859"/>
      <c r="Y18" s="859"/>
      <c r="Z18" s="859"/>
      <c r="AA18" s="859"/>
      <c r="AB18" s="859"/>
      <c r="AC18" s="860"/>
      <c r="AD18" s="858">
        <f>SUM(AD13:AJ17)</f>
        <v>51</v>
      </c>
      <c r="AE18" s="859"/>
      <c r="AF18" s="859"/>
      <c r="AG18" s="859"/>
      <c r="AH18" s="859"/>
      <c r="AI18" s="859"/>
      <c r="AJ18" s="860"/>
      <c r="AK18" s="858">
        <f>SUM(AK13:AQ17)</f>
        <v>50.073</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84</v>
      </c>
      <c r="Q19" s="641"/>
      <c r="R19" s="641"/>
      <c r="S19" s="641"/>
      <c r="T19" s="641"/>
      <c r="U19" s="641"/>
      <c r="V19" s="642"/>
      <c r="W19" s="640">
        <v>79</v>
      </c>
      <c r="X19" s="641"/>
      <c r="Y19" s="641"/>
      <c r="Z19" s="641"/>
      <c r="AA19" s="641"/>
      <c r="AB19" s="641"/>
      <c r="AC19" s="642"/>
      <c r="AD19" s="640">
        <v>50.999960000000002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0.95180722891566261</v>
      </c>
      <c r="X20" s="301"/>
      <c r="Y20" s="301"/>
      <c r="Z20" s="301"/>
      <c r="AA20" s="301"/>
      <c r="AB20" s="301"/>
      <c r="AC20" s="301"/>
      <c r="AD20" s="301">
        <f t="shared" ref="AD20" si="1">IF(AD18=0, "-", SUM(AD19)/AD18)</f>
        <v>0.99999921568627459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0.95180722891566261</v>
      </c>
      <c r="X21" s="301"/>
      <c r="Y21" s="301"/>
      <c r="Z21" s="301"/>
      <c r="AA21" s="301"/>
      <c r="AB21" s="301"/>
      <c r="AC21" s="301"/>
      <c r="AD21" s="301">
        <f t="shared" ref="AD21" si="3">IF(AD19=0, "-", SUM(AD19)/SUM(AD13,AD14))</f>
        <v>0.99999921568627459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624</v>
      </c>
      <c r="B22" s="958"/>
      <c r="C22" s="958"/>
      <c r="D22" s="958"/>
      <c r="E22" s="958"/>
      <c r="F22" s="959"/>
      <c r="G22" s="953" t="s">
        <v>254</v>
      </c>
      <c r="H22" s="207"/>
      <c r="I22" s="207"/>
      <c r="J22" s="207"/>
      <c r="K22" s="207"/>
      <c r="L22" s="207"/>
      <c r="M22" s="207"/>
      <c r="N22" s="207"/>
      <c r="O22" s="208"/>
      <c r="P22" s="918" t="s">
        <v>622</v>
      </c>
      <c r="Q22" s="207"/>
      <c r="R22" s="207"/>
      <c r="S22" s="207"/>
      <c r="T22" s="207"/>
      <c r="U22" s="207"/>
      <c r="V22" s="208"/>
      <c r="W22" s="918" t="s">
        <v>623</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30.75" customHeight="1" x14ac:dyDescent="0.15">
      <c r="A23" s="960"/>
      <c r="B23" s="961"/>
      <c r="C23" s="961"/>
      <c r="D23" s="961"/>
      <c r="E23" s="961"/>
      <c r="F23" s="962"/>
      <c r="G23" s="954" t="s">
        <v>637</v>
      </c>
      <c r="H23" s="955"/>
      <c r="I23" s="955"/>
      <c r="J23" s="955"/>
      <c r="K23" s="955"/>
      <c r="L23" s="955"/>
      <c r="M23" s="955"/>
      <c r="N23" s="955"/>
      <c r="O23" s="956"/>
      <c r="P23" s="904">
        <v>50.073</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50.073</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9" t="s">
        <v>329</v>
      </c>
      <c r="AJ30" s="899"/>
      <c r="AK30" s="899"/>
      <c r="AL30" s="838"/>
      <c r="AM30" s="899" t="s">
        <v>426</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v>4</v>
      </c>
      <c r="AR31" s="186"/>
      <c r="AS31" s="121" t="s">
        <v>185</v>
      </c>
      <c r="AT31" s="122"/>
      <c r="AU31" s="185" t="s">
        <v>636</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v>37</v>
      </c>
      <c r="AF32" s="204"/>
      <c r="AG32" s="204"/>
      <c r="AH32" s="204"/>
      <c r="AI32" s="203">
        <v>37</v>
      </c>
      <c r="AJ32" s="204"/>
      <c r="AK32" s="204"/>
      <c r="AL32" s="204"/>
      <c r="AM32" s="203">
        <v>43</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35</v>
      </c>
      <c r="AF33" s="204"/>
      <c r="AG33" s="204"/>
      <c r="AH33" s="204"/>
      <c r="AI33" s="203">
        <v>35</v>
      </c>
      <c r="AJ33" s="204"/>
      <c r="AK33" s="204"/>
      <c r="AL33" s="204"/>
      <c r="AM33" s="203">
        <v>35</v>
      </c>
      <c r="AN33" s="204"/>
      <c r="AO33" s="204"/>
      <c r="AP33" s="204"/>
      <c r="AQ33" s="321">
        <v>35</v>
      </c>
      <c r="AR33" s="193"/>
      <c r="AS33" s="193"/>
      <c r="AT33" s="322"/>
      <c r="AU33" s="204" t="s">
        <v>636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105.71428571428601</v>
      </c>
      <c r="AF34" s="204"/>
      <c r="AG34" s="204"/>
      <c r="AH34" s="204"/>
      <c r="AI34" s="203">
        <v>105.71428571428601</v>
      </c>
      <c r="AJ34" s="204"/>
      <c r="AK34" s="204"/>
      <c r="AL34" s="204"/>
      <c r="AM34" s="203">
        <f>AM32/AM33*100</f>
        <v>122.85714285714286</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670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4"/>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v>4</v>
      </c>
      <c r="AR38" s="186"/>
      <c r="AS38" s="121" t="s">
        <v>185</v>
      </c>
      <c r="AT38" s="122"/>
      <c r="AU38" s="185" t="s">
        <v>636</v>
      </c>
      <c r="AV38" s="185"/>
      <c r="AW38" s="377" t="s">
        <v>175</v>
      </c>
      <c r="AX38" s="378"/>
      <c r="AY38">
        <f>$AY$37</f>
        <v>1</v>
      </c>
    </row>
    <row r="39" spans="1:51" ht="30.6" customHeight="1" x14ac:dyDescent="0.15">
      <c r="A39" s="382"/>
      <c r="B39" s="380"/>
      <c r="C39" s="380"/>
      <c r="D39" s="380"/>
      <c r="E39" s="380"/>
      <c r="F39" s="381"/>
      <c r="G39" s="548" t="s">
        <v>694</v>
      </c>
      <c r="H39" s="549"/>
      <c r="I39" s="549"/>
      <c r="J39" s="549"/>
      <c r="K39" s="549"/>
      <c r="L39" s="549"/>
      <c r="M39" s="549"/>
      <c r="N39" s="549"/>
      <c r="O39" s="550"/>
      <c r="P39" s="93" t="s">
        <v>693</v>
      </c>
      <c r="Q39" s="93"/>
      <c r="R39" s="93"/>
      <c r="S39" s="93"/>
      <c r="T39" s="93"/>
      <c r="U39" s="93"/>
      <c r="V39" s="93"/>
      <c r="W39" s="93"/>
      <c r="X39" s="94"/>
      <c r="Y39" s="455" t="s">
        <v>12</v>
      </c>
      <c r="Z39" s="515"/>
      <c r="AA39" s="516"/>
      <c r="AB39" s="445" t="s">
        <v>641</v>
      </c>
      <c r="AC39" s="445"/>
      <c r="AD39" s="445"/>
      <c r="AE39" s="203">
        <v>22</v>
      </c>
      <c r="AF39" s="204"/>
      <c r="AG39" s="204"/>
      <c r="AH39" s="204"/>
      <c r="AI39" s="203">
        <v>21</v>
      </c>
      <c r="AJ39" s="204"/>
      <c r="AK39" s="204"/>
      <c r="AL39" s="204"/>
      <c r="AM39" s="203">
        <v>23</v>
      </c>
      <c r="AN39" s="204"/>
      <c r="AO39" s="204"/>
      <c r="AP39" s="204"/>
      <c r="AQ39" s="321" t="s">
        <v>636</v>
      </c>
      <c r="AR39" s="193"/>
      <c r="AS39" s="193"/>
      <c r="AT39" s="322"/>
      <c r="AU39" s="204" t="s">
        <v>636</v>
      </c>
      <c r="AV39" s="204"/>
      <c r="AW39" s="204"/>
      <c r="AX39" s="206"/>
      <c r="AY39">
        <f t="shared" ref="AY39:AY43" si="4">$AY$37</f>
        <v>1</v>
      </c>
    </row>
    <row r="40" spans="1:51" ht="30.6"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641</v>
      </c>
      <c r="AC40" s="507"/>
      <c r="AD40" s="507"/>
      <c r="AE40" s="203">
        <v>21</v>
      </c>
      <c r="AF40" s="204"/>
      <c r="AG40" s="204"/>
      <c r="AH40" s="204"/>
      <c r="AI40" s="203">
        <v>21</v>
      </c>
      <c r="AJ40" s="204"/>
      <c r="AK40" s="204"/>
      <c r="AL40" s="204"/>
      <c r="AM40" s="203">
        <v>21</v>
      </c>
      <c r="AN40" s="204"/>
      <c r="AO40" s="204"/>
      <c r="AP40" s="204"/>
      <c r="AQ40" s="321">
        <v>21</v>
      </c>
      <c r="AR40" s="193"/>
      <c r="AS40" s="193"/>
      <c r="AT40" s="322"/>
      <c r="AU40" s="204" t="s">
        <v>636</v>
      </c>
      <c r="AV40" s="204"/>
      <c r="AW40" s="204"/>
      <c r="AX40" s="206"/>
      <c r="AY40">
        <f t="shared" si="4"/>
        <v>1</v>
      </c>
    </row>
    <row r="41" spans="1:51" ht="30.6"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104.761904761905</v>
      </c>
      <c r="AF41" s="204"/>
      <c r="AG41" s="204"/>
      <c r="AH41" s="204"/>
      <c r="AI41" s="203">
        <v>100</v>
      </c>
      <c r="AJ41" s="204"/>
      <c r="AK41" s="204"/>
      <c r="AL41" s="204"/>
      <c r="AM41" s="203">
        <v>110</v>
      </c>
      <c r="AN41" s="204"/>
      <c r="AO41" s="204"/>
      <c r="AP41" s="204"/>
      <c r="AQ41" s="321" t="s">
        <v>636</v>
      </c>
      <c r="AR41" s="193"/>
      <c r="AS41" s="193"/>
      <c r="AT41" s="322"/>
      <c r="AU41" s="204" t="s">
        <v>636</v>
      </c>
      <c r="AV41" s="204"/>
      <c r="AW41" s="204"/>
      <c r="AX41" s="206"/>
      <c r="AY41">
        <f t="shared" si="4"/>
        <v>1</v>
      </c>
    </row>
    <row r="42" spans="1:51" ht="23.25" customHeight="1" x14ac:dyDescent="0.15">
      <c r="A42" s="213" t="s">
        <v>297</v>
      </c>
      <c r="B42" s="214"/>
      <c r="C42" s="214"/>
      <c r="D42" s="214"/>
      <c r="E42" s="214"/>
      <c r="F42" s="215"/>
      <c r="G42" s="219" t="s">
        <v>642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636</v>
      </c>
      <c r="AR66" s="186"/>
      <c r="AS66" s="121" t="s">
        <v>185</v>
      </c>
      <c r="AT66" s="122"/>
      <c r="AU66" s="185" t="s">
        <v>636</v>
      </c>
      <c r="AV66" s="185"/>
      <c r="AW66" s="230" t="s">
        <v>269</v>
      </c>
      <c r="AX66" s="236"/>
      <c r="AY66">
        <f>$AY$65</f>
        <v>1</v>
      </c>
    </row>
    <row r="67" spans="1:51" ht="48" customHeight="1" x14ac:dyDescent="0.15">
      <c r="A67" s="459"/>
      <c r="B67" s="460"/>
      <c r="C67" s="460"/>
      <c r="D67" s="460"/>
      <c r="E67" s="460"/>
      <c r="F67" s="461"/>
      <c r="G67" s="237" t="s">
        <v>186</v>
      </c>
      <c r="H67" s="240" t="s">
        <v>643</v>
      </c>
      <c r="I67" s="241"/>
      <c r="J67" s="241"/>
      <c r="K67" s="241"/>
      <c r="L67" s="241"/>
      <c r="M67" s="241"/>
      <c r="N67" s="241"/>
      <c r="O67" s="242"/>
      <c r="P67" s="240" t="s">
        <v>636</v>
      </c>
      <c r="Q67" s="241"/>
      <c r="R67" s="241"/>
      <c r="S67" s="241"/>
      <c r="T67" s="241"/>
      <c r="U67" s="241"/>
      <c r="V67" s="242"/>
      <c r="W67" s="246"/>
      <c r="X67" s="247"/>
      <c r="Y67" s="252" t="s">
        <v>12</v>
      </c>
      <c r="Z67" s="252"/>
      <c r="AA67" s="253"/>
      <c r="AB67" s="254" t="s">
        <v>287</v>
      </c>
      <c r="AC67" s="254"/>
      <c r="AD67" s="254"/>
      <c r="AE67" s="203" t="s">
        <v>636</v>
      </c>
      <c r="AF67" s="204"/>
      <c r="AG67" s="204"/>
      <c r="AH67" s="204"/>
      <c r="AI67" s="203" t="s">
        <v>636</v>
      </c>
      <c r="AJ67" s="204"/>
      <c r="AK67" s="204"/>
      <c r="AL67" s="204"/>
      <c r="AM67" s="203" t="s">
        <v>698</v>
      </c>
      <c r="AN67" s="204"/>
      <c r="AO67" s="204"/>
      <c r="AP67" s="204"/>
      <c r="AQ67" s="203" t="s">
        <v>636</v>
      </c>
      <c r="AR67" s="204"/>
      <c r="AS67" s="204"/>
      <c r="AT67" s="205"/>
      <c r="AU67" s="204" t="s">
        <v>636</v>
      </c>
      <c r="AV67" s="204"/>
      <c r="AW67" s="204"/>
      <c r="AX67" s="206"/>
      <c r="AY67">
        <f t="shared" ref="AY67:AY72" si="8">$AY$65</f>
        <v>1</v>
      </c>
    </row>
    <row r="68" spans="1:51" ht="48"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t="s">
        <v>636</v>
      </c>
      <c r="AF68" s="204"/>
      <c r="AG68" s="204"/>
      <c r="AH68" s="204"/>
      <c r="AI68" s="203" t="s">
        <v>636</v>
      </c>
      <c r="AJ68" s="204"/>
      <c r="AK68" s="204"/>
      <c r="AL68" s="204"/>
      <c r="AM68" s="203" t="s">
        <v>698</v>
      </c>
      <c r="AN68" s="204"/>
      <c r="AO68" s="204"/>
      <c r="AP68" s="204"/>
      <c r="AQ68" s="203" t="s">
        <v>636</v>
      </c>
      <c r="AR68" s="204"/>
      <c r="AS68" s="204"/>
      <c r="AT68" s="205"/>
      <c r="AU68" s="204" t="s">
        <v>636</v>
      </c>
      <c r="AV68" s="204"/>
      <c r="AW68" s="204"/>
      <c r="AX68" s="206"/>
      <c r="AY68">
        <f t="shared" si="8"/>
        <v>1</v>
      </c>
    </row>
    <row r="69" spans="1:51" ht="48"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t="s">
        <v>636</v>
      </c>
      <c r="AF69" s="211"/>
      <c r="AG69" s="211"/>
      <c r="AH69" s="211"/>
      <c r="AI69" s="210" t="s">
        <v>636</v>
      </c>
      <c r="AJ69" s="211"/>
      <c r="AK69" s="211"/>
      <c r="AL69" s="211"/>
      <c r="AM69" s="210" t="s">
        <v>698</v>
      </c>
      <c r="AN69" s="211"/>
      <c r="AO69" s="211"/>
      <c r="AP69" s="211"/>
      <c r="AQ69" s="203" t="s">
        <v>636</v>
      </c>
      <c r="AR69" s="204"/>
      <c r="AS69" s="204"/>
      <c r="AT69" s="205"/>
      <c r="AU69" s="204" t="s">
        <v>636</v>
      </c>
      <c r="AV69" s="204"/>
      <c r="AW69" s="204"/>
      <c r="AX69" s="206"/>
      <c r="AY69">
        <f t="shared" si="8"/>
        <v>1</v>
      </c>
    </row>
    <row r="70" spans="1:51" ht="23.25" customHeight="1" x14ac:dyDescent="0.15">
      <c r="A70" s="459" t="s">
        <v>275</v>
      </c>
      <c r="B70" s="460"/>
      <c r="C70" s="460"/>
      <c r="D70" s="460"/>
      <c r="E70" s="460"/>
      <c r="F70" s="461"/>
      <c r="G70" s="238" t="s">
        <v>187</v>
      </c>
      <c r="H70" s="290" t="s">
        <v>636</v>
      </c>
      <c r="I70" s="290"/>
      <c r="J70" s="290"/>
      <c r="K70" s="290"/>
      <c r="L70" s="290"/>
      <c r="M70" s="290"/>
      <c r="N70" s="290"/>
      <c r="O70" s="290"/>
      <c r="P70" s="290" t="s">
        <v>636</v>
      </c>
      <c r="Q70" s="290"/>
      <c r="R70" s="290"/>
      <c r="S70" s="290"/>
      <c r="T70" s="290"/>
      <c r="U70" s="290"/>
      <c r="V70" s="290"/>
      <c r="W70" s="293" t="s">
        <v>286</v>
      </c>
      <c r="X70" s="294"/>
      <c r="Y70" s="252" t="s">
        <v>12</v>
      </c>
      <c r="Z70" s="252"/>
      <c r="AA70" s="253"/>
      <c r="AB70" s="254" t="s">
        <v>287</v>
      </c>
      <c r="AC70" s="254"/>
      <c r="AD70" s="254"/>
      <c r="AE70" s="203" t="s">
        <v>636</v>
      </c>
      <c r="AF70" s="204"/>
      <c r="AG70" s="204"/>
      <c r="AH70" s="204"/>
      <c r="AI70" s="203" t="s">
        <v>636</v>
      </c>
      <c r="AJ70" s="204"/>
      <c r="AK70" s="204"/>
      <c r="AL70" s="204"/>
      <c r="AM70" s="203" t="s">
        <v>698</v>
      </c>
      <c r="AN70" s="204"/>
      <c r="AO70" s="204"/>
      <c r="AP70" s="204"/>
      <c r="AQ70" s="203" t="s">
        <v>636</v>
      </c>
      <c r="AR70" s="204"/>
      <c r="AS70" s="204"/>
      <c r="AT70" s="205"/>
      <c r="AU70" s="204" t="s">
        <v>636</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t="s">
        <v>636</v>
      </c>
      <c r="AF71" s="204"/>
      <c r="AG71" s="204"/>
      <c r="AH71" s="204"/>
      <c r="AI71" s="203" t="s">
        <v>636</v>
      </c>
      <c r="AJ71" s="204"/>
      <c r="AK71" s="204"/>
      <c r="AL71" s="204"/>
      <c r="AM71" s="203" t="s">
        <v>699</v>
      </c>
      <c r="AN71" s="204"/>
      <c r="AO71" s="204"/>
      <c r="AP71" s="204"/>
      <c r="AQ71" s="203" t="s">
        <v>636</v>
      </c>
      <c r="AR71" s="204"/>
      <c r="AS71" s="204"/>
      <c r="AT71" s="205"/>
      <c r="AU71" s="204" t="s">
        <v>636</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t="s">
        <v>636</v>
      </c>
      <c r="AF72" s="211"/>
      <c r="AG72" s="211"/>
      <c r="AH72" s="211"/>
      <c r="AI72" s="210" t="s">
        <v>636</v>
      </c>
      <c r="AJ72" s="211"/>
      <c r="AK72" s="211"/>
      <c r="AL72" s="211"/>
      <c r="AM72" s="210" t="s">
        <v>698</v>
      </c>
      <c r="AN72" s="211"/>
      <c r="AO72" s="211"/>
      <c r="AP72" s="289"/>
      <c r="AQ72" s="203" t="s">
        <v>636</v>
      </c>
      <c r="AR72" s="204"/>
      <c r="AS72" s="204"/>
      <c r="AT72" s="205"/>
      <c r="AU72" s="204" t="s">
        <v>636</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25</v>
      </c>
      <c r="AF101" s="267"/>
      <c r="AG101" s="267"/>
      <c r="AH101" s="267"/>
      <c r="AI101" s="267">
        <v>27</v>
      </c>
      <c r="AJ101" s="267"/>
      <c r="AK101" s="267"/>
      <c r="AL101" s="267"/>
      <c r="AM101" s="267">
        <v>15</v>
      </c>
      <c r="AN101" s="267"/>
      <c r="AO101" s="267"/>
      <c r="AP101" s="267"/>
      <c r="AQ101" s="267" t="s">
        <v>700</v>
      </c>
      <c r="AR101" s="267"/>
      <c r="AS101" s="267"/>
      <c r="AT101" s="267"/>
      <c r="AU101" s="203" t="s">
        <v>698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15</v>
      </c>
      <c r="AF102" s="267"/>
      <c r="AG102" s="267"/>
      <c r="AH102" s="267"/>
      <c r="AI102" s="267">
        <v>15</v>
      </c>
      <c r="AJ102" s="267"/>
      <c r="AK102" s="267"/>
      <c r="AL102" s="267"/>
      <c r="AM102" s="267">
        <v>15</v>
      </c>
      <c r="AN102" s="267"/>
      <c r="AO102" s="267"/>
      <c r="AP102" s="267"/>
      <c r="AQ102" s="267">
        <v>15</v>
      </c>
      <c r="AR102" s="267"/>
      <c r="AS102" s="267"/>
      <c r="AT102" s="267"/>
      <c r="AU102" s="210" t="s">
        <v>698</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646</v>
      </c>
      <c r="H104" s="93"/>
      <c r="I104" s="93"/>
      <c r="J104" s="93"/>
      <c r="K104" s="93"/>
      <c r="L104" s="93"/>
      <c r="M104" s="93"/>
      <c r="N104" s="93"/>
      <c r="O104" s="93"/>
      <c r="P104" s="93"/>
      <c r="Q104" s="93"/>
      <c r="R104" s="93"/>
      <c r="S104" s="93"/>
      <c r="T104" s="93"/>
      <c r="U104" s="93"/>
      <c r="V104" s="93"/>
      <c r="W104" s="93"/>
      <c r="X104" s="94"/>
      <c r="Y104" s="449" t="s">
        <v>54</v>
      </c>
      <c r="Z104" s="450"/>
      <c r="AA104" s="451"/>
      <c r="AB104" s="529" t="s">
        <v>636</v>
      </c>
      <c r="AC104" s="530"/>
      <c r="AD104" s="531"/>
      <c r="AE104" s="267">
        <v>0</v>
      </c>
      <c r="AF104" s="267"/>
      <c r="AG104" s="267"/>
      <c r="AH104" s="267"/>
      <c r="AI104" s="267">
        <v>0</v>
      </c>
      <c r="AJ104" s="267"/>
      <c r="AK104" s="267"/>
      <c r="AL104" s="267"/>
      <c r="AM104" s="267">
        <v>0</v>
      </c>
      <c r="AN104" s="267"/>
      <c r="AO104" s="267"/>
      <c r="AP104" s="267"/>
      <c r="AQ104" s="267" t="s">
        <v>698</v>
      </c>
      <c r="AR104" s="267"/>
      <c r="AS104" s="267"/>
      <c r="AT104" s="267"/>
      <c r="AU104" s="267" t="s">
        <v>698</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647</v>
      </c>
      <c r="AC105" s="453"/>
      <c r="AD105" s="454"/>
      <c r="AE105" s="267">
        <v>0</v>
      </c>
      <c r="AF105" s="267"/>
      <c r="AG105" s="267"/>
      <c r="AH105" s="267"/>
      <c r="AI105" s="267">
        <v>1</v>
      </c>
      <c r="AJ105" s="267"/>
      <c r="AK105" s="267"/>
      <c r="AL105" s="267"/>
      <c r="AM105" s="267">
        <v>0</v>
      </c>
      <c r="AN105" s="267"/>
      <c r="AO105" s="267"/>
      <c r="AP105" s="267"/>
      <c r="AQ105" s="267">
        <v>0</v>
      </c>
      <c r="AR105" s="267"/>
      <c r="AS105" s="267"/>
      <c r="AT105" s="267"/>
      <c r="AU105" s="267" t="s">
        <v>700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649</v>
      </c>
      <c r="AC116" s="447"/>
      <c r="AD116" s="448"/>
      <c r="AE116" s="267">
        <v>2.2999999999999998</v>
      </c>
      <c r="AF116" s="267"/>
      <c r="AG116" s="267"/>
      <c r="AH116" s="267"/>
      <c r="AI116" s="267">
        <v>2.1</v>
      </c>
      <c r="AJ116" s="267"/>
      <c r="AK116" s="267"/>
      <c r="AL116" s="267"/>
      <c r="AM116" s="267">
        <f>51/43</f>
        <v>1.1860465116279071</v>
      </c>
      <c r="AN116" s="267"/>
      <c r="AO116" s="267"/>
      <c r="AP116" s="267"/>
      <c r="AQ116" s="203">
        <v>1.5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35" t="s">
        <v>651</v>
      </c>
      <c r="AF117" s="535"/>
      <c r="AG117" s="535"/>
      <c r="AH117" s="535"/>
      <c r="AI117" s="535" t="s">
        <v>652</v>
      </c>
      <c r="AJ117" s="535"/>
      <c r="AK117" s="535"/>
      <c r="AL117" s="535"/>
      <c r="AM117" s="535" t="s">
        <v>671</v>
      </c>
      <c r="AN117" s="535"/>
      <c r="AO117" s="535"/>
      <c r="AP117" s="535"/>
      <c r="AQ117" s="535" t="s">
        <v>701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653</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654</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654</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278</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655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654</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17</v>
      </c>
      <c r="AF134" s="193"/>
      <c r="AG134" s="193"/>
      <c r="AH134" s="193"/>
      <c r="AI134" s="192">
        <v>17</v>
      </c>
      <c r="AJ134" s="193"/>
      <c r="AK134" s="193"/>
      <c r="AL134" s="193"/>
      <c r="AM134" s="192">
        <v>17</v>
      </c>
      <c r="AN134" s="193"/>
      <c r="AO134" s="193"/>
      <c r="AP134" s="193"/>
      <c r="AQ134" s="192" t="s">
        <v>636</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v>17</v>
      </c>
      <c r="AF135" s="193"/>
      <c r="AG135" s="193"/>
      <c r="AH135" s="193"/>
      <c r="AI135" s="192">
        <v>17</v>
      </c>
      <c r="AJ135" s="193"/>
      <c r="AK135" s="193"/>
      <c r="AL135" s="193"/>
      <c r="AM135" s="192">
        <v>17</v>
      </c>
      <c r="AN135" s="193"/>
      <c r="AO135" s="193"/>
      <c r="AP135" s="193"/>
      <c r="AQ135" s="192" t="s">
        <v>636</v>
      </c>
      <c r="AR135" s="193"/>
      <c r="AS135" s="193"/>
      <c r="AT135" s="193"/>
      <c r="AU135" s="192"/>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6"/>
      <c r="E430" s="160" t="s">
        <v>316</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702</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703</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702</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702</v>
      </c>
      <c r="AR457" s="186"/>
      <c r="AS457" s="121" t="s">
        <v>185</v>
      </c>
      <c r="AT457" s="122"/>
      <c r="AU457" s="186" t="s">
        <v>702</v>
      </c>
      <c r="AV457" s="186"/>
      <c r="AW457" s="121" t="s">
        <v>175</v>
      </c>
      <c r="AX457" s="181"/>
      <c r="AY457">
        <f>$AY$456</f>
        <v>0</v>
      </c>
    </row>
    <row r="458" spans="1:51" ht="23.25"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t="s">
        <v>702</v>
      </c>
      <c r="AF458" s="193"/>
      <c r="AG458" s="193"/>
      <c r="AH458" s="193"/>
      <c r="AI458" s="321" t="s">
        <v>704</v>
      </c>
      <c r="AJ458" s="193"/>
      <c r="AK458" s="193"/>
      <c r="AL458" s="193"/>
      <c r="AM458" s="321" t="s">
        <v>702</v>
      </c>
      <c r="AN458" s="193"/>
      <c r="AO458" s="193"/>
      <c r="AP458" s="322"/>
      <c r="AQ458" s="321" t="s">
        <v>702</v>
      </c>
      <c r="AR458" s="193"/>
      <c r="AS458" s="193"/>
      <c r="AT458" s="322"/>
      <c r="AU458" s="193" t="s">
        <v>702</v>
      </c>
      <c r="AV458" s="193"/>
      <c r="AW458" s="193"/>
      <c r="AX458" s="194"/>
      <c r="AY458">
        <f t="shared" ref="AY458:AY460" si="68">$AY$456</f>
        <v>0</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t="s">
        <v>702</v>
      </c>
      <c r="AF459" s="193"/>
      <c r="AG459" s="193"/>
      <c r="AH459" s="322"/>
      <c r="AI459" s="321" t="s">
        <v>702</v>
      </c>
      <c r="AJ459" s="193"/>
      <c r="AK459" s="193"/>
      <c r="AL459" s="193"/>
      <c r="AM459" s="321" t="s">
        <v>702</v>
      </c>
      <c r="AN459" s="193"/>
      <c r="AO459" s="193"/>
      <c r="AP459" s="322"/>
      <c r="AQ459" s="321" t="s">
        <v>702</v>
      </c>
      <c r="AR459" s="193"/>
      <c r="AS459" s="193"/>
      <c r="AT459" s="322"/>
      <c r="AU459" s="193" t="s">
        <v>702</v>
      </c>
      <c r="AV459" s="193"/>
      <c r="AW459" s="193"/>
      <c r="AX459" s="194"/>
      <c r="AY459">
        <f t="shared" si="68"/>
        <v>0</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702</v>
      </c>
      <c r="AF460" s="193"/>
      <c r="AG460" s="193"/>
      <c r="AH460" s="322"/>
      <c r="AI460" s="321" t="s">
        <v>702</v>
      </c>
      <c r="AJ460" s="193"/>
      <c r="AK460" s="193"/>
      <c r="AL460" s="193"/>
      <c r="AM460" s="321" t="s">
        <v>704</v>
      </c>
      <c r="AN460" s="193"/>
      <c r="AO460" s="193"/>
      <c r="AP460" s="322"/>
      <c r="AQ460" s="321" t="s">
        <v>702</v>
      </c>
      <c r="AR460" s="193"/>
      <c r="AS460" s="193"/>
      <c r="AT460" s="322"/>
      <c r="AU460" s="193" t="s">
        <v>702</v>
      </c>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1</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t="s">
        <v>636</v>
      </c>
      <c r="AF673" s="186"/>
      <c r="AG673" s="121" t="s">
        <v>185</v>
      </c>
      <c r="AH673" s="122"/>
      <c r="AI673" s="320"/>
      <c r="AJ673" s="320"/>
      <c r="AK673" s="320"/>
      <c r="AL673" s="142"/>
      <c r="AM673" s="320"/>
      <c r="AN673" s="320"/>
      <c r="AO673" s="320"/>
      <c r="AP673" s="142"/>
      <c r="AQ673" s="235" t="s">
        <v>636</v>
      </c>
      <c r="AR673" s="186"/>
      <c r="AS673" s="121" t="s">
        <v>185</v>
      </c>
      <c r="AT673" s="122"/>
      <c r="AU673" s="186" t="s">
        <v>636</v>
      </c>
      <c r="AV673" s="186"/>
      <c r="AW673" s="121" t="s">
        <v>175</v>
      </c>
      <c r="AX673" s="181"/>
      <c r="AY673">
        <f>$AY$672</f>
        <v>1</v>
      </c>
    </row>
    <row r="674" spans="1:51" ht="23.25" hidden="1" customHeight="1" x14ac:dyDescent="0.15">
      <c r="A674" s="175"/>
      <c r="B674" s="172"/>
      <c r="C674" s="166"/>
      <c r="D674" s="172"/>
      <c r="E674" s="323"/>
      <c r="F674" s="324"/>
      <c r="G674" s="92" t="s">
        <v>636</v>
      </c>
      <c r="H674" s="93"/>
      <c r="I674" s="93"/>
      <c r="J674" s="93"/>
      <c r="K674" s="93"/>
      <c r="L674" s="93"/>
      <c r="M674" s="93"/>
      <c r="N674" s="93"/>
      <c r="O674" s="93"/>
      <c r="P674" s="93"/>
      <c r="Q674" s="93"/>
      <c r="R674" s="93"/>
      <c r="S674" s="93"/>
      <c r="T674" s="93"/>
      <c r="U674" s="93"/>
      <c r="V674" s="93"/>
      <c r="W674" s="93"/>
      <c r="X674" s="94"/>
      <c r="Y674" s="187" t="s">
        <v>12</v>
      </c>
      <c r="Z674" s="188"/>
      <c r="AA674" s="189"/>
      <c r="AB674" s="199" t="s">
        <v>636</v>
      </c>
      <c r="AC674" s="199"/>
      <c r="AD674" s="199"/>
      <c r="AE674" s="321" t="s">
        <v>636</v>
      </c>
      <c r="AF674" s="193"/>
      <c r="AG674" s="193"/>
      <c r="AH674" s="193"/>
      <c r="AI674" s="321" t="s">
        <v>636</v>
      </c>
      <c r="AJ674" s="193"/>
      <c r="AK674" s="193"/>
      <c r="AL674" s="193"/>
      <c r="AM674" s="321"/>
      <c r="AN674" s="193"/>
      <c r="AO674" s="193"/>
      <c r="AP674" s="322"/>
      <c r="AQ674" s="321" t="s">
        <v>636</v>
      </c>
      <c r="AR674" s="193"/>
      <c r="AS674" s="193"/>
      <c r="AT674" s="322"/>
      <c r="AU674" s="193" t="s">
        <v>636</v>
      </c>
      <c r="AV674" s="193"/>
      <c r="AW674" s="193"/>
      <c r="AX674" s="194"/>
      <c r="AY674">
        <f t="shared" ref="AY674:AY676" si="108">$AY$672</f>
        <v>1</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t="s">
        <v>636</v>
      </c>
      <c r="AC675" s="191"/>
      <c r="AD675" s="191"/>
      <c r="AE675" s="321" t="s">
        <v>636</v>
      </c>
      <c r="AF675" s="193"/>
      <c r="AG675" s="193"/>
      <c r="AH675" s="322"/>
      <c r="AI675" s="321" t="s">
        <v>636</v>
      </c>
      <c r="AJ675" s="193"/>
      <c r="AK675" s="193"/>
      <c r="AL675" s="193"/>
      <c r="AM675" s="321"/>
      <c r="AN675" s="193"/>
      <c r="AO675" s="193"/>
      <c r="AP675" s="322"/>
      <c r="AQ675" s="321" t="s">
        <v>636</v>
      </c>
      <c r="AR675" s="193"/>
      <c r="AS675" s="193"/>
      <c r="AT675" s="322"/>
      <c r="AU675" s="193" t="s">
        <v>636</v>
      </c>
      <c r="AV675" s="193"/>
      <c r="AW675" s="193"/>
      <c r="AX675" s="194"/>
      <c r="AY675">
        <f t="shared" si="108"/>
        <v>1</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t="s">
        <v>636</v>
      </c>
      <c r="AF676" s="193"/>
      <c r="AG676" s="193"/>
      <c r="AH676" s="322"/>
      <c r="AI676" s="321" t="s">
        <v>636</v>
      </c>
      <c r="AJ676" s="193"/>
      <c r="AK676" s="193"/>
      <c r="AL676" s="193"/>
      <c r="AM676" s="321"/>
      <c r="AN676" s="193"/>
      <c r="AO676" s="193"/>
      <c r="AP676" s="322"/>
      <c r="AQ676" s="321" t="s">
        <v>636</v>
      </c>
      <c r="AR676" s="193"/>
      <c r="AS676" s="193"/>
      <c r="AT676" s="322"/>
      <c r="AU676" s="193" t="s">
        <v>636</v>
      </c>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2.9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668</v>
      </c>
      <c r="AE702" s="327"/>
      <c r="AF702" s="327"/>
      <c r="AG702" s="364" t="s">
        <v>691</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668</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84.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668</v>
      </c>
      <c r="AE704" s="766"/>
      <c r="AF704" s="766"/>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681</v>
      </c>
      <c r="AE705" s="698"/>
      <c r="AF705" s="698"/>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682</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10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668</v>
      </c>
      <c r="AE708" s="588"/>
      <c r="AF708" s="588"/>
      <c r="AG708" s="725" t="s">
        <v>695</v>
      </c>
      <c r="AH708" s="726"/>
      <c r="AI708" s="726"/>
      <c r="AJ708" s="726"/>
      <c r="AK708" s="726"/>
      <c r="AL708" s="726"/>
      <c r="AM708" s="726"/>
      <c r="AN708" s="726"/>
      <c r="AO708" s="726"/>
      <c r="AP708" s="726"/>
      <c r="AQ708" s="726"/>
      <c r="AR708" s="726"/>
      <c r="AS708" s="726"/>
      <c r="AT708" s="726"/>
      <c r="AU708" s="726"/>
      <c r="AV708" s="726"/>
      <c r="AW708" s="726"/>
      <c r="AX708" s="727"/>
    </row>
    <row r="709" spans="1:50" ht="45.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668</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681</v>
      </c>
      <c r="AE710" s="308"/>
      <c r="AF710" s="308"/>
      <c r="AG710" s="89" t="s">
        <v>674</v>
      </c>
      <c r="AH710" s="90"/>
      <c r="AI710" s="90"/>
      <c r="AJ710" s="90"/>
      <c r="AK710" s="90"/>
      <c r="AL710" s="90"/>
      <c r="AM710" s="90"/>
      <c r="AN710" s="90"/>
      <c r="AO710" s="90"/>
      <c r="AP710" s="90"/>
      <c r="AQ710" s="90"/>
      <c r="AR710" s="90"/>
      <c r="AS710" s="90"/>
      <c r="AT710" s="90"/>
      <c r="AU710" s="90"/>
      <c r="AV710" s="90"/>
      <c r="AW710" s="90"/>
      <c r="AX710" s="91"/>
    </row>
    <row r="711" spans="1:50" ht="51"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668</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681</v>
      </c>
      <c r="AE712" s="766"/>
      <c r="AF712" s="766"/>
      <c r="AG712" s="790" t="s">
        <v>674</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681</v>
      </c>
      <c r="AE713" s="308"/>
      <c r="AF713" s="646"/>
      <c r="AG713" s="89" t="s">
        <v>674</v>
      </c>
      <c r="AH713" s="90"/>
      <c r="AI713" s="90"/>
      <c r="AJ713" s="90"/>
      <c r="AK713" s="90"/>
      <c r="AL713" s="90"/>
      <c r="AM713" s="90"/>
      <c r="AN713" s="90"/>
      <c r="AO713" s="90"/>
      <c r="AP713" s="90"/>
      <c r="AQ713" s="90"/>
      <c r="AR713" s="90"/>
      <c r="AS713" s="90"/>
      <c r="AT713" s="90"/>
      <c r="AU713" s="90"/>
      <c r="AV713" s="90"/>
      <c r="AW713" s="90"/>
      <c r="AX713" s="91"/>
    </row>
    <row r="714" spans="1:50" ht="38.450000000000003"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668</v>
      </c>
      <c r="AE714" s="788"/>
      <c r="AF714" s="789"/>
      <c r="AG714" s="719" t="s">
        <v>677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668</v>
      </c>
      <c r="AE715" s="588"/>
      <c r="AF715" s="639"/>
      <c r="AG715" s="725" t="s">
        <v>678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681</v>
      </c>
      <c r="AE716" s="610"/>
      <c r="AF716" s="610"/>
      <c r="AG716" s="89" t="s">
        <v>674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668</v>
      </c>
      <c r="AE717" s="308"/>
      <c r="AF717" s="308"/>
      <c r="AG717" s="89" t="s">
        <v>679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668</v>
      </c>
      <c r="AE718" s="308"/>
      <c r="AF718" s="308"/>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668</v>
      </c>
      <c r="AE719" s="588"/>
      <c r="AF719" s="588"/>
      <c r="AG719" s="113" t="s">
        <v>696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660</v>
      </c>
      <c r="D721" s="279"/>
      <c r="E721" s="279"/>
      <c r="F721" s="280"/>
      <c r="G721" s="269"/>
      <c r="H721" s="270"/>
      <c r="I721" s="63" t="str">
        <f>IF(OR(G721="　", G721=""), "", "-")</f>
        <v/>
      </c>
      <c r="J721" s="273">
        <v>365</v>
      </c>
      <c r="K721" s="273"/>
      <c r="L721" s="63" t="str">
        <f>IF(M721="","","-")</f>
        <v/>
      </c>
      <c r="M721" s="64"/>
      <c r="N721" s="286" t="s">
        <v>661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589</v>
      </c>
      <c r="B737" s="196"/>
      <c r="C737" s="196"/>
      <c r="D737" s="197"/>
      <c r="E737" s="939"/>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314</v>
      </c>
      <c r="B738" s="346"/>
      <c r="C738" s="346"/>
      <c r="D738" s="346"/>
      <c r="E738" s="939"/>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313</v>
      </c>
      <c r="B739" s="346"/>
      <c r="C739" s="346"/>
      <c r="D739" s="346"/>
      <c r="E739" s="939"/>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312</v>
      </c>
      <c r="B740" s="346"/>
      <c r="C740" s="346"/>
      <c r="D740" s="346"/>
      <c r="E740" s="939" t="s">
        <v>662</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311</v>
      </c>
      <c r="B741" s="346"/>
      <c r="C741" s="346"/>
      <c r="D741" s="346"/>
      <c r="E741" s="939" t="s">
        <v>663</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310</v>
      </c>
      <c r="B742" s="346"/>
      <c r="C742" s="346"/>
      <c r="D742" s="346"/>
      <c r="E742" s="939" t="s">
        <v>664</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309</v>
      </c>
      <c r="B743" s="346"/>
      <c r="C743" s="346"/>
      <c r="D743" s="346"/>
      <c r="E743" s="939" t="s">
        <v>665</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308</v>
      </c>
      <c r="B744" s="346"/>
      <c r="C744" s="346"/>
      <c r="D744" s="346"/>
      <c r="E744" s="939" t="s">
        <v>666</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307</v>
      </c>
      <c r="B745" s="346"/>
      <c r="C745" s="346"/>
      <c r="D745" s="346"/>
      <c r="E745" s="976" t="s">
        <v>667</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462</v>
      </c>
      <c r="B746" s="346"/>
      <c r="C746" s="346"/>
      <c r="D746" s="346"/>
      <c r="E746" s="945" t="s">
        <v>628</v>
      </c>
      <c r="F746" s="943"/>
      <c r="G746" s="943"/>
      <c r="H746" s="85" t="str">
        <f>IF(E746="","","-")</f>
        <v>-</v>
      </c>
      <c r="I746" s="943"/>
      <c r="J746" s="943"/>
      <c r="K746" s="85" t="str">
        <f>IF(I746="","","-")</f>
        <v/>
      </c>
      <c r="L746" s="944">
        <v>80</v>
      </c>
      <c r="M746" s="944"/>
      <c r="N746" s="85" t="str">
        <f>IF(O746="","","-")</f>
        <v/>
      </c>
      <c r="O746" s="946"/>
      <c r="P746" s="947"/>
      <c r="Q746" s="945" t="s">
        <v>660</v>
      </c>
      <c r="R746" s="943"/>
      <c r="S746" s="943"/>
      <c r="T746" s="85" t="str">
        <f>IF(Q746="","","-")</f>
        <v>-</v>
      </c>
      <c r="U746" s="943"/>
      <c r="V746" s="943"/>
      <c r="W746" s="85" t="str">
        <f>IF(U746="","","-")</f>
        <v/>
      </c>
      <c r="X746" s="944">
        <v>367</v>
      </c>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426</v>
      </c>
      <c r="B747" s="346"/>
      <c r="C747" s="346"/>
      <c r="D747" s="346"/>
      <c r="E747" s="945" t="s">
        <v>628</v>
      </c>
      <c r="F747" s="943"/>
      <c r="G747" s="943"/>
      <c r="H747" s="85" t="str">
        <f>IF(E747="","","-")</f>
        <v>-</v>
      </c>
      <c r="I747" s="943"/>
      <c r="J747" s="943"/>
      <c r="K747" s="85" t="str">
        <f>IF(I747="","","-")</f>
        <v/>
      </c>
      <c r="L747" s="944">
        <v>80</v>
      </c>
      <c r="M747" s="944"/>
      <c r="N747" s="85" t="str">
        <f>IF(O747="","","-")</f>
        <v/>
      </c>
      <c r="O747" s="946"/>
      <c r="P747" s="947"/>
      <c r="Q747" s="945" t="s">
        <v>660</v>
      </c>
      <c r="R747" s="943"/>
      <c r="S747" s="943"/>
      <c r="T747" s="85" t="str">
        <f>IF(Q747="","","-")</f>
        <v>-</v>
      </c>
      <c r="U747" s="943"/>
      <c r="V747" s="943"/>
      <c r="W747" s="85" t="str">
        <f>IF(U747="","","-")</f>
        <v/>
      </c>
      <c r="X747" s="944">
        <v>350</v>
      </c>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279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684</v>
      </c>
      <c r="H789" s="654"/>
      <c r="I789" s="654"/>
      <c r="J789" s="654"/>
      <c r="K789" s="655"/>
      <c r="L789" s="647" t="s">
        <v>685</v>
      </c>
      <c r="M789" s="648"/>
      <c r="N789" s="648"/>
      <c r="O789" s="648"/>
      <c r="P789" s="648"/>
      <c r="Q789" s="648"/>
      <c r="R789" s="648"/>
      <c r="S789" s="648"/>
      <c r="T789" s="648"/>
      <c r="U789" s="648"/>
      <c r="V789" s="648"/>
      <c r="W789" s="648"/>
      <c r="X789" s="649"/>
      <c r="Y789" s="367">
        <v>51</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51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686</v>
      </c>
      <c r="D845" s="328"/>
      <c r="E845" s="328"/>
      <c r="F845" s="328"/>
      <c r="G845" s="328"/>
      <c r="H845" s="328"/>
      <c r="I845" s="328"/>
      <c r="J845" s="329" t="s">
        <v>323</v>
      </c>
      <c r="K845" s="330"/>
      <c r="L845" s="330"/>
      <c r="M845" s="330"/>
      <c r="N845" s="330"/>
      <c r="O845" s="330"/>
      <c r="P845" s="889" t="s">
        <v>687</v>
      </c>
      <c r="Q845" s="890"/>
      <c r="R845" s="890"/>
      <c r="S845" s="890"/>
      <c r="T845" s="890"/>
      <c r="U845" s="890"/>
      <c r="V845" s="890"/>
      <c r="W845" s="890"/>
      <c r="X845" s="890"/>
      <c r="Y845" s="332">
        <v>51</v>
      </c>
      <c r="Z845" s="333"/>
      <c r="AA845" s="333"/>
      <c r="AB845" s="334"/>
      <c r="AC845" s="884" t="s">
        <v>79</v>
      </c>
      <c r="AD845" s="885"/>
      <c r="AE845" s="885"/>
      <c r="AF845" s="885"/>
      <c r="AG845" s="885"/>
      <c r="AH845" s="351" t="s">
        <v>323</v>
      </c>
      <c r="AI845" s="352"/>
      <c r="AJ845" s="352"/>
      <c r="AK845" s="352"/>
      <c r="AL845" s="339" t="s">
        <v>323</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cfRule type="expression" dxfId="2087" priority="13685">
      <formula>IF(RIGHT(TEXT(Y791,"0.#"),1)=".",FALSE,TRUE)</formula>
    </cfRule>
    <cfRule type="expression" dxfId="2086" priority="13686">
      <formula>IF(RIGHT(TEXT(Y791,"0.#"),1)=".",TRUE,FALSE)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6:AO846">
    <cfRule type="expression" dxfId="1687" priority="2819">
      <formula>IF(AND(AL846&gt;=0, RIGHT(TEXT(AL846,"0.#"),1)&lt;&gt;"."),TRUE,FALSE)</formula>
    </cfRule>
    <cfRule type="expression" dxfId="1686" priority="2820">
      <formula>IF(AND(AL846&gt;=0, RIGHT(TEXT(AL846,"0.#"),1)="."),TRUE,FALSE)</formula>
    </cfRule>
    <cfRule type="expression" dxfId="1685" priority="2821">
      <formula>IF(AND(AL846&lt;0, RIGHT(TEXT(AL846,"0.#"),1)&lt;&gt;"."),TRUE,FALSE)</formula>
    </cfRule>
    <cfRule type="expression" dxfId="1684" priority="2822">
      <formula>IF(AND(AL846&lt;0, RIGHT(TEXT(AL846,"0.#"),1)="."),TRUE,FALSE)</formula>
    </cfRule>
  </conditionalFormatting>
  <conditionalFormatting sqref="Y846">
    <cfRule type="expression" dxfId="1683" priority="2817">
      <formula>IF(RIGHT(TEXT(Y846,"0.#"),1)=".",FALSE,TRUE)</formula>
    </cfRule>
    <cfRule type="expression" dxfId="1682" priority="2818">
      <formula>IF(RIGHT(TEXT(Y846,"0.#"),1)=".",TRUE,FALSE)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ax="49" man="1"/>
    <brk id="730"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668</v>
      </c>
      <c r="R8" s="13" t="str">
        <f t="shared" si="3"/>
        <v>その他</v>
      </c>
      <c r="S8" s="13" t="str">
        <f t="shared" si="4"/>
        <v>その他</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668</v>
      </c>
      <c r="M9" s="13" t="str">
        <f t="shared" si="2"/>
        <v>エネルギー対策</v>
      </c>
      <c r="N9" s="13" t="str">
        <f t="shared" si="6"/>
        <v>エネルギー対策</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668</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t="s">
        <v>668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2021-07-05T04:28:16Z</cp:lastPrinted>
  <dcterms:created xsi:type="dcterms:W3CDTF">2012-03-13T00:50:25Z</dcterms:created>
  <dcterms:modified xsi:type="dcterms:W3CDTF">2021-07-05T07:51:27Z</dcterms:modified>
</cp:coreProperties>
</file>