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6 地球環境局\0707再提出\"/>
    </mc:Choice>
  </mc:AlternateContent>
  <bookViews>
    <workbookView xWindow="2326" yWindow="-122" windowWidth="27991" windowHeight="1643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13" i="3"/>
  <c r="AY235" i="3"/>
  <c r="AY271"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<sst xmlns="http://schemas.openxmlformats.org/spreadsheetml/2006/main" count="3190" uniqueCount="848">
  <si>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</si>
  <si>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</si>
  <si>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</si>
  <si>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</si>
  <si>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</si>
  <si>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</si>
  <si>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</si>
  <si>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</si>
  <si>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</si>
  <si>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</si>
  <si>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</si>
  <si>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</si>
  <si>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</si>
  <si>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</si>
  <si>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</si>
  <si>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</si>
  <si>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</si>
  <si>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</si>
  <si>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</si>
  <si>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</si>
  <si>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</si>
  <si>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</si>
  <si>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</si>
  <si>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</si>
  <si>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</si>
  <si>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</si>
  <si>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</si>
  <si>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</si>
  <si>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</si>
  <si>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</si>
  <si>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</si>
  <si>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</si>
  <si>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</si>
  <si>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</si>
  <si>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</si>
  <si>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</si>
  <si>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</si>
  <si>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</si>
  <si>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</si>
  <si>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</si>
  <si>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</si>
  <si>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</si>
  <si>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</si>
  <si>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</si>
  <si>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</si>
  <si>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</si>
  <si>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</si>
  <si>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</si>
  <si>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</si>
  <si>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</si>
  <si>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</si>
  <si>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</si>
  <si>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</si>
  <si>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</si>
  <si>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</si>
  <si>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</si>
  <si>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</si>
  <si>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</si>
  <si>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</si>
  <si>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</si>
  <si>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</si>
  <si>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</si>
  <si>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</si>
  <si>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</si>
  <si>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</si>
  <si>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</si>
  <si>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</si>
  <si>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</si>
  <si>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</si>
  <si>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</si>
  <si>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</si>
  <si>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</si>
  <si>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</si>
  <si>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</si>
  <si>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</si>
  <si>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</si>
  <si>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</si>
  <si>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</si>
  <si>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</si>
  <si>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</si>
  <si>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</si>
  <si>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</si>
  <si>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</si>
  <si>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</si>
  <si>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</si>
  <si>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</si>
  <si>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</si>
  <si>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</si>
  <si>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</si>
  <si>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</si>
  <si>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</si>
  <si>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</si>
  <si>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</si>
  <si>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</si>
  <si>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</si>
  <si>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</si>
  <si>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</si>
  <si>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</si>
  <si>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</si>
  <si>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</si>
  <si>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</si>
  <si>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</si>
  <si>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</si>
  <si>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</si>
  <si>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</si>
  <si>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</si>
  <si>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</si>
  <si>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</si>
  <si>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</si>
  <si>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</si>
  <si>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</si>
  <si>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</si>
  <si>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</si>
  <si>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</si>
  <si>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</si>
  <si>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</si>
  <si>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</si>
  <si>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</si>
  <si>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</si>
  <si>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</si>
  <si>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</si>
  <si>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</si>
  <si>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</si>
  <si>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</si>
  <si>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</si>
  <si>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</si>
  <si>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</si>
  <si>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</si>
  <si>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</si>
  <si>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</si>
  <si>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</si>
  <si>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</si>
  <si>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</si>
  <si>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</si>
  <si>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</si>
  <si>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</si>
  <si>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</si>
  <si>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</si>
  <si>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</si>
  <si>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</si>
  <si>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</si>
  <si>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</si>
  <si>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</si>
  <si>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</si>
  <si>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</si>
  <si>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</si>
  <si>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</si>
  <si>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</si>
  <si>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</si>
  <si>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</si>
  <si>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</si>
  <si>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</si>
  <si>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</si>
  <si>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</si>
  <si>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</si>
  <si>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</si>
  <si>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</si>
  <si>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</si>
  <si>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</si>
  <si>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</si>
  <si>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</si>
  <si>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</si>
  <si>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</si>
  <si>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</si>
  <si>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</si>
  <si>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</si>
  <si>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</si>
  <si>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</si>
  <si>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</si>
  <si>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</si>
  <si>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</si>
  <si>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</si>
  <si>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</si>
  <si>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</si>
  <si>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</si>
  <si>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</si>
  <si>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</si>
  <si>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</si>
  <si>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</si>
  <si>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</si>
  <si>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</si>
  <si>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</si>
  <si>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</si>
  <si>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</si>
  <si>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</si>
  <si>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</si>
  <si>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</si>
  <si>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</si>
  <si>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</si>
  <si>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</si>
  <si>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</si>
  <si>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</si>
  <si>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</si>
  <si>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</si>
  <si>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</si>
  <si>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</si>
  <si>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</si>
  <si>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</si>
  <si>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</si>
  <si>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</si>
  <si>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</si>
  <si>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</si>
  <si>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</si>
  <si>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</si>
  <si>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</si>
  <si>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</si>
  <si>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</si>
  <si>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</si>
  <si>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</si>
  <si>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</si>
  <si>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</si>
  <si>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</si>
  <si>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</si>
  <si>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</si>
  <si>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</si>
  <si>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</si>
  <si>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</si>
  <si>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</si>
  <si>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</si>
  <si>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</si>
  <si>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</si>
  <si>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</si>
  <si>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</si>
  <si>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</si>
  <si>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</si>
  <si>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</si>
  <si>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</si>
  <si>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</si>
  <si>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</si>
  <si>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</si>
  <si>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</si>
  <si>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</si>
  <si>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</si>
  <si>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</si>
  <si>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</si>
  <si>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</si>
  <si>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</si>
  <si>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</si>
  <si>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</si>
  <si>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</si>
  <si>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</si>
  <si>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</si>
  <si>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</si>
  <si>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</si>
  <si>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</si>
  <si>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</si>
  <si>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</si>
  <si>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</si>
  <si>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</si>
  <si>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</si>
  <si>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</si>
  <si>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</si>
  <si>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</si>
  <si>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</si>
  <si>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</si>
  <si>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</si>
  <si>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</si>
  <si>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</si>
  <si>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</si>
  <si>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</si>
  <si>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</si>
  <si>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</si>
  <si>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</si>
  <si>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</si>
  <si>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</si>
  <si>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</si>
  <si>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</si>
  <si>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</si>
  <si>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</si>
  <si>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</si>
  <si>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</si>
  <si>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</si>
  <si>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</si>
  <si>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</si>
  <si>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</si>
  <si>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</si>
  <si>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</si>
  <si>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</si>
  <si>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</si>
  <si>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</si>
  <si>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</si>
  <si>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</si>
  <si>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</si>
  <si>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</si>
  <si>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</si>
  <si>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</si>
  <si>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</si>
  <si>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</si>
  <si>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</si>
  <si>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</si>
  <si>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</si>
  <si>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</si>
  <si>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</si>
  <si>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</si>
  <si>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</si>
  <si>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</si>
  <si>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</si>
  <si>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</si>
  <si>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</si>
  <si>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</si>
  <si>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</si>
  <si>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</si>
  <si>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</si>
  <si>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</si>
  <si>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</si>
  <si>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</si>
  <si>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</si>
  <si>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</si>
  <si>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</si>
  <si>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</si>
  <si>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</si>
  <si>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</si>
  <si>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</si>
  <si>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</si>
  <si>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</si>
  <si>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</si>
  <si>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</si>
  <si>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</si>
  <si>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</si>
  <si>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</si>
  <si>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</si>
  <si>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</si>
  <si>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</si>
  <si>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</si>
  <si>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</si>
  <si>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</si>
  <si>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</si>
  <si>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</si>
  <si>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</si>
  <si>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</si>
  <si>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</si>
  <si>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</si>
  <si>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</si>
  <si>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</si>
  <si>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</si>
  <si>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</si>
  <si>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</si>
  <si>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</si>
  <si>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</si>
  <si>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</si>
  <si>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</si>
  <si>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</si>
  <si>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</si>
  <si>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</si>
  <si>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</si>
  <si>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</si>
  <si>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</si>
  <si>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</si>
  <si>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</si>
  <si>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</si>
  <si>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</si>
  <si>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</si>
  <si>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</si>
  <si>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</si>
  <si>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</si>
  <si>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</si>
  <si>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</si>
  <si>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</si>
  <si>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</si>
  <si>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</si>
  <si>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</si>
  <si>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</si>
  <si>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</si>
  <si>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</si>
  <si>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</si>
  <si>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</si>
  <si>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</si>
  <si>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</si>
  <si>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</si>
  <si>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</si>
  <si>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</si>
  <si>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</si>
  <si>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</si>
  <si>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</si>
  <si>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</si>
  <si>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</si>
  <si>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</si>
  <si>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</si>
  <si>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</si>
  <si>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</si>
  <si>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</si>
  <si>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</si>
  <si>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</si>
  <si>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</si>
  <si>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</si>
  <si>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</si>
  <si>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</si>
  <si>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</si>
  <si>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</si>
  <si>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</si>
  <si>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</si>
  <si>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</si>
  <si>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</si>
  <si>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</si>
  <si>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</si>
  <si>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</si>
  <si>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</si>
  <si>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</si>
  <si>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</si>
  <si>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</si>
  <si>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</si>
  <si>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</si>
  <si>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</si>
  <si>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</si>
  <si>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</si>
  <si>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</si>
  <si>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</si>
  <si>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</si>
  <si>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</si>
  <si>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</si>
  <si>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</si>
  <si>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</si>
  <si>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</si>
  <si>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</si>
  <si>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</si>
  <si>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</si>
  <si>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</si>
  <si>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</si>
  <si>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</si>
  <si>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</si>
  <si>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</si>
  <si>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</si>
  <si>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</si>
  <si>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</si>
  <si>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</si>
  <si>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</si>
  <si>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</si>
  <si>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</si>
  <si>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</si>
  <si>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</si>
  <si>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</si>
  <si>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</si>
  <si>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</si>
  <si>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</si>
  <si>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</si>
  <si>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</si>
  <si>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</si>
  <si>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</si>
  <si>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</si>
  <si>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</si>
  <si>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</si>
  <si>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</si>
  <si>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</si>
  <si>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</si>
  <si>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</si>
  <si>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</si>
  <si>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</si>
  <si>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</si>
  <si>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</si>
  <si>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</si>
  <si>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</si>
  <si>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</si>
  <si>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</si>
  <si>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</si>
  <si>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</si>
  <si>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</si>
  <si>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</si>
  <si>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</si>
  <si>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</si>
  <si>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</si>
  <si>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</si>
  <si>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</si>
  <si>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</si>
  <si>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</si>
  <si>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</si>
  <si>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</si>
  <si>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</si>
  <si>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</si>
  <si>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</si>
  <si>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</si>
  <si>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</si>
  <si>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</si>
  <si>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</si>
  <si>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</si>
  <si>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</si>
  <si>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</si>
  <si>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</si>
  <si>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</si>
  <si>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</si>
  <si>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</si>
  <si>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</si>
  <si>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</si>
  <si>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</si>
  <si>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</si>
  <si>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</si>
  <si>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</si>
  <si>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</si>
  <si>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</si>
  <si>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</si>
  <si>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</si>
  <si>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</si>
  <si>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</si>
  <si>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</si>
  <si>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</si>
  <si>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</si>
  <si>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</si>
  <si>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</si>
  <si>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</si>
  <si>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</si>
  <si>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</si>
  <si>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</si>
  <si>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</si>
  <si>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</si>
  <si>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</si>
  <si>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</si>
  <si>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</si>
  <si>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</si>
  <si>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</si>
  <si>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</si>
  <si>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</si>
  <si>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</si>
  <si>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</si>
  <si>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</si>
  <si>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</si>
  <si>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</si>
  <si>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</si>
  <si>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</si>
  <si>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</si>
  <si>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</si>
  <si>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</si>
  <si>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</si>
  <si>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</si>
  <si>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</si>
  <si>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</si>
  <si>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</si>
  <si>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</si>
  <si>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</si>
  <si>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</si>
  <si>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</si>
  <si>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</si>
  <si>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</si>
  <si>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</si>
  <si>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</si>
  <si>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</si>
  <si>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</si>
  <si>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</si>
  <si>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</si>
  <si>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</si>
  <si>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</si>
  <si>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</si>
  <si>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</si>
  <si>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</si>
  <si>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</si>
  <si>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</si>
  <si>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</si>
  <si>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</si>
  <si>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</si>
  <si>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</si>
  <si>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</si>
  <si>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</si>
  <si>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</si>
  <si>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</si>
  <si>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</si>
  <si>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</si>
  <si>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</si>
  <si>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</si>
  <si>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</si>
  <si>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</si>
  <si>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</si>
  <si>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</si>
  <si>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</si>
  <si>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</si>
  <si>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</si>
  <si>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</si>
  <si>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</si>
  <si>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</si>
  <si>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</si>
  <si>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</si>
  <si>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</si>
  <si>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</si>
  <si>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</si>
  <si>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</si>
  <si>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</si>
  <si>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</si>
  <si>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</si>
  <si>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</si>
  <si>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</si>
  <si>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</si>
  <si>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</si>
  <si>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</si>
  <si>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</si>
  <si>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</si>
  <si>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</si>
  <si>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</si>
  <si>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</si>
  <si>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</si>
  <si>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</si>
  <si>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</si>
  <si>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</si>
  <si>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</si>
  <si>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</si>
  <si>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</si>
  <si>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</si>
  <si>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</si>
  <si>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</si>
  <si>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</si>
  <si>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</si>
  <si>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</si>
  <si>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</si>
  <si>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</si>
  <si>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</si>
  <si>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</si>
  <si>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</si>
  <si>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</si>
  <si>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</si>
  <si>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</si>
  <si>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</si>
  <si>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</si>
  <si>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</si>
  <si>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</si>
  <si>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</si>
  <si>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</si>
  <si>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</si>
  <si>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</si>
  <si>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</si>
  <si>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</si>
  <si>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</si>
  <si>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</si>
  <si>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</si>
  <si>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</si>
  <si>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</si>
  <si>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</si>
  <si>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</si>
  <si>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</si>
  <si>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</si>
  <si>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</si>
  <si>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</si>
  <si>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</si>
  <si>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</si>
  <si>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</si>
  <si>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</si>
  <si>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</si>
  <si>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</si>
  <si>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</si>
  <si>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</si>
  <si>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</si>
  <si>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</si>
  <si>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</si>
  <si>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</si>
  <si>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</si>
  <si>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</si>
  <si>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</si>
  <si>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</si>
  <si>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</si>
  <si>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</si>
  <si>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</si>
  <si>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</si>
  <si>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</si>
  <si>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</si>
  <si>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</si>
  <si>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</si>
  <si>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</si>
  <si>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</si>
  <si>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</si>
  <si>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</si>
  <si>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</si>
  <si>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</si>
  <si>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</si>
  <si>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</si>
  <si>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</si>
  <si>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</si>
  <si>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</si>
  <si>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</si>
  <si>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</si>
  <si>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</si>
  <si>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</si>
  <si>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</si>
  <si>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</si>
  <si>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</si>
  <si>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</si>
  <si>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</si>
  <si>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</si>
  <si>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</si>
  <si>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</si>
  <si>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</si>
  <si>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</si>
  <si>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</si>
  <si>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</si>
  <si>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</si>
  <si>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</si>
  <si>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</si>
  <si>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</si>
  <si>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</si>
  <si>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</si>
  <si>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</si>
  <si>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</si>
  <si>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</si>
  <si>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</si>
  <si>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</si>
  <si>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</si>
  <si>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</si>
  <si>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</si>
  <si>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</si>
  <si>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</si>
  <si>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</si>
  <si>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</si>
  <si>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</si>
  <si>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</si>
  <si>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</si>
  <si>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</si>
  <si>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</si>
  <si>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</si>
  <si>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</si>
  <si>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パリ協定の実施に向けた検討経費</t>
  </si>
  <si>
    <t>地球環境局</t>
  </si>
  <si>
    <t>参事官　辻原　浩</t>
  </si>
  <si>
    <t>平成19年度</t>
  </si>
  <si>
    <t>終了予定なし</t>
  </si>
  <si>
    <t>国際地球温暖化対策担当参事官室</t>
  </si>
  <si>
    <t>地球温暖化対策の推進に関する法律第３条第６項</t>
  </si>
  <si>
    <t>気候変動に関する国際連合枠組条約、京都議定書</t>
  </si>
  <si>
    <t>気候変動に関する国際交渉において我が国として望ましい提案・議論を行うための検討等を行う。また、パリ協定の着実な実施に向け、米国、中国、インド等の主要排出国等の情報収集や戦略的対話を行うとともに、アジア等の途上国において交渉能力を向上させるための支援を行うことを通じて、我が国の提案に対する理解の形成を図る。またCOPをはじめとする、さまざまな国際会議について、出席者が業務を円滑に進めることができるよう、通訳や作業室、事務用機器等を借り上げる。</t>
  </si>
  <si>
    <t>環境保全調査費</t>
  </si>
  <si>
    <t>委員等旅費</t>
  </si>
  <si>
    <t>諸謝金</t>
  </si>
  <si>
    <t>各年のCOP（条約締約国会議）における交渉上の獲得目標の達成を本事業の成果目標とする。</t>
  </si>
  <si>
    <t>各年のCOP（条約締約国会議）における決定数</t>
  </si>
  <si>
    <t>決定数</t>
  </si>
  <si>
    <t>-</t>
  </si>
  <si>
    <t>●●</t>
    <phoneticPr fontId="5"/>
  </si>
  <si>
    <t>交渉への貢献の一つとして、日本から正式な文書意見（サブミッション）を行った件数</t>
  </si>
  <si>
    <t>件数</t>
  </si>
  <si>
    <t>各年のCOP（条約締約国会議）における決定数あたりのコスト</t>
    <phoneticPr fontId="5"/>
  </si>
  <si>
    <t>百万円</t>
  </si>
  <si>
    <t>執行額/成果指標</t>
    <phoneticPr fontId="5"/>
  </si>
  <si>
    <t>151/18</t>
  </si>
  <si>
    <t>146/18</t>
  </si>
  <si>
    <t>／　</t>
    <phoneticPr fontId="5"/>
  </si>
  <si>
    <t>　　/</t>
    <phoneticPr fontId="5"/>
  </si>
  <si>
    <t>／　　　　　　　　　　　　　　</t>
    <phoneticPr fontId="5"/>
  </si>
  <si>
    <t>　　/</t>
    <phoneticPr fontId="5"/>
  </si>
  <si>
    <t>１．地球温暖化対策の推進</t>
  </si>
  <si>
    <t>パリ協定の実施に向けた貢献</t>
  </si>
  <si>
    <t>令和２年</t>
  </si>
  <si>
    <t>００１</t>
  </si>
  <si>
    <t>０６５</t>
  </si>
  <si>
    <t>０７０</t>
  </si>
  <si>
    <t>082</t>
  </si>
  <si>
    <t>0079</t>
  </si>
  <si>
    <t>○</t>
  </si>
  <si>
    <t>-</t>
    <phoneticPr fontId="5"/>
  </si>
  <si>
    <t>-</t>
    <phoneticPr fontId="5"/>
  </si>
  <si>
    <t>気候変動枠組条約ウェブサイト
（https://unfccc.int/event/cop-2５）
＊令和２年度においては、コロナウィルス感染拡大のため、COP（条約締約国会議）は開催されず。</t>
    <phoneticPr fontId="5"/>
  </si>
  <si>
    <t>-</t>
    <phoneticPr fontId="5"/>
  </si>
  <si>
    <t>パリ協定が平成２８年に発効したほか、平成３０年１２月に開催されたCOP２４において、同協定の詳細ルールが策定された。</t>
    <rPh sb="2" eb="4">
      <t>キョウテイ</t>
    </rPh>
    <rPh sb="5" eb="7">
      <t>ヘイセイ</t>
    </rPh>
    <rPh sb="9" eb="10">
      <t>ネン</t>
    </rPh>
    <rPh sb="11" eb="13">
      <t>ハッコウ</t>
    </rPh>
    <rPh sb="18" eb="20">
      <t>ヘイセイ</t>
    </rPh>
    <rPh sb="22" eb="23">
      <t>ネン</t>
    </rPh>
    <rPh sb="25" eb="26">
      <t>ガツ</t>
    </rPh>
    <rPh sb="27" eb="29">
      <t>カイサイ</t>
    </rPh>
    <rPh sb="42" eb="43">
      <t>ドウ</t>
    </rPh>
    <rPh sb="43" eb="45">
      <t>キョウテイ</t>
    </rPh>
    <rPh sb="46" eb="48">
      <t>ショウサイ</t>
    </rPh>
    <rPh sb="52" eb="54">
      <t>サクテイ</t>
    </rPh>
    <phoneticPr fontId="5"/>
  </si>
  <si>
    <t>本事業を通じて、積極的に国際交渉に参加した結果、2015年末には2020年以降の気候変動対策の新たな国際枠組みである「パリ協定」が採択され、2016年11月に発効した。また同協定の詳細ルールが2018年12月に採択された。本事業では今後も主要国等の動向や情報について整理し気候変動交渉における我が国の有益な提案に資する予定であり、パリ協定実施の基盤として重要である。</t>
    <phoneticPr fontId="5"/>
  </si>
  <si>
    <t>すべての国が参加する公平な法的枠組みである「パリ協定」が平成27年に採択され、平成28年11月に発効した。また、平成30年12月のCOP24において、同協定の詳細ルールが策定された。これらを踏まえ、今後、世界全体の対策を進める観点から、同協定を実効性があり、我が国にとっても有益な内容として実施していくため、国際交渉において我が国の提案を打ち出し、各国との対話・交渉を進めることを目的とする。</t>
    <rPh sb="28" eb="30">
      <t>ヘイセイ</t>
    </rPh>
    <rPh sb="39" eb="41">
      <t>ヘイセイ</t>
    </rPh>
    <rPh sb="56" eb="58">
      <t>ヘイセイ</t>
    </rPh>
    <phoneticPr fontId="5"/>
  </si>
  <si>
    <t>-</t>
    <phoneticPr fontId="5"/>
  </si>
  <si>
    <t>-</t>
    <phoneticPr fontId="5"/>
  </si>
  <si>
    <t>気候変動に関する国際交渉の結果は長期的に国民生活に影響を及ぼすものであり、国民や社会のニーズが高い。</t>
    <phoneticPr fontId="5"/>
  </si>
  <si>
    <t>気候変動の国際交渉に対し日本政府として一貫した姿勢で臨むことが必須であるため、国の事業として適切である。</t>
    <phoneticPr fontId="5"/>
  </si>
  <si>
    <t>各国情勢の把握が国際交渉において必須である。</t>
    <phoneticPr fontId="5"/>
  </si>
  <si>
    <t>請負事業のうち3事業（令和２年度パリ協定等に関する国際交渉支援等業務、令和２年度主要国の気候変動にかかる動向調査等実施業務及び令和２年度アジア太平洋地域の途上国におけるパリ協定の実施に係る検討支援等業務）において、一者応札となっているが、一般競争入札（最低価格落札方式）、総合評価入札等により競争性を確保した業者の選定に努めている。当該事業が海外の関係機関の人脈を一定程度要することから、参入可能な事業者は多くないと思われるが、引き続き競争性の確保に努める。随意契約については交渉会合の開催国により業者を指定され、やむを得ず随意契約となることが多い。</t>
    <phoneticPr fontId="5"/>
  </si>
  <si>
    <t>‐</t>
  </si>
  <si>
    <t>-</t>
    <phoneticPr fontId="5"/>
  </si>
  <si>
    <t>各年のＣＯＰにおいて着実に決定を重ねており、コストに見合った成果を得られている。</t>
    <phoneticPr fontId="5"/>
  </si>
  <si>
    <t>気候変動に関する国際交渉を効果的・効率的に行う上で必要な業務に限定している。</t>
    <phoneticPr fontId="5"/>
  </si>
  <si>
    <t>各年のＣＯＰにおいて着実に決定を重ね、特にＣＯＰ２４においてはパリ協定の詳細ルールも採択がされており、成果目標に見合った成果を得られている。</t>
    <phoneticPr fontId="5"/>
  </si>
  <si>
    <t>この事業の成果等を踏まえ、我が国から提案を提出しており、国際交渉を着実に進めている。</t>
    <phoneticPr fontId="5"/>
  </si>
  <si>
    <t>パリ協定における交渉において効果的な提案・議論を行うに当たって必須となる検討調査及び主要国との戦略的対話を費用効果の高い方法で行った。調査や対話の内容については、各年の交渉の状況を踏まえて効果が高いと考えられるものを選択した。</t>
    <rPh sb="27" eb="28">
      <t>ア</t>
    </rPh>
    <phoneticPr fontId="5"/>
  </si>
  <si>
    <t>主要国の主張や政策について戦略的な分析を行い、より費用対効果の高い方法で、交渉のための検討調査及び戦略的対話を進める。</t>
    <phoneticPr fontId="5"/>
  </si>
  <si>
    <t>H.ブルームバーグ・エル・ピー</t>
    <phoneticPr fontId="5"/>
  </si>
  <si>
    <t>雑役務費</t>
    <rPh sb="0" eb="2">
      <t>ザツエキ</t>
    </rPh>
    <rPh sb="2" eb="4">
      <t>ムヒ</t>
    </rPh>
    <phoneticPr fontId="5"/>
  </si>
  <si>
    <t>その他</t>
    <rPh sb="2" eb="3">
      <t>タ</t>
    </rPh>
    <phoneticPr fontId="5"/>
  </si>
  <si>
    <t>外務省</t>
    <rPh sb="0" eb="3">
      <t>ガイムショウ</t>
    </rPh>
    <phoneticPr fontId="5"/>
  </si>
  <si>
    <t>情報収集</t>
    <rPh sb="0" eb="2">
      <t>ジョウホウ</t>
    </rPh>
    <rPh sb="2" eb="4">
      <t>シュウシュウ</t>
    </rPh>
    <phoneticPr fontId="5"/>
  </si>
  <si>
    <t>A.（株）文祥堂</t>
    <phoneticPr fontId="5"/>
  </si>
  <si>
    <t>材料費</t>
    <rPh sb="0" eb="3">
      <t>ザイリョウヒ</t>
    </rPh>
    <phoneticPr fontId="5"/>
  </si>
  <si>
    <t>部材費、資材費</t>
    <phoneticPr fontId="5"/>
  </si>
  <si>
    <t>交通費、運搬費、管理費、消費税等</t>
    <rPh sb="12" eb="15">
      <t>ショウヒゼイ</t>
    </rPh>
    <rPh sb="15" eb="16">
      <t>トウ</t>
    </rPh>
    <phoneticPr fontId="5"/>
  </si>
  <si>
    <t>B.株式会社エイチ・アイ・エス</t>
    <phoneticPr fontId="5"/>
  </si>
  <si>
    <t>借料及び手数料</t>
    <rPh sb="0" eb="2">
      <t>シャクリョウ</t>
    </rPh>
    <rPh sb="2" eb="3">
      <t>オヨ</t>
    </rPh>
    <rPh sb="4" eb="7">
      <t>テスウリョウ</t>
    </rPh>
    <phoneticPr fontId="5"/>
  </si>
  <si>
    <t>人件費</t>
    <rPh sb="0" eb="2">
      <t>ジンケン</t>
    </rPh>
    <rPh sb="2" eb="3">
      <t>ヒ</t>
    </rPh>
    <phoneticPr fontId="5"/>
  </si>
  <si>
    <t>外注費</t>
    <rPh sb="0" eb="3">
      <t>ガイチュウヒ</t>
    </rPh>
    <phoneticPr fontId="5"/>
  </si>
  <si>
    <t>調査等</t>
    <rPh sb="0" eb="2">
      <t>チョウサ</t>
    </rPh>
    <rPh sb="2" eb="3">
      <t>トウ</t>
    </rPh>
    <phoneticPr fontId="5"/>
  </si>
  <si>
    <t>調査等（The Center for Climate and Energy Solutions、公益財団法人地球環境戦略研究機関）</t>
    <rPh sb="0" eb="2">
      <t>チョウサ</t>
    </rPh>
    <rPh sb="2" eb="3">
      <t>トウ</t>
    </rPh>
    <rPh sb="48" eb="50">
      <t>コウエキ</t>
    </rPh>
    <rPh sb="50" eb="52">
      <t>ザイダン</t>
    </rPh>
    <rPh sb="52" eb="54">
      <t>ホウジン</t>
    </rPh>
    <rPh sb="54" eb="56">
      <t>チキュウ</t>
    </rPh>
    <rPh sb="56" eb="58">
      <t>カンキョウ</t>
    </rPh>
    <rPh sb="58" eb="60">
      <t>センリャク</t>
    </rPh>
    <rPh sb="60" eb="62">
      <t>ケンキュウ</t>
    </rPh>
    <rPh sb="62" eb="64">
      <t>キカン</t>
    </rPh>
    <phoneticPr fontId="5"/>
  </si>
  <si>
    <t>会議出席謝金等</t>
    <phoneticPr fontId="5"/>
  </si>
  <si>
    <t>諸謝金</t>
    <phoneticPr fontId="5"/>
  </si>
  <si>
    <t>印刷費</t>
  </si>
  <si>
    <t>報告書</t>
    <rPh sb="0" eb="3">
      <t>ホウコクショ</t>
    </rPh>
    <phoneticPr fontId="5"/>
  </si>
  <si>
    <t>その他</t>
    <phoneticPr fontId="5"/>
  </si>
  <si>
    <t>一般管理費、消費税等</t>
    <phoneticPr fontId="5"/>
  </si>
  <si>
    <t>計画検討、調査等</t>
    <rPh sb="0" eb="2">
      <t>ケイカク</t>
    </rPh>
    <rPh sb="2" eb="4">
      <t>ケントウ</t>
    </rPh>
    <rPh sb="5" eb="7">
      <t>チョウサ</t>
    </rPh>
    <rPh sb="7" eb="8">
      <t>トウ</t>
    </rPh>
    <phoneticPr fontId="5"/>
  </si>
  <si>
    <t>会場費等</t>
    <rPh sb="0" eb="3">
      <t>カイジョウヒ</t>
    </rPh>
    <rPh sb="3" eb="4">
      <t>トウ</t>
    </rPh>
    <phoneticPr fontId="5"/>
  </si>
  <si>
    <t>諸謝金、印刷製本費等</t>
    <rPh sb="0" eb="1">
      <t>ショ</t>
    </rPh>
    <rPh sb="1" eb="3">
      <t>シャキン</t>
    </rPh>
    <rPh sb="4" eb="6">
      <t>インサツ</t>
    </rPh>
    <rPh sb="6" eb="8">
      <t>セイホン</t>
    </rPh>
    <rPh sb="8" eb="9">
      <t>ヒ</t>
    </rPh>
    <rPh sb="9" eb="10">
      <t>トウ</t>
    </rPh>
    <phoneticPr fontId="5"/>
  </si>
  <si>
    <t>一般管理費</t>
    <rPh sb="0" eb="2">
      <t>イッパン</t>
    </rPh>
    <rPh sb="2" eb="5">
      <t>カンリヒ</t>
    </rPh>
    <phoneticPr fontId="5"/>
  </si>
  <si>
    <t>借料及び損料</t>
    <rPh sb="0" eb="2">
      <t>シャクリョウ</t>
    </rPh>
    <rPh sb="2" eb="3">
      <t>オヨ</t>
    </rPh>
    <rPh sb="4" eb="6">
      <t>ソンリョウ</t>
    </rPh>
    <phoneticPr fontId="5"/>
  </si>
  <si>
    <t>記事掲載</t>
    <rPh sb="0" eb="2">
      <t>キジ</t>
    </rPh>
    <rPh sb="2" eb="4">
      <t>ケイサイ</t>
    </rPh>
    <phoneticPr fontId="5"/>
  </si>
  <si>
    <t>人件費</t>
    <rPh sb="0" eb="3">
      <t>ジンケンヒ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</si>
  <si>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</si>
  <si>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</si>
  <si>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研究員等</t>
    <rPh sb="0" eb="3">
      <t>ケンキュウイン</t>
    </rPh>
    <rPh sb="3" eb="4">
      <t>トウ</t>
    </rPh>
    <phoneticPr fontId="5"/>
  </si>
  <si>
    <t>報告書印刷等</t>
    <rPh sb="0" eb="3">
      <t>ホウコクショ</t>
    </rPh>
    <rPh sb="3" eb="5">
      <t>インサツ</t>
    </rPh>
    <rPh sb="5" eb="6">
      <t>トウ</t>
    </rPh>
    <phoneticPr fontId="5"/>
  </si>
  <si>
    <t>通信料等</t>
    <rPh sb="0" eb="3">
      <t>ツウシンリョウ</t>
    </rPh>
    <rPh sb="3" eb="4">
      <t>トウ</t>
    </rPh>
    <phoneticPr fontId="5"/>
  </si>
  <si>
    <t>情報収集等</t>
    <rPh sb="0" eb="2">
      <t>ジョウホウ</t>
    </rPh>
    <rPh sb="2" eb="4">
      <t>シュウシュウ</t>
    </rPh>
    <rPh sb="4" eb="5">
      <t>トウ</t>
    </rPh>
    <phoneticPr fontId="5"/>
  </si>
  <si>
    <t>一般管理費、消費税等</t>
    <rPh sb="0" eb="2">
      <t>イッパン</t>
    </rPh>
    <rPh sb="2" eb="5">
      <t>カンリヒ</t>
    </rPh>
    <rPh sb="6" eb="8">
      <t>ショウヒ</t>
    </rPh>
    <rPh sb="8" eb="9">
      <t>ゼイ</t>
    </rPh>
    <rPh sb="9" eb="10">
      <t>トウ</t>
    </rPh>
    <phoneticPr fontId="5"/>
  </si>
  <si>
    <t>システム関連費用</t>
    <rPh sb="4" eb="6">
      <t>カンレン</t>
    </rPh>
    <rPh sb="6" eb="8">
      <t>ヒヨウ</t>
    </rPh>
    <phoneticPr fontId="5"/>
  </si>
  <si>
    <t>F. 外務省</t>
    <rPh sb="3" eb="6">
      <t>ガイムショウ</t>
    </rPh>
    <phoneticPr fontId="5"/>
  </si>
  <si>
    <t>（株）文祥堂</t>
    <phoneticPr fontId="5"/>
  </si>
  <si>
    <t xml:space="preserve">株式会社エイチ・アイ・エス
</t>
    <phoneticPr fontId="5"/>
  </si>
  <si>
    <t>COP26宿舎予約</t>
    <rPh sb="5" eb="7">
      <t>シュクシャ</t>
    </rPh>
    <rPh sb="7" eb="9">
      <t>ヨヤク</t>
    </rPh>
    <phoneticPr fontId="5"/>
  </si>
  <si>
    <t>COP２６宿舎予約</t>
    <rPh sb="5" eb="7">
      <t>シュクシャ</t>
    </rPh>
    <rPh sb="7" eb="9">
      <t>ヨヤク</t>
    </rPh>
    <phoneticPr fontId="5"/>
  </si>
  <si>
    <t>C.三菱UFJリサーチ＆コンサルティング株式会社</t>
    <phoneticPr fontId="5"/>
  </si>
  <si>
    <t>三菱UFJリサーチ＆コンサルティング株式会社</t>
    <phoneticPr fontId="5"/>
  </si>
  <si>
    <t>国際交渉支援</t>
    <rPh sb="0" eb="2">
      <t>コクサイ</t>
    </rPh>
    <rPh sb="2" eb="4">
      <t>コウショウ</t>
    </rPh>
    <rPh sb="4" eb="6">
      <t>シエン</t>
    </rPh>
    <phoneticPr fontId="5"/>
  </si>
  <si>
    <t>D.（一社）海外環境協力センター</t>
    <phoneticPr fontId="5"/>
  </si>
  <si>
    <t>（一社）海外環境協力センター</t>
    <phoneticPr fontId="5"/>
  </si>
  <si>
    <t>地球温暖化アジア太平洋地域セミナーの実施</t>
    <rPh sb="0" eb="2">
      <t>チキュウ</t>
    </rPh>
    <rPh sb="2" eb="5">
      <t>オンダンカ</t>
    </rPh>
    <rPh sb="8" eb="11">
      <t>タイヘイヨウ</t>
    </rPh>
    <rPh sb="11" eb="13">
      <t>チイキ</t>
    </rPh>
    <rPh sb="18" eb="20">
      <t>ジッシ</t>
    </rPh>
    <phoneticPr fontId="5"/>
  </si>
  <si>
    <t>E.公益財団法人地球環境戦略研究機関</t>
    <phoneticPr fontId="5"/>
  </si>
  <si>
    <t>公益財団法人地球環境戦略研究機関</t>
    <phoneticPr fontId="5"/>
  </si>
  <si>
    <t>主要国（中、印）の政府関係者、研究者との対話等の推進</t>
    <phoneticPr fontId="5"/>
  </si>
  <si>
    <t>G.株式会社ニューズピックス</t>
    <phoneticPr fontId="5"/>
  </si>
  <si>
    <t>株式会社ニューズピックス</t>
    <phoneticPr fontId="5"/>
  </si>
  <si>
    <t>（株）エヌ・ティ・ティ・ドコモ</t>
    <phoneticPr fontId="5"/>
  </si>
  <si>
    <t>ブルームバーグ・エル・ピー</t>
    <phoneticPr fontId="5"/>
  </si>
  <si>
    <t>通信費</t>
    <rPh sb="0" eb="2">
      <t>ツウシン</t>
    </rPh>
    <rPh sb="2" eb="3">
      <t>ヒ</t>
    </rPh>
    <phoneticPr fontId="5"/>
  </si>
  <si>
    <t>翻訳業務</t>
    <rPh sb="0" eb="2">
      <t>ホンヤク</t>
    </rPh>
    <rPh sb="2" eb="4">
      <t>ギョウム</t>
    </rPh>
    <phoneticPr fontId="5"/>
  </si>
  <si>
    <t>速記</t>
    <rPh sb="0" eb="2">
      <t>ソッキ</t>
    </rPh>
    <phoneticPr fontId="5"/>
  </si>
  <si>
    <t>会議費（飲料水の提供）</t>
    <rPh sb="0" eb="3">
      <t>カイギヒ</t>
    </rPh>
    <rPh sb="4" eb="7">
      <t>インリョウスイ</t>
    </rPh>
    <rPh sb="8" eb="10">
      <t>テイキョウ</t>
    </rPh>
    <phoneticPr fontId="5"/>
  </si>
  <si>
    <t>-</t>
    <phoneticPr fontId="5"/>
  </si>
  <si>
    <t>神戸綜合速記（株）</t>
    <phoneticPr fontId="5"/>
  </si>
  <si>
    <t>（株）インターグループ</t>
    <phoneticPr fontId="5"/>
  </si>
  <si>
    <t>ロイヤルコントラクトサービス株式会社</t>
    <phoneticPr fontId="5"/>
  </si>
  <si>
    <t>-</t>
    <phoneticPr fontId="5"/>
  </si>
  <si>
    <t>-</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</si>
  <si>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</si>
  <si>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t>
    <phoneticPr fontId="5"/>
  </si>
  <si>
    <t>-</t>
    <phoneticPr fontId="5"/>
  </si>
  <si>
    <t>-</t>
    <phoneticPr fontId="5"/>
  </si>
  <si>
    <t>292</t>
    <phoneticPr fontId="5"/>
  </si>
  <si>
    <t>078</t>
    <phoneticPr fontId="5"/>
  </si>
  <si>
    <t>002</t>
    <phoneticPr fontId="5"/>
  </si>
  <si>
    <t>067</t>
    <phoneticPr fontId="5"/>
  </si>
  <si>
    <t>人件費</t>
  </si>
  <si>
    <t>工事費、作業費</t>
  </si>
  <si>
    <t>有</t>
  </si>
  <si>
    <t>-</t>
    <phoneticPr fontId="5"/>
  </si>
  <si>
    <t>-</t>
    <phoneticPr fontId="5"/>
  </si>
  <si>
    <t>-</t>
    <phoneticPr fontId="5"/>
  </si>
  <si>
    <t>-</t>
    <phoneticPr fontId="5"/>
  </si>
  <si>
    <t>-</t>
    <phoneticPr fontId="5"/>
  </si>
  <si>
    <t>154/25</t>
    <phoneticPr fontId="5"/>
  </si>
  <si>
    <t>-</t>
    <phoneticPr fontId="5"/>
  </si>
  <si>
    <t>令和２年度は、COPが開催されなかった。</t>
    <rPh sb="0" eb="2">
      <t>レイワ</t>
    </rPh>
    <rPh sb="3" eb="5">
      <t>ネンド</t>
    </rPh>
    <rPh sb="11" eb="13">
      <t>カイサイ</t>
    </rPh>
    <phoneticPr fontId="5"/>
  </si>
  <si>
    <t>令和２年度の活動実績は、活動見みと同件数であり、見合ったものとなっている。</t>
    <rPh sb="0" eb="2">
      <t>レイワ</t>
    </rPh>
    <rPh sb="3" eb="5">
      <t>ネンド</t>
    </rPh>
    <rPh sb="6" eb="8">
      <t>カツドウ</t>
    </rPh>
    <rPh sb="8" eb="10">
      <t>ジッセキ</t>
    </rPh>
    <rPh sb="12" eb="14">
      <t>カツドウ</t>
    </rPh>
    <rPh sb="14" eb="15">
      <t>ケン</t>
    </rPh>
    <rPh sb="17" eb="18">
      <t>ドウ</t>
    </rPh>
    <rPh sb="18" eb="20">
      <t>ケンスウ</t>
    </rPh>
    <rPh sb="24" eb="26">
      <t>ミア</t>
    </rPh>
    <phoneticPr fontId="5"/>
  </si>
  <si>
    <t>石炭ファクト検討会に係るサブ支援</t>
    <rPh sb="0" eb="2">
      <t>セキタン</t>
    </rPh>
    <rPh sb="6" eb="8">
      <t>ケントウ</t>
    </rPh>
    <rPh sb="8" eb="9">
      <t>カイ</t>
    </rPh>
    <rPh sb="10" eb="11">
      <t>カカ</t>
    </rPh>
    <rPh sb="14" eb="16">
      <t>シエン</t>
    </rPh>
    <phoneticPr fontId="5"/>
  </si>
  <si>
    <t>-</t>
    <phoneticPr fontId="5"/>
  </si>
  <si>
    <t>web国際会議用の会議室増設等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</si>
</sst>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12872</xdr:colOff>
      <xdr:row>769</xdr:row>
      <xdr:rowOff>64358</xdr:rowOff>
    </xdr:from>
    <xdr:to>
      <xdr:col>41</xdr:col>
      <xdr:colOff>131907</xdr:colOff>
      <xdr:row>770</xdr:row>
      <xdr:rowOff>444751</xdr:rowOff>
    </xdr:to>
    <xdr:sp macro="" textlink="">
      <xdr:nvSpPr>
        <xdr:cNvPr id="30" name="正方形/長方形 29"/>
        <xdr:cNvSpPr/>
      </xdr:nvSpPr>
      <xdr:spPr>
        <a:xfrm>
          <a:off x="4203872" y="53032883"/>
          <a:ext cx="4519585" cy="6089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E. </a:t>
          </a:r>
          <a:r>
            <a:rPr kumimoji="1" lang="ja-JP" altLang="en-US" sz="1200" baseline="0">
              <a:solidFill>
                <a:sysClr val="windowText" lastClr="000000"/>
              </a:solidFill>
            </a:rPr>
            <a:t>公益財団法人地球環境戦略研究機関</a:t>
          </a:r>
          <a:endParaRPr kumimoji="1" lang="en-US" altLang="ja-JP" sz="1200" baseline="0">
            <a:solidFill>
              <a:sysClr val="windowText" lastClr="000000"/>
            </a:solidFill>
          </a:endParaRPr>
        </a:p>
        <a:p>
          <a:pPr algn="ctr"/>
          <a:r>
            <a:rPr kumimoji="1" lang="en-US" altLang="ja-JP" sz="1200">
              <a:solidFill>
                <a:sysClr val="windowText" lastClr="000000"/>
              </a:solidFill>
            </a:rPr>
            <a:t>14.5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17</xdr:col>
      <xdr:colOff>204154</xdr:colOff>
      <xdr:row>767</xdr:row>
      <xdr:rowOff>310037</xdr:rowOff>
    </xdr:from>
    <xdr:to>
      <xdr:col>29</xdr:col>
      <xdr:colOff>65362</xdr:colOff>
      <xdr:row>769</xdr:row>
      <xdr:rowOff>8282</xdr:rowOff>
    </xdr:to>
    <xdr:sp macro="" textlink="">
      <xdr:nvSpPr>
        <xdr:cNvPr id="33" name="テキスト ボックス 32"/>
        <xdr:cNvSpPr txBox="1"/>
      </xdr:nvSpPr>
      <xdr:spPr>
        <a:xfrm>
          <a:off x="3724263" y="53873667"/>
          <a:ext cx="2345990" cy="30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r>
            <a:rPr kumimoji="1" lang="ja-JP" altLang="en-US" sz="1100"/>
            <a:t>請負</a:t>
          </a:r>
          <a:r>
            <a:rPr kumimoji="1" lang="en-US" altLang="ja-JP" sz="1100"/>
            <a:t>】</a:t>
          </a:r>
        </a:p>
      </xdr:txBody>
    </xdr:sp>
    <xdr:clientData/>
  </xdr:twoCellAnchor>
  <xdr:twoCellAnchor>
    <xdr:from>
      <xdr:col>20</xdr:col>
      <xdr:colOff>0</xdr:colOff>
      <xdr:row>775</xdr:row>
      <xdr:rowOff>270305</xdr:rowOff>
    </xdr:from>
    <xdr:to>
      <xdr:col>47</xdr:col>
      <xdr:colOff>123579</xdr:colOff>
      <xdr:row>777</xdr:row>
      <xdr:rowOff>176509</xdr:rowOff>
    </xdr:to>
    <xdr:sp macro="" textlink="">
      <xdr:nvSpPr>
        <xdr:cNvPr id="34" name="大かっこ 33"/>
        <xdr:cNvSpPr/>
      </xdr:nvSpPr>
      <xdr:spPr>
        <a:xfrm>
          <a:off x="4191000" y="55239080"/>
          <a:ext cx="5781429" cy="53485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en-US" sz="1100">
              <a:solidFill>
                <a:schemeClr val="tx1"/>
              </a:solidFill>
              <a:effectLst/>
              <a:latin typeface="+mn-lt"/>
              <a:ea typeface="+mn-ea"/>
              <a:cs typeface="+mn-cs"/>
            </a:rPr>
            <a:t>システム関連費用として支出委任</a:t>
          </a:r>
          <a:endParaRPr kumimoji="1" lang="en-US" altLang="ja-JP" sz="1100">
            <a:solidFill>
              <a:schemeClr val="tx1"/>
            </a:solidFill>
          </a:endParaRPr>
        </a:p>
      </xdr:txBody>
    </xdr:sp>
    <xdr:clientData/>
  </xdr:twoCellAnchor>
  <xdr:twoCellAnchor>
    <xdr:from>
      <xdr:col>18</xdr:col>
      <xdr:colOff>97429</xdr:colOff>
      <xdr:row>777</xdr:row>
      <xdr:rowOff>247334</xdr:rowOff>
    </xdr:from>
    <xdr:to>
      <xdr:col>29</xdr:col>
      <xdr:colOff>148741</xdr:colOff>
      <xdr:row>778</xdr:row>
      <xdr:rowOff>221591</xdr:rowOff>
    </xdr:to>
    <xdr:sp macro="" textlink="">
      <xdr:nvSpPr>
        <xdr:cNvPr id="35" name="テキスト ボックス 34"/>
        <xdr:cNvSpPr txBox="1"/>
      </xdr:nvSpPr>
      <xdr:spPr>
        <a:xfrm>
          <a:off x="3869329" y="55844759"/>
          <a:ext cx="2356362" cy="288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p>
      </xdr:txBody>
    </xdr:sp>
    <xdr:clientData/>
  </xdr:twoCellAnchor>
  <xdr:twoCellAnchor>
    <xdr:from>
      <xdr:col>9</xdr:col>
      <xdr:colOff>51486</xdr:colOff>
      <xdr:row>779</xdr:row>
      <xdr:rowOff>257432</xdr:rowOff>
    </xdr:from>
    <xdr:to>
      <xdr:col>20</xdr:col>
      <xdr:colOff>20503</xdr:colOff>
      <xdr:row>779</xdr:row>
      <xdr:rowOff>257432</xdr:rowOff>
    </xdr:to>
    <xdr:cxnSp macro="">
      <xdr:nvCxnSpPr>
        <xdr:cNvPr id="36" name="直線矢印コネクタ 35"/>
        <xdr:cNvCxnSpPr/>
      </xdr:nvCxnSpPr>
      <xdr:spPr bwMode="auto">
        <a:xfrm>
          <a:off x="1937436" y="56483507"/>
          <a:ext cx="2274067"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51486</xdr:colOff>
      <xdr:row>766</xdr:row>
      <xdr:rowOff>424763</xdr:rowOff>
    </xdr:from>
    <xdr:to>
      <xdr:col>20</xdr:col>
      <xdr:colOff>20503</xdr:colOff>
      <xdr:row>766</xdr:row>
      <xdr:rowOff>424763</xdr:rowOff>
    </xdr:to>
    <xdr:cxnSp macro="">
      <xdr:nvCxnSpPr>
        <xdr:cNvPr id="37" name="直線矢印コネクタ 36"/>
        <xdr:cNvCxnSpPr/>
      </xdr:nvCxnSpPr>
      <xdr:spPr bwMode="auto">
        <a:xfrm>
          <a:off x="1937436" y="51688313"/>
          <a:ext cx="2274067"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55459</xdr:colOff>
      <xdr:row>765</xdr:row>
      <xdr:rowOff>93511</xdr:rowOff>
    </xdr:from>
    <xdr:to>
      <xdr:col>32</xdr:col>
      <xdr:colOff>63305</xdr:colOff>
      <xdr:row>765</xdr:row>
      <xdr:rowOff>386862</xdr:rowOff>
    </xdr:to>
    <xdr:sp macro="" textlink="">
      <xdr:nvSpPr>
        <xdr:cNvPr id="38" name="テキスト ボックス 37"/>
        <xdr:cNvSpPr txBox="1"/>
      </xdr:nvSpPr>
      <xdr:spPr>
        <a:xfrm>
          <a:off x="3473908" y="51799314"/>
          <a:ext cx="2666640" cy="293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r>
            <a:rPr kumimoji="1" lang="ja-JP" altLang="en-US" sz="1100"/>
            <a:t>請負</a:t>
          </a:r>
          <a:r>
            <a:rPr kumimoji="1" lang="en-US" altLang="ja-JP" sz="1100"/>
            <a:t>】</a:t>
          </a:r>
        </a:p>
      </xdr:txBody>
    </xdr:sp>
    <xdr:clientData/>
  </xdr:twoCellAnchor>
  <xdr:twoCellAnchor>
    <xdr:from>
      <xdr:col>8</xdr:col>
      <xdr:colOff>12872</xdr:colOff>
      <xdr:row>748</xdr:row>
      <xdr:rowOff>330076</xdr:rowOff>
    </xdr:from>
    <xdr:to>
      <xdr:col>48</xdr:col>
      <xdr:colOff>143620</xdr:colOff>
      <xdr:row>785</xdr:row>
      <xdr:rowOff>74547</xdr:rowOff>
    </xdr:to>
    <xdr:grpSp>
      <xdr:nvGrpSpPr>
        <xdr:cNvPr id="2" name="グループ化 1"/>
        <xdr:cNvGrpSpPr/>
      </xdr:nvGrpSpPr>
      <xdr:grpSpPr>
        <a:xfrm>
          <a:off x="1535493" y="45636321"/>
          <a:ext cx="7743852" cy="13150153"/>
          <a:chOff x="1052368" y="48119847"/>
          <a:chExt cx="6661361" cy="13062346"/>
        </a:xfrm>
      </xdr:grpSpPr>
      <xdr:grpSp>
        <xdr:nvGrpSpPr>
          <xdr:cNvPr id="3" name="グループ化 2"/>
          <xdr:cNvGrpSpPr/>
        </xdr:nvGrpSpPr>
        <xdr:grpSpPr>
          <a:xfrm>
            <a:off x="1052368" y="48119847"/>
            <a:ext cx="6661361" cy="13062346"/>
            <a:chOff x="1712866" y="46252052"/>
            <a:chExt cx="7672526" cy="13094263"/>
          </a:xfrm>
        </xdr:grpSpPr>
        <xdr:grpSp>
          <xdr:nvGrpSpPr>
            <xdr:cNvPr id="8" name="グループ化 7"/>
            <xdr:cNvGrpSpPr/>
          </xdr:nvGrpSpPr>
          <xdr:grpSpPr>
            <a:xfrm>
              <a:off x="1712866" y="46252052"/>
              <a:ext cx="7672526" cy="13094263"/>
              <a:chOff x="1477427" y="44437897"/>
              <a:chExt cx="7672526" cy="13094263"/>
            </a:xfrm>
          </xdr:grpSpPr>
          <xdr:sp macro="" textlink="">
            <xdr:nvSpPr>
              <xdr:cNvPr id="10" name="テキスト ボックス 9"/>
              <xdr:cNvSpPr txBox="1"/>
            </xdr:nvSpPr>
            <xdr:spPr>
              <a:xfrm>
                <a:off x="2820919" y="53659477"/>
                <a:ext cx="2131234" cy="408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支出委任</a:t>
                </a:r>
                <a:r>
                  <a:rPr kumimoji="1" lang="en-US" altLang="ja-JP" sz="1100"/>
                  <a:t>】</a:t>
                </a:r>
              </a:p>
            </xdr:txBody>
          </xdr:sp>
          <xdr:sp macro="" textlink="">
            <xdr:nvSpPr>
              <xdr:cNvPr id="11" name="正方形/長方形 10"/>
              <xdr:cNvSpPr/>
            </xdr:nvSpPr>
            <xdr:spPr>
              <a:xfrm>
                <a:off x="3728201" y="50770827"/>
                <a:ext cx="4073847" cy="6101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D. </a:t>
                </a:r>
                <a:r>
                  <a:rPr kumimoji="1" lang="ja-JP" altLang="en-US" sz="1200" baseline="0">
                    <a:solidFill>
                      <a:sysClr val="windowText" lastClr="000000"/>
                    </a:solidFill>
                  </a:rPr>
                  <a:t>（一社）海外環境協力センター</a:t>
                </a:r>
                <a:endParaRPr kumimoji="1" lang="en-US" altLang="ja-JP" sz="1200" baseline="0">
                  <a:solidFill>
                    <a:sysClr val="windowText" lastClr="000000"/>
                  </a:solidFill>
                </a:endParaRPr>
              </a:p>
              <a:p>
                <a:pPr algn="ctr"/>
                <a:r>
                  <a:rPr kumimoji="1" lang="en-US" altLang="ja-JP" sz="1200">
                    <a:solidFill>
                      <a:sysClr val="windowText" lastClr="000000"/>
                    </a:solidFill>
                  </a:rPr>
                  <a:t>15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2" name="大かっこ 11"/>
              <xdr:cNvSpPr/>
            </xdr:nvSpPr>
            <xdr:spPr>
              <a:xfrm>
                <a:off x="3743399" y="51462714"/>
                <a:ext cx="5320900" cy="5225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令和２年度アジア太平洋地域の途上国におけるパリ協定の実施に係る検討支援等業務</a:t>
                </a:r>
                <a:endParaRPr lang="en-US" altLang="ja-JP" sz="1100">
                  <a:solidFill>
                    <a:schemeClr val="tx1"/>
                  </a:solidFill>
                  <a:effectLst/>
                  <a:latin typeface="+mn-lt"/>
                  <a:ea typeface="+mn-ea"/>
                  <a:cs typeface="+mn-cs"/>
                </a:endParaRPr>
              </a:p>
              <a:p>
                <a:pPr fontAlgn="base" hangingPunct="0"/>
                <a:r>
                  <a:rPr kumimoji="1" lang="ja-JP" altLang="en-US" sz="1100">
                    <a:solidFill>
                      <a:schemeClr val="tx1"/>
                    </a:solidFill>
                  </a:rPr>
                  <a:t>・地球温暖化アジア太平洋地域セミナーの実施</a:t>
                </a:r>
                <a:endParaRPr kumimoji="1" lang="en-US" altLang="ja-JP" sz="1100">
                  <a:solidFill>
                    <a:schemeClr val="tx1"/>
                  </a:solidFill>
                </a:endParaRPr>
              </a:p>
            </xdr:txBody>
          </xdr:sp>
          <xdr:sp macro="" textlink="">
            <xdr:nvSpPr>
              <xdr:cNvPr id="13" name="テキスト ボックス 12"/>
              <xdr:cNvSpPr txBox="1"/>
            </xdr:nvSpPr>
            <xdr:spPr>
              <a:xfrm>
                <a:off x="3399630" y="48758442"/>
                <a:ext cx="2688414" cy="46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r>
                  <a:rPr kumimoji="1" lang="ja-JP" altLang="en-US" sz="1100"/>
                  <a:t>請負</a:t>
                </a:r>
                <a:r>
                  <a:rPr kumimoji="1" lang="en-US" altLang="ja-JP" sz="1100"/>
                  <a:t>】</a:t>
                </a:r>
              </a:p>
            </xdr:txBody>
          </xdr:sp>
          <xdr:sp macro="" textlink="">
            <xdr:nvSpPr>
              <xdr:cNvPr id="14" name="大かっこ 13"/>
              <xdr:cNvSpPr/>
            </xdr:nvSpPr>
            <xdr:spPr>
              <a:xfrm>
                <a:off x="3694003" y="48039663"/>
                <a:ext cx="5099833" cy="5409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令和２年度　気候変動枠組条約第</a:t>
                </a:r>
                <a:r>
                  <a:rPr lang="en-US" altLang="ja-JP" sz="1100">
                    <a:solidFill>
                      <a:schemeClr val="tx1"/>
                    </a:solidFill>
                    <a:effectLst/>
                    <a:latin typeface="+mn-lt"/>
                    <a:ea typeface="+mn-ea"/>
                    <a:cs typeface="+mn-cs"/>
                  </a:rPr>
                  <a:t>26</a:t>
                </a:r>
                <a:r>
                  <a:rPr lang="ja-JP" altLang="en-US" sz="1100">
                    <a:solidFill>
                      <a:schemeClr val="tx1"/>
                    </a:solidFill>
                    <a:effectLst/>
                    <a:latin typeface="+mn-lt"/>
                    <a:ea typeface="+mn-ea"/>
                    <a:cs typeface="+mn-cs"/>
                  </a:rPr>
                  <a:t>回締約国会議（</a:t>
                </a:r>
                <a:r>
                  <a:rPr lang="en-US" altLang="ja-JP" sz="1100">
                    <a:solidFill>
                      <a:schemeClr val="tx1"/>
                    </a:solidFill>
                    <a:effectLst/>
                    <a:latin typeface="+mn-lt"/>
                    <a:ea typeface="+mn-ea"/>
                    <a:cs typeface="+mn-cs"/>
                  </a:rPr>
                  <a:t>COP26</a:t>
                </a:r>
                <a:r>
                  <a:rPr lang="ja-JP" altLang="en-US" sz="1100">
                    <a:solidFill>
                      <a:schemeClr val="tx1"/>
                    </a:solidFill>
                    <a:effectLst/>
                    <a:latin typeface="+mn-lt"/>
                    <a:ea typeface="+mn-ea"/>
                    <a:cs typeface="+mn-cs"/>
                  </a:rPr>
                  <a:t>）における宿舎予約業務</a:t>
                </a:r>
                <a:endParaRPr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COP</a:t>
                </a:r>
                <a:r>
                  <a:rPr kumimoji="1" lang="ja-JP" altLang="en-US" sz="1100">
                    <a:solidFill>
                      <a:schemeClr val="tx1"/>
                    </a:solidFill>
                    <a:effectLst/>
                    <a:latin typeface="+mn-lt"/>
                    <a:ea typeface="+mn-ea"/>
                    <a:cs typeface="+mn-cs"/>
                  </a:rPr>
                  <a:t>２６における環境省代表団の宿舎の予約</a:t>
                </a:r>
                <a:endParaRPr kumimoji="1" lang="en-US" altLang="ja-JP" sz="1100">
                  <a:solidFill>
                    <a:schemeClr val="tx1"/>
                  </a:solidFill>
                  <a:effectLst/>
                  <a:latin typeface="+mn-lt"/>
                  <a:ea typeface="+mn-ea"/>
                  <a:cs typeface="+mn-cs"/>
                </a:endParaRPr>
              </a:p>
            </xdr:txBody>
          </xdr:sp>
          <xdr:sp macro="" textlink="">
            <xdr:nvSpPr>
              <xdr:cNvPr id="15" name="大かっこ 14"/>
              <xdr:cNvSpPr/>
            </xdr:nvSpPr>
            <xdr:spPr>
              <a:xfrm>
                <a:off x="3701098" y="49812105"/>
                <a:ext cx="5137772" cy="7088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令和２年度パリ協定等に関する国際交渉支援等業務</a:t>
                </a:r>
                <a:endParaRPr kumimoji="1" lang="en-US" altLang="ja-JP" sz="1100">
                  <a:solidFill>
                    <a:schemeClr val="tx1"/>
                  </a:solidFill>
                </a:endParaRPr>
              </a:p>
              <a:p>
                <a:r>
                  <a:rPr kumimoji="1" lang="ja-JP" altLang="en-US" sz="1100">
                    <a:solidFill>
                      <a:schemeClr val="tx1"/>
                    </a:solidFill>
                  </a:rPr>
                  <a:t>・各国の気候変動政策・</a:t>
                </a:r>
                <a:r>
                  <a:rPr kumimoji="1" lang="en-US" altLang="ja-JP" sz="1100">
                    <a:solidFill>
                      <a:schemeClr val="tx1"/>
                    </a:solidFill>
                  </a:rPr>
                  <a:t>NDC</a:t>
                </a:r>
                <a:r>
                  <a:rPr kumimoji="1" lang="ja-JP" altLang="en-US" sz="1100">
                    <a:solidFill>
                      <a:schemeClr val="tx1"/>
                    </a:solidFill>
                  </a:rPr>
                  <a:t>提出の動向に関する分析</a:t>
                </a:r>
                <a:endParaRPr kumimoji="1" lang="en-US" altLang="ja-JP" sz="1100">
                  <a:solidFill>
                    <a:schemeClr val="tx1"/>
                  </a:solidFill>
                </a:endParaRPr>
              </a:p>
              <a:p>
                <a:r>
                  <a:rPr kumimoji="1" lang="ja-JP" altLang="en-US" sz="1100">
                    <a:solidFill>
                      <a:schemeClr val="tx1"/>
                    </a:solidFill>
                  </a:rPr>
                  <a:t>・国際交渉会合への専門家派遣</a:t>
                </a:r>
              </a:p>
              <a:p>
                <a:endParaRPr kumimoji="1" lang="en-US" altLang="ja-JP" sz="1100">
                  <a:solidFill>
                    <a:schemeClr val="tx1"/>
                  </a:solidFill>
                </a:endParaRPr>
              </a:p>
            </xdr:txBody>
          </xdr:sp>
          <xdr:sp macro="" textlink="">
            <xdr:nvSpPr>
              <xdr:cNvPr id="16" name="正方形/長方形 15"/>
              <xdr:cNvSpPr/>
            </xdr:nvSpPr>
            <xdr:spPr>
              <a:xfrm>
                <a:off x="3762105" y="49036183"/>
                <a:ext cx="4084479" cy="80001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en-US" altLang="ja-JP" sz="1200" baseline="0">
                    <a:solidFill>
                      <a:sysClr val="windowText" lastClr="000000"/>
                    </a:solidFill>
                  </a:rPr>
                  <a:t> </a:t>
                </a:r>
                <a:r>
                  <a:rPr kumimoji="1" lang="ja-JP" altLang="en-US" sz="1200" baseline="0">
                    <a:solidFill>
                      <a:sysClr val="windowText" lastClr="000000"/>
                    </a:solidFill>
                  </a:rPr>
                  <a:t>三菱</a:t>
                </a:r>
                <a:r>
                  <a:rPr kumimoji="1" lang="en-US" altLang="ja-JP" sz="1200" baseline="0">
                    <a:solidFill>
                      <a:sysClr val="windowText" lastClr="000000"/>
                    </a:solidFill>
                  </a:rPr>
                  <a:t>UFJ</a:t>
                </a:r>
                <a:r>
                  <a:rPr kumimoji="1" lang="ja-JP" altLang="en-US" sz="1200" baseline="0">
                    <a:solidFill>
                      <a:sysClr val="windowText" lastClr="000000"/>
                    </a:solidFill>
                  </a:rPr>
                  <a:t>リサーチ＆コンサルティング株式会社</a:t>
                </a:r>
                <a:endParaRPr kumimoji="1" lang="en-US" altLang="ja-JP" sz="1200" baseline="0">
                  <a:solidFill>
                    <a:sysClr val="windowText" lastClr="000000"/>
                  </a:solidFill>
                </a:endParaRPr>
              </a:p>
              <a:p>
                <a:pPr algn="ctr"/>
                <a:r>
                  <a:rPr kumimoji="1" lang="en-US" altLang="ja-JP" sz="1200">
                    <a:solidFill>
                      <a:sysClr val="windowText" lastClr="000000"/>
                    </a:solidFill>
                  </a:rPr>
                  <a:t>26.2</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17" name="グループ化 16"/>
              <xdr:cNvGrpSpPr/>
            </xdr:nvGrpSpPr>
            <xdr:grpSpPr>
              <a:xfrm>
                <a:off x="1477427" y="44437897"/>
                <a:ext cx="7672526" cy="13094263"/>
                <a:chOff x="1477427" y="44437897"/>
                <a:chExt cx="7672526" cy="13094263"/>
              </a:xfrm>
            </xdr:grpSpPr>
            <xdr:sp macro="" textlink="">
              <xdr:nvSpPr>
                <xdr:cNvPr id="18" name="正方形/長方形 17"/>
                <xdr:cNvSpPr/>
              </xdr:nvSpPr>
              <xdr:spPr>
                <a:xfrm>
                  <a:off x="1477427" y="44563935"/>
                  <a:ext cx="1339369" cy="75239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134</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19" name="グループ化 13"/>
                <xdr:cNvGrpSpPr>
                  <a:grpSpLocks/>
                </xdr:cNvGrpSpPr>
              </xdr:nvGrpSpPr>
              <xdr:grpSpPr bwMode="auto">
                <a:xfrm>
                  <a:off x="1666799" y="45319586"/>
                  <a:ext cx="2055027" cy="12212574"/>
                  <a:chOff x="1743576" y="31618674"/>
                  <a:chExt cx="2239706" cy="10397039"/>
                </a:xfrm>
              </xdr:grpSpPr>
              <xdr:cxnSp macro="">
                <xdr:nvCxnSpPr>
                  <xdr:cNvPr id="26" name="直線矢印コネクタ 25"/>
                  <xdr:cNvCxnSpPr/>
                </xdr:nvCxnSpPr>
                <xdr:spPr>
                  <a:xfrm>
                    <a:off x="1746657" y="31618674"/>
                    <a:ext cx="24696" cy="10397039"/>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1743576" y="33640805"/>
                    <a:ext cx="220328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1764492" y="32061449"/>
                    <a:ext cx="2152448" cy="974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1782158" y="35142770"/>
                    <a:ext cx="220112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0" name="大かっこ 19"/>
                <xdr:cNvSpPr/>
              </xdr:nvSpPr>
              <xdr:spPr>
                <a:xfrm>
                  <a:off x="3637473" y="46115740"/>
                  <a:ext cx="5149204" cy="71207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令和２年度地球環境局オフィス改革に伴うレイアウト変更等業務</a:t>
                  </a:r>
                </a:p>
                <a:p>
                  <a:pPr algn="l">
                    <a:lnSpc>
                      <a:spcPts val="1200"/>
                    </a:lnSpc>
                  </a:pPr>
                  <a:r>
                    <a:rPr kumimoji="1" lang="ja-JP" altLang="en-US" sz="1100">
                      <a:solidFill>
                        <a:schemeClr val="tx1"/>
                      </a:solidFill>
                    </a:rPr>
                    <a:t>・</a:t>
                  </a:r>
                  <a:r>
                    <a:rPr lang="en-US" altLang="ja-JP" sz="1100">
                      <a:solidFill>
                        <a:schemeClr val="tx1"/>
                      </a:solidFill>
                      <a:effectLst/>
                      <a:latin typeface="+mn-lt"/>
                      <a:ea typeface="+mn-ea"/>
                      <a:cs typeface="+mn-cs"/>
                    </a:rPr>
                    <a:t>web</a:t>
                  </a:r>
                  <a:r>
                    <a:rPr lang="ja-JP" altLang="ja-JP" sz="1100">
                      <a:solidFill>
                        <a:schemeClr val="tx1"/>
                      </a:solidFill>
                      <a:effectLst/>
                      <a:latin typeface="+mn-lt"/>
                      <a:ea typeface="+mn-ea"/>
                      <a:cs typeface="+mn-cs"/>
                    </a:rPr>
                    <a:t>国際会議用の会議室増設等</a:t>
                  </a:r>
                  <a:endParaRPr kumimoji="1" lang="ja-JP" altLang="en-US" sz="1100">
                    <a:solidFill>
                      <a:schemeClr val="tx1"/>
                    </a:solidFill>
                  </a:endParaRPr>
                </a:p>
              </xdr:txBody>
            </xdr:sp>
            <xdr:sp macro="" textlink="">
              <xdr:nvSpPr>
                <xdr:cNvPr id="21" name="正方形/長方形 20"/>
                <xdr:cNvSpPr/>
              </xdr:nvSpPr>
              <xdr:spPr>
                <a:xfrm>
                  <a:off x="3730630" y="45448565"/>
                  <a:ext cx="4175501" cy="7008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  </a:t>
                  </a:r>
                  <a:r>
                    <a:rPr kumimoji="1" lang="ja-JP" altLang="en-US" sz="1200">
                      <a:solidFill>
                        <a:sysClr val="windowText" lastClr="000000"/>
                      </a:solidFill>
                    </a:rPr>
                    <a:t>（株）文祥堂</a:t>
                  </a:r>
                  <a:endParaRPr kumimoji="1" lang="en-US" altLang="ja-JP" sz="1200">
                    <a:solidFill>
                      <a:sysClr val="windowText" lastClr="000000"/>
                    </a:solidFill>
                  </a:endParaRPr>
                </a:p>
                <a:p>
                  <a:pPr algn="ctr"/>
                  <a:r>
                    <a:rPr kumimoji="1" lang="en-US" altLang="ja-JP" sz="1200">
                      <a:solidFill>
                        <a:sysClr val="windowText" lastClr="000000"/>
                      </a:solidFill>
                    </a:rPr>
                    <a:t>27</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2" name="正方形/長方形 21"/>
                <xdr:cNvSpPr/>
              </xdr:nvSpPr>
              <xdr:spPr>
                <a:xfrm>
                  <a:off x="3780132" y="47293372"/>
                  <a:ext cx="4111680" cy="6937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株式会社エイチ・アイ・エス</a:t>
                  </a:r>
                  <a:endParaRPr kumimoji="1" lang="en-US" altLang="ja-JP" sz="1200" baseline="0">
                    <a:solidFill>
                      <a:sysClr val="windowText" lastClr="000000"/>
                    </a:solidFill>
                  </a:endParaRPr>
                </a:p>
                <a:p>
                  <a:pPr algn="ctr"/>
                  <a:r>
                    <a:rPr kumimoji="1" lang="en-US" altLang="ja-JP" sz="1200">
                      <a:solidFill>
                        <a:sysClr val="windowText" lastClr="000000"/>
                      </a:solidFill>
                    </a:rPr>
                    <a:t>26.7</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3" name="テキスト ボックス 22"/>
                <xdr:cNvSpPr txBox="1"/>
              </xdr:nvSpPr>
              <xdr:spPr>
                <a:xfrm>
                  <a:off x="3228096" y="46974506"/>
                  <a:ext cx="2115903" cy="30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随意契約（その他）／請負</a:t>
                  </a:r>
                  <a:r>
                    <a:rPr kumimoji="1" lang="en-US" altLang="ja-JP" sz="1100"/>
                    <a:t>】</a:t>
                  </a:r>
                </a:p>
              </xdr:txBody>
            </xdr:sp>
            <xdr:sp macro="" textlink="">
              <xdr:nvSpPr>
                <xdr:cNvPr id="24" name="テキスト ボックス 23"/>
                <xdr:cNvSpPr txBox="1"/>
              </xdr:nvSpPr>
              <xdr:spPr>
                <a:xfrm>
                  <a:off x="3223612" y="45149724"/>
                  <a:ext cx="2459361" cy="2291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r>
                    <a:rPr kumimoji="1" lang="ja-JP" altLang="en-US" sz="1100"/>
                    <a:t>請負</a:t>
                  </a:r>
                  <a:r>
                    <a:rPr kumimoji="1" lang="en-US" altLang="ja-JP" sz="1100"/>
                    <a:t>】</a:t>
                  </a:r>
                </a:p>
              </xdr:txBody>
            </xdr:sp>
            <xdr:sp macro="" textlink="">
              <xdr:nvSpPr>
                <xdr:cNvPr id="25" name="大かっこ 24"/>
                <xdr:cNvSpPr/>
              </xdr:nvSpPr>
              <xdr:spPr>
                <a:xfrm>
                  <a:off x="6224945" y="44437897"/>
                  <a:ext cx="2925008" cy="4169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rPr>
                    <a:t>この他、人件費、謝金等として</a:t>
                  </a:r>
                  <a:r>
                    <a:rPr kumimoji="1" lang="en-US" altLang="ja-JP" sz="1100">
                      <a:solidFill>
                        <a:schemeClr val="tx1"/>
                      </a:solidFill>
                    </a:rPr>
                    <a:t>13</a:t>
                  </a:r>
                  <a:r>
                    <a:rPr kumimoji="1" lang="ja-JP" altLang="en-US" sz="1100">
                      <a:solidFill>
                        <a:schemeClr val="tx1"/>
                      </a:solidFill>
                    </a:rPr>
                    <a:t>百万円</a:t>
                  </a:r>
                  <a:endParaRPr kumimoji="1" lang="en-US" altLang="ja-JP" sz="1100">
                    <a:solidFill>
                      <a:schemeClr val="tx1"/>
                    </a:solidFill>
                  </a:endParaRPr>
                </a:p>
              </xdr:txBody>
            </xdr:sp>
          </xdr:grpSp>
        </xdr:grpSp>
        <xdr:cxnSp macro="">
          <xdr:nvCxnSpPr>
            <xdr:cNvPr id="9" name="直線矢印コネクタ 8"/>
            <xdr:cNvCxnSpPr/>
          </xdr:nvCxnSpPr>
          <xdr:spPr bwMode="auto">
            <a:xfrm>
              <a:off x="1928818" y="54620390"/>
              <a:ext cx="200700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4" name="グループ化 3"/>
          <xdr:cNvGrpSpPr/>
        </xdr:nvGrpSpPr>
        <xdr:grpSpPr>
          <a:xfrm>
            <a:off x="1225264" y="57921634"/>
            <a:ext cx="6306628" cy="2593674"/>
            <a:chOff x="1225264" y="57921634"/>
            <a:chExt cx="6306628" cy="2593674"/>
          </a:xfrm>
        </xdr:grpSpPr>
        <xdr:cxnSp macro="">
          <xdr:nvCxnSpPr>
            <xdr:cNvPr id="5" name="直線矢印コネクタ 4"/>
            <xdr:cNvCxnSpPr/>
          </xdr:nvCxnSpPr>
          <xdr:spPr bwMode="auto">
            <a:xfrm>
              <a:off x="1225264" y="57921634"/>
              <a:ext cx="1778591"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3057210" y="59173518"/>
              <a:ext cx="3537327" cy="608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G. </a:t>
              </a:r>
              <a:r>
                <a:rPr kumimoji="1" lang="ja-JP" altLang="en-US" sz="1200" baseline="0">
                  <a:solidFill>
                    <a:sysClr val="windowText" lastClr="000000"/>
                  </a:solidFill>
                </a:rPr>
                <a:t>株式会社ニューズピックス</a:t>
              </a:r>
            </a:p>
            <a:p>
              <a:pPr algn="ctr"/>
              <a:r>
                <a:rPr kumimoji="1" lang="en-US" altLang="ja-JP" sz="1200">
                  <a:solidFill>
                    <a:sysClr val="windowText" lastClr="000000"/>
                  </a:solidFill>
                </a:rPr>
                <a:t>3.3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7" name="大かっこ 6"/>
            <xdr:cNvSpPr/>
          </xdr:nvSpPr>
          <xdr:spPr>
            <a:xfrm>
              <a:off x="3008167" y="59779531"/>
              <a:ext cx="4523725" cy="7357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令和２年度石炭火力発電輸出への公的支援に関する有識者ファクト検討会による成果の戦略的発信業務</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記事掲載</a:t>
              </a:r>
              <a:endParaRPr lang="ja-JP" altLang="ja-JP">
                <a:effectLst/>
              </a:endParaRPr>
            </a:p>
          </xdr:txBody>
        </xdr:sp>
      </xdr:grpSp>
    </xdr:grpSp>
    <xdr:clientData/>
  </xdr:twoCellAnchor>
  <xdr:twoCellAnchor>
    <xdr:from>
      <xdr:col>20</xdr:col>
      <xdr:colOff>38615</xdr:colOff>
      <xdr:row>773</xdr:row>
      <xdr:rowOff>180203</xdr:rowOff>
    </xdr:from>
    <xdr:to>
      <xdr:col>41</xdr:col>
      <xdr:colOff>157650</xdr:colOff>
      <xdr:row>775</xdr:row>
      <xdr:rowOff>174447</xdr:rowOff>
    </xdr:to>
    <xdr:sp macro="" textlink="">
      <xdr:nvSpPr>
        <xdr:cNvPr id="32" name="正方形/長方形 31"/>
        <xdr:cNvSpPr/>
      </xdr:nvSpPr>
      <xdr:spPr>
        <a:xfrm>
          <a:off x="4229615" y="54520328"/>
          <a:ext cx="4519585" cy="6228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F. </a:t>
          </a:r>
          <a:r>
            <a:rPr kumimoji="1" lang="ja-JP" altLang="en-US" sz="1200" baseline="0">
              <a:solidFill>
                <a:sysClr val="windowText" lastClr="000000"/>
              </a:solidFill>
            </a:rPr>
            <a:t>外務省</a:t>
          </a:r>
          <a:endParaRPr kumimoji="1" lang="en-US" altLang="ja-JP" sz="1200" baseline="0">
            <a:solidFill>
              <a:sysClr val="windowText" lastClr="000000"/>
            </a:solidFill>
          </a:endParaRPr>
        </a:p>
        <a:p>
          <a:pPr algn="ctr"/>
          <a:r>
            <a:rPr kumimoji="1" lang="en-US" altLang="ja-JP" sz="1200">
              <a:solidFill>
                <a:sysClr val="windowText" lastClr="000000"/>
              </a:solidFill>
            </a:rPr>
            <a:t>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19</xdr:col>
      <xdr:colOff>167331</xdr:colOff>
      <xdr:row>771</xdr:row>
      <xdr:rowOff>51487</xdr:rowOff>
    </xdr:from>
    <xdr:to>
      <xdr:col>47</xdr:col>
      <xdr:colOff>84964</xdr:colOff>
      <xdr:row>772</xdr:row>
      <xdr:rowOff>273326</xdr:rowOff>
    </xdr:to>
    <xdr:sp macro="" textlink="">
      <xdr:nvSpPr>
        <xdr:cNvPr id="31" name="大かっこ 30"/>
        <xdr:cNvSpPr/>
      </xdr:nvSpPr>
      <xdr:spPr>
        <a:xfrm>
          <a:off x="4101570" y="55048009"/>
          <a:ext cx="5715459" cy="5365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en-US" sz="1100">
              <a:solidFill>
                <a:schemeClr val="tx1"/>
              </a:solidFill>
              <a:effectLst/>
              <a:latin typeface="+mn-lt"/>
              <a:ea typeface="+mn-ea"/>
              <a:cs typeface="+mn-cs"/>
            </a:rPr>
            <a:t>令和２年度主要国の気候変動にかかる動向調査等実施業務</a:t>
          </a:r>
          <a:endParaRPr lang="en-US" altLang="ja-JP" sz="1100">
            <a:solidFill>
              <a:schemeClr val="tx1"/>
            </a:solidFill>
            <a:effectLst/>
            <a:latin typeface="+mn-lt"/>
            <a:ea typeface="+mn-ea"/>
            <a:cs typeface="+mn-cs"/>
          </a:endParaRPr>
        </a:p>
        <a:p>
          <a:pPr fontAlgn="base" hangingPunct="0"/>
          <a:r>
            <a:rPr kumimoji="1" lang="ja-JP" altLang="en-US" sz="1100">
              <a:solidFill>
                <a:schemeClr val="tx1"/>
              </a:solidFill>
            </a:rPr>
            <a:t>・主要国（中、印）の政府関係者、研究者との対話等の推進</a:t>
          </a:r>
          <a:endParaRPr kumimoji="1" lang="en-US" altLang="ja-JP" sz="1100">
            <a:solidFill>
              <a:schemeClr val="tx1"/>
            </a:solidFill>
          </a:endParaRPr>
        </a:p>
        <a:p>
          <a:pPr fontAlgn="base" hangingPunct="0"/>
          <a:endParaRPr kumimoji="1" lang="en-US" altLang="ja-JP" sz="1100">
            <a:solidFill>
              <a:schemeClr val="tx1"/>
            </a:solidFill>
          </a:endParaRPr>
        </a:p>
        <a:p>
          <a:pPr fontAlgn="base" hangingPunct="0"/>
          <a:endParaRPr kumimoji="1" lang="en-US" altLang="ja-JP" sz="1100">
            <a:solidFill>
              <a:schemeClr val="tx1"/>
            </a:solidFill>
          </a:endParaRPr>
        </a:p>
      </xdr:txBody>
    </xdr:sp>
    <xdr:clientData/>
  </xdr:twoCellAnchor>
  <xdr:twoCellAnchor>
    <xdr:from>
      <xdr:col>9</xdr:col>
      <xdr:colOff>41413</xdr:colOff>
      <xdr:row>785</xdr:row>
      <xdr:rowOff>41409</xdr:rowOff>
    </xdr:from>
    <xdr:to>
      <xdr:col>20</xdr:col>
      <xdr:colOff>10430</xdr:colOff>
      <xdr:row>785</xdr:row>
      <xdr:rowOff>41409</xdr:rowOff>
    </xdr:to>
    <xdr:cxnSp macro="">
      <xdr:nvCxnSpPr>
        <xdr:cNvPr id="40" name="直線矢印コネクタ 39"/>
        <xdr:cNvCxnSpPr/>
      </xdr:nvCxnSpPr>
      <xdr:spPr bwMode="auto">
        <a:xfrm>
          <a:off x="1905000" y="59452561"/>
          <a:ext cx="224673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24848</xdr:colOff>
      <xdr:row>784</xdr:row>
      <xdr:rowOff>24848</xdr:rowOff>
    </xdr:from>
    <xdr:to>
      <xdr:col>41</xdr:col>
      <xdr:colOff>144152</xdr:colOff>
      <xdr:row>785</xdr:row>
      <xdr:rowOff>321935</xdr:rowOff>
    </xdr:to>
    <xdr:sp macro="" textlink="">
      <xdr:nvSpPr>
        <xdr:cNvPr id="41" name="正方形/長方形 40"/>
        <xdr:cNvSpPr/>
      </xdr:nvSpPr>
      <xdr:spPr>
        <a:xfrm>
          <a:off x="4166152" y="59112978"/>
          <a:ext cx="4467674" cy="62010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H. </a:t>
          </a:r>
          <a:r>
            <a:rPr kumimoji="1" lang="ja-JP" altLang="en-US" sz="1200" baseline="0">
              <a:solidFill>
                <a:sysClr val="windowText" lastClr="000000"/>
              </a:solidFill>
            </a:rPr>
            <a:t>民間企業等（５社）</a:t>
          </a:r>
        </a:p>
        <a:p>
          <a:pPr algn="ctr"/>
          <a:r>
            <a:rPr kumimoji="1" lang="en-US" altLang="ja-JP" sz="1200">
              <a:solidFill>
                <a:sysClr val="windowText" lastClr="000000"/>
              </a:solidFill>
            </a:rPr>
            <a:t>4.4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16</xdr:col>
      <xdr:colOff>82827</xdr:colOff>
      <xdr:row>783</xdr:row>
      <xdr:rowOff>24848</xdr:rowOff>
    </xdr:from>
    <xdr:to>
      <xdr:col>27</xdr:col>
      <xdr:colOff>134138</xdr:colOff>
      <xdr:row>783</xdr:row>
      <xdr:rowOff>313844</xdr:rowOff>
    </xdr:to>
    <xdr:sp macro="" textlink="">
      <xdr:nvSpPr>
        <xdr:cNvPr id="42" name="テキスト ボックス 41"/>
        <xdr:cNvSpPr txBox="1"/>
      </xdr:nvSpPr>
      <xdr:spPr>
        <a:xfrm>
          <a:off x="3395870" y="58798239"/>
          <a:ext cx="2329029" cy="288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随意契約等</a:t>
          </a:r>
          <a:r>
            <a:rPr kumimoji="1" lang="en-US" altLang="ja-JP" sz="1100"/>
            <a:t>/</a:t>
          </a:r>
          <a:r>
            <a:rPr kumimoji="1" lang="ja-JP" altLang="en-US" sz="1100"/>
            <a:t>請負</a:t>
          </a:r>
          <a:r>
            <a:rPr kumimoji="1" lang="en-US" altLang="ja-JP" sz="1100"/>
            <a:t>】</a:t>
          </a:r>
        </a:p>
      </xdr:txBody>
    </xdr:sp>
    <xdr:clientData/>
  </xdr:twoCellAnchor>
  <xdr:twoCellAnchor>
    <xdr:from>
      <xdr:col>19</xdr:col>
      <xdr:colOff>182218</xdr:colOff>
      <xdr:row>785</xdr:row>
      <xdr:rowOff>356152</xdr:rowOff>
    </xdr:from>
    <xdr:to>
      <xdr:col>47</xdr:col>
      <xdr:colOff>97895</xdr:colOff>
      <xdr:row>785</xdr:row>
      <xdr:rowOff>704022</xdr:rowOff>
    </xdr:to>
    <xdr:sp macro="" textlink="">
      <xdr:nvSpPr>
        <xdr:cNvPr id="45" name="大かっこ 44"/>
        <xdr:cNvSpPr/>
      </xdr:nvSpPr>
      <xdr:spPr>
        <a:xfrm>
          <a:off x="4116457" y="59767304"/>
          <a:ext cx="5713503" cy="3478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情報収集業務、翻訳業務、会議費、通信費等の費用</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85" zoomScaleNormal="75" zoomScaleSheetLayoutView="85" zoomScalePageLayoutView="85" workbookViewId="0">
      <selection activeCell="U875" sqref="U875"/>
    </sheetView>
  </sheetViews>
  <sheetFormatPr defaultRowHeight="13.3" x14ac:dyDescent="0.2"/>
  <cols>
    <col min="1" max="49" width="2.69921875" customWidth="1"/>
    <col min="50" max="50" width="6.69921875" customWidth="1"/>
    <col min="51" max="51" width="8.69921875" hidden="1" customWidth="1"/>
    <col min="52" max="57" width="2.19921875" customWidth="1"/>
    <col min="62" max="62" width="27.8984375" customWidth="1"/>
    <col min="63" max="63" width="12.19921875" customWidth="1"/>
  </cols>
  <sheetData>
    <row r="1" spans="1:50" ht="23.3"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396</v>
      </c>
      <c r="AJ2" s="206" t="s">
        <v>700</v>
      </c>
      <c r="AK2" s="206"/>
      <c r="AL2" s="206"/>
      <c r="AM2" s="206"/>
      <c r="AN2" s="98" t="s">
        <v>396</v>
      </c>
      <c r="AO2" s="206">
        <v>20</v>
      </c>
      <c r="AP2" s="206"/>
      <c r="AQ2" s="206"/>
      <c r="AR2" s="99" t="s">
        <v>699</v>
      </c>
      <c r="AS2" s="207">
        <v>66</v>
      </c>
      <c r="AT2" s="207"/>
      <c r="AU2" s="207"/>
      <c r="AV2" s="98" t="str">
        <f>IF(AW2="","","-")</f>
        <v/>
      </c>
      <c r="AW2" s="394"/>
      <c r="AX2" s="394"/>
    </row>
    <row r="3" spans="1:50" ht="21.05" customHeight="1" thickBot="1" x14ac:dyDescent="0.25">
      <c r="A3" s="519" t="s">
        <v>692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702</v>
      </c>
      <c r="AK3" s="521"/>
      <c r="AL3" s="521"/>
      <c r="AM3" s="521"/>
      <c r="AN3" s="521"/>
      <c r="AO3" s="521"/>
      <c r="AP3" s="521"/>
      <c r="AQ3" s="521"/>
      <c r="AR3" s="521"/>
      <c r="AS3" s="521"/>
      <c r="AT3" s="521"/>
      <c r="AU3" s="521"/>
      <c r="AV3" s="521"/>
      <c r="AW3" s="521"/>
      <c r="AX3" s="24" t="s">
        <v>65</v>
      </c>
    </row>
    <row r="4" spans="1:50" ht="24.8" customHeight="1" x14ac:dyDescent="0.2">
      <c r="A4" s="721" t="s">
        <v>25</v>
      </c>
      <c r="B4" s="722"/>
      <c r="C4" s="722"/>
      <c r="D4" s="722"/>
      <c r="E4" s="722"/>
      <c r="F4" s="722"/>
      <c r="G4" s="697" t="s">
        <v>703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704</v>
      </c>
      <c r="AF4" s="703"/>
      <c r="AG4" s="703"/>
      <c r="AH4" s="703"/>
      <c r="AI4" s="703"/>
      <c r="AJ4" s="703"/>
      <c r="AK4" s="703"/>
      <c r="AL4" s="703"/>
      <c r="AM4" s="703"/>
      <c r="AN4" s="703"/>
      <c r="AO4" s="703"/>
      <c r="AP4" s="704"/>
      <c r="AQ4" s="705" t="s">
        <v>2</v>
      </c>
      <c r="AR4" s="700"/>
      <c r="AS4" s="700"/>
      <c r="AT4" s="700"/>
      <c r="AU4" s="700"/>
      <c r="AV4" s="700"/>
      <c r="AW4" s="700"/>
      <c r="AX4" s="706"/>
    </row>
    <row r="5" spans="1:50" ht="30.05" customHeight="1" x14ac:dyDescent="0.2">
      <c r="A5" s="707" t="s">
        <v>67</v>
      </c>
      <c r="B5" s="708"/>
      <c r="C5" s="708"/>
      <c r="D5" s="708"/>
      <c r="E5" s="708"/>
      <c r="F5" s="709"/>
      <c r="G5" s="554" t="s">
        <v>706</v>
      </c>
      <c r="H5" s="555"/>
      <c r="I5" s="555"/>
      <c r="J5" s="555"/>
      <c r="K5" s="555"/>
      <c r="L5" s="555"/>
      <c r="M5" s="556" t="s">
        <v>66</v>
      </c>
      <c r="N5" s="557"/>
      <c r="O5" s="557"/>
      <c r="P5" s="557"/>
      <c r="Q5" s="557"/>
      <c r="R5" s="558"/>
      <c r="S5" s="559" t="s">
        <v>707</v>
      </c>
      <c r="T5" s="555"/>
      <c r="U5" s="555"/>
      <c r="V5" s="555"/>
      <c r="W5" s="555"/>
      <c r="X5" s="560"/>
      <c r="Y5" s="713" t="s">
        <v>3</v>
      </c>
      <c r="Z5" s="714"/>
      <c r="AA5" s="714"/>
      <c r="AB5" s="714"/>
      <c r="AC5" s="714"/>
      <c r="AD5" s="715"/>
      <c r="AE5" s="716" t="s">
        <v>708</v>
      </c>
      <c r="AF5" s="716"/>
      <c r="AG5" s="716"/>
      <c r="AH5" s="716"/>
      <c r="AI5" s="716"/>
      <c r="AJ5" s="716"/>
      <c r="AK5" s="716"/>
      <c r="AL5" s="716"/>
      <c r="AM5" s="716"/>
      <c r="AN5" s="716"/>
      <c r="AO5" s="716"/>
      <c r="AP5" s="717"/>
      <c r="AQ5" s="718" t="s">
        <v>705</v>
      </c>
      <c r="AR5" s="719"/>
      <c r="AS5" s="719"/>
      <c r="AT5" s="719"/>
      <c r="AU5" s="719"/>
      <c r="AV5" s="719"/>
      <c r="AW5" s="719"/>
      <c r="AX5" s="720"/>
    </row>
    <row r="6" spans="1:50" ht="39.049999999999997"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75" customHeight="1" x14ac:dyDescent="0.2">
      <c r="A7" s="820" t="s">
        <v>22</v>
      </c>
      <c r="B7" s="821"/>
      <c r="C7" s="821"/>
      <c r="D7" s="821"/>
      <c r="E7" s="821"/>
      <c r="F7" s="822"/>
      <c r="G7" s="823" t="s">
        <v>709</v>
      </c>
      <c r="H7" s="824"/>
      <c r="I7" s="824"/>
      <c r="J7" s="824"/>
      <c r="K7" s="824"/>
      <c r="L7" s="824"/>
      <c r="M7" s="824"/>
      <c r="N7" s="824"/>
      <c r="O7" s="824"/>
      <c r="P7" s="824"/>
      <c r="Q7" s="824"/>
      <c r="R7" s="824"/>
      <c r="S7" s="824"/>
      <c r="T7" s="824"/>
      <c r="U7" s="824"/>
      <c r="V7" s="824"/>
      <c r="W7" s="824"/>
      <c r="X7" s="825"/>
      <c r="Y7" s="392" t="s">
        <v>379</v>
      </c>
      <c r="Z7" s="296"/>
      <c r="AA7" s="296"/>
      <c r="AB7" s="296"/>
      <c r="AC7" s="296"/>
      <c r="AD7" s="393"/>
      <c r="AE7" s="379" t="s">
        <v>710</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2">
      <c r="A8" s="820" t="s">
        <v>255</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75" customHeight="1" x14ac:dyDescent="0.2">
      <c r="A9" s="123" t="s">
        <v>23</v>
      </c>
      <c r="B9" s="124"/>
      <c r="C9" s="124"/>
      <c r="D9" s="124"/>
      <c r="E9" s="124"/>
      <c r="F9" s="124"/>
      <c r="G9" s="568" t="s">
        <v>746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45" customHeight="1" x14ac:dyDescent="0.2">
      <c r="A10" s="738" t="s">
        <v>30</v>
      </c>
      <c r="B10" s="739"/>
      <c r="C10" s="739"/>
      <c r="D10" s="739"/>
      <c r="E10" s="739"/>
      <c r="F10" s="739"/>
      <c r="G10" s="671" t="s">
        <v>711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1.95"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05" customHeight="1" x14ac:dyDescent="0.2">
      <c r="A12" s="117" t="s">
        <v>24</v>
      </c>
      <c r="B12" s="118"/>
      <c r="C12" s="118"/>
      <c r="D12" s="118"/>
      <c r="E12" s="118"/>
      <c r="F12" s="119"/>
      <c r="G12" s="677"/>
      <c r="H12" s="678"/>
      <c r="I12" s="678"/>
      <c r="J12" s="678"/>
      <c r="K12" s="678"/>
      <c r="L12" s="678"/>
      <c r="M12" s="678"/>
      <c r="N12" s="678"/>
      <c r="O12" s="678"/>
      <c r="P12" s="303" t="s">
        <v>380</v>
      </c>
      <c r="Q12" s="298"/>
      <c r="R12" s="298"/>
      <c r="S12" s="298"/>
      <c r="T12" s="298"/>
      <c r="U12" s="298"/>
      <c r="V12" s="299"/>
      <c r="W12" s="303" t="s">
        <v>402</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40"/>
    </row>
    <row r="13" spans="1:50" ht="21.05" customHeight="1" x14ac:dyDescent="0.2">
      <c r="A13" s="120"/>
      <c r="B13" s="121"/>
      <c r="C13" s="121"/>
      <c r="D13" s="121"/>
      <c r="E13" s="121"/>
      <c r="F13" s="122"/>
      <c r="G13" s="741" t="s">
        <v>6</v>
      </c>
      <c r="H13" s="742"/>
      <c r="I13" s="634" t="s">
        <v>7</v>
      </c>
      <c r="J13" s="635"/>
      <c r="K13" s="635"/>
      <c r="L13" s="635"/>
      <c r="M13" s="635"/>
      <c r="N13" s="635"/>
      <c r="O13" s="636"/>
      <c r="P13" s="163">
        <v>156</v>
      </c>
      <c r="Q13" s="164"/>
      <c r="R13" s="164"/>
      <c r="S13" s="164"/>
      <c r="T13" s="164"/>
      <c r="U13" s="164"/>
      <c r="V13" s="165"/>
      <c r="W13" s="163">
        <v>157</v>
      </c>
      <c r="X13" s="164"/>
      <c r="Y13" s="164"/>
      <c r="Z13" s="164"/>
      <c r="AA13" s="164"/>
      <c r="AB13" s="164"/>
      <c r="AC13" s="165"/>
      <c r="AD13" s="163">
        <v>154</v>
      </c>
      <c r="AE13" s="164"/>
      <c r="AF13" s="164"/>
      <c r="AG13" s="164"/>
      <c r="AH13" s="164"/>
      <c r="AI13" s="164"/>
      <c r="AJ13" s="165"/>
      <c r="AK13" s="163">
        <v>154</v>
      </c>
      <c r="AL13" s="164"/>
      <c r="AM13" s="164"/>
      <c r="AN13" s="164"/>
      <c r="AO13" s="164"/>
      <c r="AP13" s="164"/>
      <c r="AQ13" s="165"/>
      <c r="AR13" s="160"/>
      <c r="AS13" s="161"/>
      <c r="AT13" s="161"/>
      <c r="AU13" s="161"/>
      <c r="AV13" s="161"/>
      <c r="AW13" s="161"/>
      <c r="AX13" s="391"/>
    </row>
    <row r="14" spans="1:50" ht="21.05" customHeight="1" x14ac:dyDescent="0.2">
      <c r="A14" s="120"/>
      <c r="B14" s="121"/>
      <c r="C14" s="121"/>
      <c r="D14" s="121"/>
      <c r="E14" s="121"/>
      <c r="F14" s="122"/>
      <c r="G14" s="743"/>
      <c r="H14" s="744"/>
      <c r="I14" s="571" t="s">
        <v>8</v>
      </c>
      <c r="J14" s="625"/>
      <c r="K14" s="625"/>
      <c r="L14" s="625"/>
      <c r="M14" s="625"/>
      <c r="N14" s="625"/>
      <c r="O14" s="626"/>
      <c r="P14" s="163" t="s">
        <v>826</v>
      </c>
      <c r="Q14" s="164"/>
      <c r="R14" s="164"/>
      <c r="S14" s="164"/>
      <c r="T14" s="164"/>
      <c r="U14" s="164"/>
      <c r="V14" s="165"/>
      <c r="W14" s="163" t="s">
        <v>826</v>
      </c>
      <c r="X14" s="164"/>
      <c r="Y14" s="164"/>
      <c r="Z14" s="164"/>
      <c r="AA14" s="164"/>
      <c r="AB14" s="164"/>
      <c r="AC14" s="165"/>
      <c r="AD14" s="163" t="s">
        <v>827</v>
      </c>
      <c r="AE14" s="164"/>
      <c r="AF14" s="164"/>
      <c r="AG14" s="164"/>
      <c r="AH14" s="164"/>
      <c r="AI14" s="164"/>
      <c r="AJ14" s="165"/>
      <c r="AK14" s="163" t="s">
        <v>826</v>
      </c>
      <c r="AL14" s="164"/>
      <c r="AM14" s="164"/>
      <c r="AN14" s="164"/>
      <c r="AO14" s="164"/>
      <c r="AP14" s="164"/>
      <c r="AQ14" s="165"/>
      <c r="AR14" s="661"/>
      <c r="AS14" s="661"/>
      <c r="AT14" s="661"/>
      <c r="AU14" s="661"/>
      <c r="AV14" s="661"/>
      <c r="AW14" s="661"/>
      <c r="AX14" s="662"/>
    </row>
    <row r="15" spans="1:50" ht="21.05" customHeight="1" x14ac:dyDescent="0.2">
      <c r="A15" s="120"/>
      <c r="B15" s="121"/>
      <c r="C15" s="121"/>
      <c r="D15" s="121"/>
      <c r="E15" s="121"/>
      <c r="F15" s="122"/>
      <c r="G15" s="743"/>
      <c r="H15" s="744"/>
      <c r="I15" s="571" t="s">
        <v>51</v>
      </c>
      <c r="J15" s="572"/>
      <c r="K15" s="572"/>
      <c r="L15" s="572"/>
      <c r="M15" s="572"/>
      <c r="N15" s="572"/>
      <c r="O15" s="573"/>
      <c r="P15" s="163" t="s">
        <v>826</v>
      </c>
      <c r="Q15" s="164"/>
      <c r="R15" s="164"/>
      <c r="S15" s="164"/>
      <c r="T15" s="164"/>
      <c r="U15" s="164"/>
      <c r="V15" s="165"/>
      <c r="W15" s="163" t="s">
        <v>826</v>
      </c>
      <c r="X15" s="164"/>
      <c r="Y15" s="164"/>
      <c r="Z15" s="164"/>
      <c r="AA15" s="164"/>
      <c r="AB15" s="164"/>
      <c r="AC15" s="165"/>
      <c r="AD15" s="163" t="s">
        <v>826</v>
      </c>
      <c r="AE15" s="164"/>
      <c r="AF15" s="164"/>
      <c r="AG15" s="164"/>
      <c r="AH15" s="164"/>
      <c r="AI15" s="164"/>
      <c r="AJ15" s="165"/>
      <c r="AK15" s="163" t="s">
        <v>826</v>
      </c>
      <c r="AL15" s="164"/>
      <c r="AM15" s="164"/>
      <c r="AN15" s="164"/>
      <c r="AO15" s="164"/>
      <c r="AP15" s="164"/>
      <c r="AQ15" s="165"/>
      <c r="AR15" s="163"/>
      <c r="AS15" s="164"/>
      <c r="AT15" s="164"/>
      <c r="AU15" s="164"/>
      <c r="AV15" s="164"/>
      <c r="AW15" s="164"/>
      <c r="AX15" s="624"/>
    </row>
    <row r="16" spans="1:50" ht="21.05" customHeight="1" x14ac:dyDescent="0.2">
      <c r="A16" s="120"/>
      <c r="B16" s="121"/>
      <c r="C16" s="121"/>
      <c r="D16" s="121"/>
      <c r="E16" s="121"/>
      <c r="F16" s="122"/>
      <c r="G16" s="743"/>
      <c r="H16" s="744"/>
      <c r="I16" s="571" t="s">
        <v>52</v>
      </c>
      <c r="J16" s="572"/>
      <c r="K16" s="572"/>
      <c r="L16" s="572"/>
      <c r="M16" s="572"/>
      <c r="N16" s="572"/>
      <c r="O16" s="573"/>
      <c r="P16" s="163" t="s">
        <v>826</v>
      </c>
      <c r="Q16" s="164"/>
      <c r="R16" s="164"/>
      <c r="S16" s="164"/>
      <c r="T16" s="164"/>
      <c r="U16" s="164"/>
      <c r="V16" s="165"/>
      <c r="W16" s="163" t="s">
        <v>828</v>
      </c>
      <c r="X16" s="164"/>
      <c r="Y16" s="164"/>
      <c r="Z16" s="164"/>
      <c r="AA16" s="164"/>
      <c r="AB16" s="164"/>
      <c r="AC16" s="165"/>
      <c r="AD16" s="163" t="s">
        <v>827</v>
      </c>
      <c r="AE16" s="164"/>
      <c r="AF16" s="164"/>
      <c r="AG16" s="164"/>
      <c r="AH16" s="164"/>
      <c r="AI16" s="164"/>
      <c r="AJ16" s="165"/>
      <c r="AK16" s="163" t="s">
        <v>826</v>
      </c>
      <c r="AL16" s="164"/>
      <c r="AM16" s="164"/>
      <c r="AN16" s="164"/>
      <c r="AO16" s="164"/>
      <c r="AP16" s="164"/>
      <c r="AQ16" s="165"/>
      <c r="AR16" s="674"/>
      <c r="AS16" s="675"/>
      <c r="AT16" s="675"/>
      <c r="AU16" s="675"/>
      <c r="AV16" s="675"/>
      <c r="AW16" s="675"/>
      <c r="AX16" s="676"/>
    </row>
    <row r="17" spans="1:50" ht="24.8" customHeight="1" x14ac:dyDescent="0.2">
      <c r="A17" s="120"/>
      <c r="B17" s="121"/>
      <c r="C17" s="121"/>
      <c r="D17" s="121"/>
      <c r="E17" s="121"/>
      <c r="F17" s="122"/>
      <c r="G17" s="743"/>
      <c r="H17" s="744"/>
      <c r="I17" s="571" t="s">
        <v>50</v>
      </c>
      <c r="J17" s="625"/>
      <c r="K17" s="625"/>
      <c r="L17" s="625"/>
      <c r="M17" s="625"/>
      <c r="N17" s="625"/>
      <c r="O17" s="626"/>
      <c r="P17" s="163" t="s">
        <v>826</v>
      </c>
      <c r="Q17" s="164"/>
      <c r="R17" s="164"/>
      <c r="S17" s="164"/>
      <c r="T17" s="164"/>
      <c r="U17" s="164"/>
      <c r="V17" s="165"/>
      <c r="W17" s="163" t="s">
        <v>826</v>
      </c>
      <c r="X17" s="164"/>
      <c r="Y17" s="164"/>
      <c r="Z17" s="164"/>
      <c r="AA17" s="164"/>
      <c r="AB17" s="164"/>
      <c r="AC17" s="165"/>
      <c r="AD17" s="163" t="s">
        <v>828</v>
      </c>
      <c r="AE17" s="164"/>
      <c r="AF17" s="164"/>
      <c r="AG17" s="164"/>
      <c r="AH17" s="164"/>
      <c r="AI17" s="164"/>
      <c r="AJ17" s="165"/>
      <c r="AK17" s="163" t="s">
        <v>826</v>
      </c>
      <c r="AL17" s="164"/>
      <c r="AM17" s="164"/>
      <c r="AN17" s="164"/>
      <c r="AO17" s="164"/>
      <c r="AP17" s="164"/>
      <c r="AQ17" s="165"/>
      <c r="AR17" s="389"/>
      <c r="AS17" s="389"/>
      <c r="AT17" s="389"/>
      <c r="AU17" s="389"/>
      <c r="AV17" s="389"/>
      <c r="AW17" s="389"/>
      <c r="AX17" s="390"/>
    </row>
    <row r="18" spans="1:50" ht="24.8" customHeight="1" x14ac:dyDescent="0.2">
      <c r="A18" s="120"/>
      <c r="B18" s="121"/>
      <c r="C18" s="121"/>
      <c r="D18" s="121"/>
      <c r="E18" s="121"/>
      <c r="F18" s="122"/>
      <c r="G18" s="745"/>
      <c r="H18" s="746"/>
      <c r="I18" s="733" t="s">
        <v>20</v>
      </c>
      <c r="J18" s="734"/>
      <c r="K18" s="734"/>
      <c r="L18" s="734"/>
      <c r="M18" s="734"/>
      <c r="N18" s="734"/>
      <c r="O18" s="735"/>
      <c r="P18" s="169">
        <f>SUM(P13:V17)</f>
        <v>156</v>
      </c>
      <c r="Q18" s="170"/>
      <c r="R18" s="170"/>
      <c r="S18" s="170"/>
      <c r="T18" s="170"/>
      <c r="U18" s="170"/>
      <c r="V18" s="171"/>
      <c r="W18" s="169">
        <f>SUM(W13:AC17)</f>
        <v>157</v>
      </c>
      <c r="X18" s="170"/>
      <c r="Y18" s="170"/>
      <c r="Z18" s="170"/>
      <c r="AA18" s="170"/>
      <c r="AB18" s="170"/>
      <c r="AC18" s="171"/>
      <c r="AD18" s="169">
        <f>SUM(AD13:AJ17)</f>
        <v>154</v>
      </c>
      <c r="AE18" s="170"/>
      <c r="AF18" s="170"/>
      <c r="AG18" s="170"/>
      <c r="AH18" s="170"/>
      <c r="AI18" s="170"/>
      <c r="AJ18" s="171"/>
      <c r="AK18" s="169">
        <f>SUM(AK13:AQ17)</f>
        <v>154</v>
      </c>
      <c r="AL18" s="170"/>
      <c r="AM18" s="170"/>
      <c r="AN18" s="170"/>
      <c r="AO18" s="170"/>
      <c r="AP18" s="170"/>
      <c r="AQ18" s="171"/>
      <c r="AR18" s="169">
        <f>SUM(AR13:AX17)</f>
        <v>0</v>
      </c>
      <c r="AS18" s="170"/>
      <c r="AT18" s="170"/>
      <c r="AU18" s="170"/>
      <c r="AV18" s="170"/>
      <c r="AW18" s="170"/>
      <c r="AX18" s="533"/>
    </row>
    <row r="19" spans="1:50" ht="24.8" customHeight="1" x14ac:dyDescent="0.2">
      <c r="A19" s="120"/>
      <c r="B19" s="121"/>
      <c r="C19" s="121"/>
      <c r="D19" s="121"/>
      <c r="E19" s="121"/>
      <c r="F19" s="122"/>
      <c r="G19" s="531" t="s">
        <v>9</v>
      </c>
      <c r="H19" s="532"/>
      <c r="I19" s="532"/>
      <c r="J19" s="532"/>
      <c r="K19" s="532"/>
      <c r="L19" s="532"/>
      <c r="M19" s="532"/>
      <c r="N19" s="532"/>
      <c r="O19" s="532"/>
      <c r="P19" s="163">
        <v>151</v>
      </c>
      <c r="Q19" s="164"/>
      <c r="R19" s="164"/>
      <c r="S19" s="164"/>
      <c r="T19" s="164"/>
      <c r="U19" s="164"/>
      <c r="V19" s="165"/>
      <c r="W19" s="163">
        <v>146</v>
      </c>
      <c r="X19" s="164"/>
      <c r="Y19" s="164"/>
      <c r="Z19" s="164"/>
      <c r="AA19" s="164"/>
      <c r="AB19" s="164"/>
      <c r="AC19" s="165"/>
      <c r="AD19" s="163">
        <v>134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8" customHeight="1" x14ac:dyDescent="0.2">
      <c r="A20" s="120"/>
      <c r="B20" s="121"/>
      <c r="C20" s="121"/>
      <c r="D20" s="121"/>
      <c r="E20" s="121"/>
      <c r="F20" s="122"/>
      <c r="G20" s="531" t="s">
        <v>10</v>
      </c>
      <c r="H20" s="532"/>
      <c r="I20" s="532"/>
      <c r="J20" s="532"/>
      <c r="K20" s="532"/>
      <c r="L20" s="532"/>
      <c r="M20" s="532"/>
      <c r="N20" s="532"/>
      <c r="O20" s="532"/>
      <c r="P20" s="535">
        <f>IF(P18=0, "-", SUM(P19)/P18)</f>
        <v>0.96794871794871795</v>
      </c>
      <c r="Q20" s="535"/>
      <c r="R20" s="535"/>
      <c r="S20" s="535"/>
      <c r="T20" s="535"/>
      <c r="U20" s="535"/>
      <c r="V20" s="535"/>
      <c r="W20" s="535">
        <f t="shared" ref="W20" si="0">IF(W18=0, "-", SUM(W19)/W18)</f>
        <v>0.92993630573248409</v>
      </c>
      <c r="X20" s="535"/>
      <c r="Y20" s="535"/>
      <c r="Z20" s="535"/>
      <c r="AA20" s="535"/>
      <c r="AB20" s="535"/>
      <c r="AC20" s="535"/>
      <c r="AD20" s="535">
        <f t="shared" ref="AD20" si="1">IF(AD18=0, "-", SUM(AD19)/AD18)</f>
        <v>0.87012987012987009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348</v>
      </c>
      <c r="H21" s="919"/>
      <c r="I21" s="919"/>
      <c r="J21" s="919"/>
      <c r="K21" s="919"/>
      <c r="L21" s="919"/>
      <c r="M21" s="919"/>
      <c r="N21" s="919"/>
      <c r="O21" s="919"/>
      <c r="P21" s="535">
        <f>IF(P19=0, "-", SUM(P19)/SUM(P13,P14))</f>
        <v>0.96794871794871795</v>
      </c>
      <c r="Q21" s="535"/>
      <c r="R21" s="535"/>
      <c r="S21" s="535"/>
      <c r="T21" s="535"/>
      <c r="U21" s="535"/>
      <c r="V21" s="535"/>
      <c r="W21" s="535">
        <f t="shared" ref="W21" si="2">IF(W19=0, "-", SUM(W19)/SUM(W13,W14))</f>
        <v>0.92993630573248409</v>
      </c>
      <c r="X21" s="535"/>
      <c r="Y21" s="535"/>
      <c r="Z21" s="535"/>
      <c r="AA21" s="535"/>
      <c r="AB21" s="535"/>
      <c r="AC21" s="535"/>
      <c r="AD21" s="535">
        <f t="shared" ref="AD21" si="3">IF(AD19=0, "-", SUM(AD19)/SUM(AD13,AD14))</f>
        <v>0.87012987012987009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 customHeight="1" x14ac:dyDescent="0.2">
      <c r="A22" s="138" t="s">
        <v>697</v>
      </c>
      <c r="B22" s="139"/>
      <c r="C22" s="139"/>
      <c r="D22" s="139"/>
      <c r="E22" s="139"/>
      <c r="F22" s="140"/>
      <c r="G22" s="129" t="s">
        <v>327</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712</v>
      </c>
      <c r="H23" s="133"/>
      <c r="I23" s="133"/>
      <c r="J23" s="133"/>
      <c r="K23" s="133"/>
      <c r="L23" s="133"/>
      <c r="M23" s="133"/>
      <c r="N23" s="133"/>
      <c r="O23" s="134"/>
      <c r="P23" s="160">
        <v>146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713</v>
      </c>
      <c r="H24" s="136"/>
      <c r="I24" s="136"/>
      <c r="J24" s="136"/>
      <c r="K24" s="136"/>
      <c r="L24" s="136"/>
      <c r="M24" s="136"/>
      <c r="N24" s="136"/>
      <c r="O24" s="137"/>
      <c r="P24" s="163">
        <v>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714</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328</v>
      </c>
      <c r="H29" s="229"/>
      <c r="I29" s="229"/>
      <c r="J29" s="229"/>
      <c r="K29" s="229"/>
      <c r="L29" s="229"/>
      <c r="M29" s="229"/>
      <c r="N29" s="229"/>
      <c r="O29" s="230"/>
      <c r="P29" s="208">
        <f>AK13</f>
        <v>154</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 customHeight="1" x14ac:dyDescent="0.2">
      <c r="A30" s="505" t="s">
        <v>343</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380</v>
      </c>
      <c r="AF30" s="383"/>
      <c r="AG30" s="383"/>
      <c r="AH30" s="384"/>
      <c r="AI30" s="385" t="s">
        <v>402</v>
      </c>
      <c r="AJ30" s="385"/>
      <c r="AK30" s="385"/>
      <c r="AL30" s="382"/>
      <c r="AM30" s="385" t="s">
        <v>499</v>
      </c>
      <c r="AN30" s="385"/>
      <c r="AO30" s="385"/>
      <c r="AP30" s="382"/>
      <c r="AQ30" s="637" t="s">
        <v>231</v>
      </c>
      <c r="AR30" s="638"/>
      <c r="AS30" s="638"/>
      <c r="AT30" s="639"/>
      <c r="AU30" s="387" t="s">
        <v>134</v>
      </c>
      <c r="AV30" s="387"/>
      <c r="AW30" s="387"/>
      <c r="AX30" s="388"/>
    </row>
    <row r="31" spans="1:50" ht="18.7"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5</v>
      </c>
      <c r="AR31" s="178"/>
      <c r="AS31" s="179" t="s">
        <v>232</v>
      </c>
      <c r="AT31" s="202"/>
      <c r="AU31" s="271" t="s">
        <v>718</v>
      </c>
      <c r="AV31" s="271"/>
      <c r="AW31" s="375" t="s">
        <v>179</v>
      </c>
      <c r="AX31" s="376"/>
    </row>
    <row r="32" spans="1:50" ht="23.3" customHeight="1" x14ac:dyDescent="0.2">
      <c r="A32" s="511"/>
      <c r="B32" s="509"/>
      <c r="C32" s="509"/>
      <c r="D32" s="509"/>
      <c r="E32" s="509"/>
      <c r="F32" s="510"/>
      <c r="G32" s="536" t="s">
        <v>715</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717</v>
      </c>
      <c r="AC32" s="547"/>
      <c r="AD32" s="547"/>
      <c r="AE32" s="363">
        <v>18</v>
      </c>
      <c r="AF32" s="364"/>
      <c r="AG32" s="364"/>
      <c r="AH32" s="364"/>
      <c r="AI32" s="363">
        <v>18</v>
      </c>
      <c r="AJ32" s="364"/>
      <c r="AK32" s="364"/>
      <c r="AL32" s="364"/>
      <c r="AM32" s="363" t="s">
        <v>740</v>
      </c>
      <c r="AN32" s="364"/>
      <c r="AO32" s="364"/>
      <c r="AP32" s="364"/>
      <c r="AQ32" s="166" t="s">
        <v>718</v>
      </c>
      <c r="AR32" s="167"/>
      <c r="AS32" s="167"/>
      <c r="AT32" s="168"/>
      <c r="AU32" s="364" t="s">
        <v>718</v>
      </c>
      <c r="AV32" s="364"/>
      <c r="AW32" s="364"/>
      <c r="AX32" s="365"/>
    </row>
    <row r="33" spans="1:51" ht="23.3"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3">
        <v>22</v>
      </c>
      <c r="AF33" s="364"/>
      <c r="AG33" s="364"/>
      <c r="AH33" s="364"/>
      <c r="AI33" s="363">
        <v>22</v>
      </c>
      <c r="AJ33" s="364"/>
      <c r="AK33" s="364"/>
      <c r="AL33" s="364"/>
      <c r="AM33" s="363" t="s">
        <v>741</v>
      </c>
      <c r="AN33" s="364"/>
      <c r="AO33" s="364"/>
      <c r="AP33" s="364"/>
      <c r="AQ33" s="166">
        <v>25</v>
      </c>
      <c r="AR33" s="167"/>
      <c r="AS33" s="167"/>
      <c r="AT33" s="168"/>
      <c r="AU33" s="364" t="s">
        <v>718</v>
      </c>
      <c r="AV33" s="364"/>
      <c r="AW33" s="364"/>
      <c r="AX33" s="365"/>
    </row>
    <row r="34" spans="1:51" ht="23.3"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81.818181818181799</v>
      </c>
      <c r="AF34" s="364"/>
      <c r="AG34" s="364"/>
      <c r="AH34" s="364"/>
      <c r="AI34" s="363">
        <v>81.818181818181799</v>
      </c>
      <c r="AJ34" s="364"/>
      <c r="AK34" s="364"/>
      <c r="AL34" s="364"/>
      <c r="AM34" s="363" t="s">
        <v>741</v>
      </c>
      <c r="AN34" s="364"/>
      <c r="AO34" s="364"/>
      <c r="AP34" s="364"/>
      <c r="AQ34" s="166" t="s">
        <v>718</v>
      </c>
      <c r="AR34" s="167"/>
      <c r="AS34" s="167"/>
      <c r="AT34" s="168"/>
      <c r="AU34" s="364" t="s">
        <v>718</v>
      </c>
      <c r="AV34" s="364"/>
      <c r="AW34" s="364"/>
      <c r="AX34" s="365"/>
    </row>
    <row r="35" spans="1:51" ht="23.3" customHeight="1" x14ac:dyDescent="0.2">
      <c r="A35" s="891" t="s">
        <v>371</v>
      </c>
      <c r="B35" s="892"/>
      <c r="C35" s="892"/>
      <c r="D35" s="892"/>
      <c r="E35" s="892"/>
      <c r="F35" s="893"/>
      <c r="G35" s="897" t="s">
        <v>742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3"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 hidden="1" customHeight="1" x14ac:dyDescent="0.2">
      <c r="A37" s="640" t="s">
        <v>343</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380</v>
      </c>
      <c r="AF37" s="335"/>
      <c r="AG37" s="335"/>
      <c r="AH37" s="335"/>
      <c r="AI37" s="335" t="s">
        <v>402</v>
      </c>
      <c r="AJ37" s="335"/>
      <c r="AK37" s="335"/>
      <c r="AL37" s="335"/>
      <c r="AM37" s="335" t="s">
        <v>499</v>
      </c>
      <c r="AN37" s="335"/>
      <c r="AO37" s="335"/>
      <c r="AP37" s="335"/>
      <c r="AQ37" s="267" t="s">
        <v>231</v>
      </c>
      <c r="AR37" s="268"/>
      <c r="AS37" s="268"/>
      <c r="AT37" s="269"/>
      <c r="AU37" s="377" t="s">
        <v>134</v>
      </c>
      <c r="AV37" s="377"/>
      <c r="AW37" s="377"/>
      <c r="AX37" s="378"/>
      <c r="AY37">
        <f>COUNTA($G$39)</f>
        <v>0</v>
      </c>
    </row>
    <row r="38" spans="1:51" ht="18.7"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3"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3"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3"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3" hidden="1" customHeight="1" x14ac:dyDescent="0.2">
      <c r="A42" s="891" t="s">
        <v>371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3"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 hidden="1" customHeight="1" x14ac:dyDescent="0.2">
      <c r="A44" s="640" t="s">
        <v>343</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380</v>
      </c>
      <c r="AF44" s="335"/>
      <c r="AG44" s="335"/>
      <c r="AH44" s="335"/>
      <c r="AI44" s="335" t="s">
        <v>402</v>
      </c>
      <c r="AJ44" s="335"/>
      <c r="AK44" s="335"/>
      <c r="AL44" s="335"/>
      <c r="AM44" s="335" t="s">
        <v>499</v>
      </c>
      <c r="AN44" s="335"/>
      <c r="AO44" s="335"/>
      <c r="AP44" s="335"/>
      <c r="AQ44" s="267" t="s">
        <v>231</v>
      </c>
      <c r="AR44" s="268"/>
      <c r="AS44" s="268"/>
      <c r="AT44" s="269"/>
      <c r="AU44" s="377" t="s">
        <v>134</v>
      </c>
      <c r="AV44" s="377"/>
      <c r="AW44" s="377"/>
      <c r="AX44" s="378"/>
      <c r="AY44">
        <f>COUNTA($G$46)</f>
        <v>0</v>
      </c>
    </row>
    <row r="45" spans="1:51" ht="18.7"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3"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3"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3"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3" hidden="1" customHeight="1" x14ac:dyDescent="0.2">
      <c r="A49" s="891" t="s">
        <v>371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3"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 hidden="1" customHeight="1" x14ac:dyDescent="0.2">
      <c r="A51" s="508" t="s">
        <v>343</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380</v>
      </c>
      <c r="AF51" s="335"/>
      <c r="AG51" s="335"/>
      <c r="AH51" s="335"/>
      <c r="AI51" s="335" t="s">
        <v>402</v>
      </c>
      <c r="AJ51" s="335"/>
      <c r="AK51" s="335"/>
      <c r="AL51" s="335"/>
      <c r="AM51" s="335" t="s">
        <v>499</v>
      </c>
      <c r="AN51" s="335"/>
      <c r="AO51" s="335"/>
      <c r="AP51" s="335"/>
      <c r="AQ51" s="267" t="s">
        <v>231</v>
      </c>
      <c r="AR51" s="268"/>
      <c r="AS51" s="268"/>
      <c r="AT51" s="269"/>
      <c r="AU51" s="373" t="s">
        <v>134</v>
      </c>
      <c r="AV51" s="373"/>
      <c r="AW51" s="373"/>
      <c r="AX51" s="374"/>
      <c r="AY51">
        <f>COUNTA($G$53)</f>
        <v>0</v>
      </c>
    </row>
    <row r="52" spans="1:51" ht="18.7"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3"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3"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3"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3" hidden="1" customHeight="1" x14ac:dyDescent="0.2">
      <c r="A56" s="891" t="s">
        <v>371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3"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 hidden="1" customHeight="1" x14ac:dyDescent="0.2">
      <c r="A58" s="508" t="s">
        <v>343</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380</v>
      </c>
      <c r="AF58" s="335"/>
      <c r="AG58" s="335"/>
      <c r="AH58" s="335"/>
      <c r="AI58" s="335" t="s">
        <v>402</v>
      </c>
      <c r="AJ58" s="335"/>
      <c r="AK58" s="335"/>
      <c r="AL58" s="335"/>
      <c r="AM58" s="335" t="s">
        <v>499</v>
      </c>
      <c r="AN58" s="335"/>
      <c r="AO58" s="335"/>
      <c r="AP58" s="335"/>
      <c r="AQ58" s="267" t="s">
        <v>231</v>
      </c>
      <c r="AR58" s="268"/>
      <c r="AS58" s="268"/>
      <c r="AT58" s="269"/>
      <c r="AU58" s="373" t="s">
        <v>134</v>
      </c>
      <c r="AV58" s="373"/>
      <c r="AW58" s="373"/>
      <c r="AX58" s="374"/>
      <c r="AY58">
        <f>COUNTA($G$60)</f>
        <v>0</v>
      </c>
    </row>
    <row r="59" spans="1:51" ht="18.7"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3"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3"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3"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3" hidden="1" customHeight="1" x14ac:dyDescent="0.2">
      <c r="A63" s="891" t="s">
        <v>371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3"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 customHeight="1" x14ac:dyDescent="0.2">
      <c r="A65" s="852" t="s">
        <v>344</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339</v>
      </c>
      <c r="X65" s="864"/>
      <c r="Y65" s="867"/>
      <c r="Z65" s="867"/>
      <c r="AA65" s="868"/>
      <c r="AB65" s="861" t="s">
        <v>11</v>
      </c>
      <c r="AC65" s="857"/>
      <c r="AD65" s="858"/>
      <c r="AE65" s="335" t="s">
        <v>380</v>
      </c>
      <c r="AF65" s="335"/>
      <c r="AG65" s="335"/>
      <c r="AH65" s="335"/>
      <c r="AI65" s="335" t="s">
        <v>402</v>
      </c>
      <c r="AJ65" s="335"/>
      <c r="AK65" s="335"/>
      <c r="AL65" s="335"/>
      <c r="AM65" s="335" t="s">
        <v>499</v>
      </c>
      <c r="AN65" s="335"/>
      <c r="AO65" s="335"/>
      <c r="AP65" s="335"/>
      <c r="AQ65" s="215" t="s">
        <v>231</v>
      </c>
      <c r="AR65" s="199"/>
      <c r="AS65" s="199"/>
      <c r="AT65" s="200"/>
      <c r="AU65" s="970" t="s">
        <v>134</v>
      </c>
      <c r="AV65" s="970"/>
      <c r="AW65" s="970"/>
      <c r="AX65" s="971"/>
      <c r="AY65">
        <f>COUNTA($H$67)</f>
        <v>1</v>
      </c>
    </row>
    <row r="66" spans="1:51" ht="18.7"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t="s">
        <v>718</v>
      </c>
      <c r="AR66" s="178"/>
      <c r="AS66" s="179" t="s">
        <v>232</v>
      </c>
      <c r="AT66" s="202"/>
      <c r="AU66" s="271" t="s">
        <v>718</v>
      </c>
      <c r="AV66" s="271"/>
      <c r="AW66" s="859" t="s">
        <v>342</v>
      </c>
      <c r="AX66" s="972"/>
      <c r="AY66">
        <f>$AY$65</f>
        <v>1</v>
      </c>
    </row>
    <row r="67" spans="1:51" ht="23.3" customHeight="1" x14ac:dyDescent="0.2">
      <c r="A67" s="845"/>
      <c r="B67" s="846"/>
      <c r="C67" s="846"/>
      <c r="D67" s="846"/>
      <c r="E67" s="846"/>
      <c r="F67" s="847"/>
      <c r="G67" s="973" t="s">
        <v>233</v>
      </c>
      <c r="H67" s="956" t="s">
        <v>825</v>
      </c>
      <c r="I67" s="957"/>
      <c r="J67" s="957"/>
      <c r="K67" s="957"/>
      <c r="L67" s="957"/>
      <c r="M67" s="957"/>
      <c r="N67" s="957"/>
      <c r="O67" s="958"/>
      <c r="P67" s="956" t="s">
        <v>718</v>
      </c>
      <c r="Q67" s="957"/>
      <c r="R67" s="957"/>
      <c r="S67" s="957"/>
      <c r="T67" s="957"/>
      <c r="U67" s="957"/>
      <c r="V67" s="958"/>
      <c r="W67" s="962"/>
      <c r="X67" s="963"/>
      <c r="Y67" s="943" t="s">
        <v>12</v>
      </c>
      <c r="Z67" s="943"/>
      <c r="AA67" s="944"/>
      <c r="AB67" s="945" t="s">
        <v>361</v>
      </c>
      <c r="AC67" s="945"/>
      <c r="AD67" s="945"/>
      <c r="AE67" s="363" t="s">
        <v>718</v>
      </c>
      <c r="AF67" s="364"/>
      <c r="AG67" s="364"/>
      <c r="AH67" s="364"/>
      <c r="AI67" s="363" t="s">
        <v>718</v>
      </c>
      <c r="AJ67" s="364"/>
      <c r="AK67" s="364"/>
      <c r="AL67" s="364"/>
      <c r="AM67" s="363" t="s">
        <v>823</v>
      </c>
      <c r="AN67" s="364"/>
      <c r="AO67" s="364"/>
      <c r="AP67" s="364"/>
      <c r="AQ67" s="363" t="s">
        <v>718</v>
      </c>
      <c r="AR67" s="364"/>
      <c r="AS67" s="364"/>
      <c r="AT67" s="810"/>
      <c r="AU67" s="364" t="s">
        <v>718</v>
      </c>
      <c r="AV67" s="364"/>
      <c r="AW67" s="364"/>
      <c r="AX67" s="365"/>
      <c r="AY67">
        <f t="shared" ref="AY67:AY72" si="8">$AY$65</f>
        <v>1</v>
      </c>
    </row>
    <row r="68" spans="1:51" ht="23.3"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361</v>
      </c>
      <c r="AC68" s="968"/>
      <c r="AD68" s="968"/>
      <c r="AE68" s="363" t="s">
        <v>718</v>
      </c>
      <c r="AF68" s="364"/>
      <c r="AG68" s="364"/>
      <c r="AH68" s="364"/>
      <c r="AI68" s="363" t="s">
        <v>718</v>
      </c>
      <c r="AJ68" s="364"/>
      <c r="AK68" s="364"/>
      <c r="AL68" s="364"/>
      <c r="AM68" s="363" t="s">
        <v>823</v>
      </c>
      <c r="AN68" s="364"/>
      <c r="AO68" s="364"/>
      <c r="AP68" s="364"/>
      <c r="AQ68" s="363" t="s">
        <v>718</v>
      </c>
      <c r="AR68" s="364"/>
      <c r="AS68" s="364"/>
      <c r="AT68" s="810"/>
      <c r="AU68" s="364" t="s">
        <v>718</v>
      </c>
      <c r="AV68" s="364"/>
      <c r="AW68" s="364"/>
      <c r="AX68" s="365"/>
      <c r="AY68">
        <f t="shared" si="8"/>
        <v>1</v>
      </c>
    </row>
    <row r="69" spans="1:51" ht="79.75"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362</v>
      </c>
      <c r="AC69" s="969"/>
      <c r="AD69" s="969"/>
      <c r="AE69" s="371" t="s">
        <v>718</v>
      </c>
      <c r="AF69" s="372"/>
      <c r="AG69" s="372"/>
      <c r="AH69" s="372"/>
      <c r="AI69" s="371" t="s">
        <v>718</v>
      </c>
      <c r="AJ69" s="372"/>
      <c r="AK69" s="372"/>
      <c r="AL69" s="372"/>
      <c r="AM69" s="371" t="s">
        <v>823</v>
      </c>
      <c r="AN69" s="372"/>
      <c r="AO69" s="372"/>
      <c r="AP69" s="372"/>
      <c r="AQ69" s="363" t="s">
        <v>718</v>
      </c>
      <c r="AR69" s="364"/>
      <c r="AS69" s="364"/>
      <c r="AT69" s="810"/>
      <c r="AU69" s="364" t="s">
        <v>718</v>
      </c>
      <c r="AV69" s="364"/>
      <c r="AW69" s="364"/>
      <c r="AX69" s="365"/>
      <c r="AY69">
        <f t="shared" si="8"/>
        <v>1</v>
      </c>
    </row>
    <row r="70" spans="1:51" ht="23.3" customHeight="1" x14ac:dyDescent="0.2">
      <c r="A70" s="845" t="s">
        <v>349</v>
      </c>
      <c r="B70" s="846"/>
      <c r="C70" s="846"/>
      <c r="D70" s="846"/>
      <c r="E70" s="846"/>
      <c r="F70" s="847"/>
      <c r="G70" s="933" t="s">
        <v>234</v>
      </c>
      <c r="H70" s="934" t="s">
        <v>718</v>
      </c>
      <c r="I70" s="934"/>
      <c r="J70" s="934"/>
      <c r="K70" s="934"/>
      <c r="L70" s="934"/>
      <c r="M70" s="934"/>
      <c r="N70" s="934"/>
      <c r="O70" s="934"/>
      <c r="P70" s="934" t="s">
        <v>718</v>
      </c>
      <c r="Q70" s="934"/>
      <c r="R70" s="934"/>
      <c r="S70" s="934"/>
      <c r="T70" s="934"/>
      <c r="U70" s="934"/>
      <c r="V70" s="934"/>
      <c r="W70" s="937" t="s">
        <v>360</v>
      </c>
      <c r="X70" s="938"/>
      <c r="Y70" s="943" t="s">
        <v>12</v>
      </c>
      <c r="Z70" s="943"/>
      <c r="AA70" s="944"/>
      <c r="AB70" s="945" t="s">
        <v>361</v>
      </c>
      <c r="AC70" s="945"/>
      <c r="AD70" s="945"/>
      <c r="AE70" s="363" t="s">
        <v>718</v>
      </c>
      <c r="AF70" s="364"/>
      <c r="AG70" s="364"/>
      <c r="AH70" s="364"/>
      <c r="AI70" s="363" t="s">
        <v>718</v>
      </c>
      <c r="AJ70" s="364"/>
      <c r="AK70" s="364"/>
      <c r="AL70" s="364"/>
      <c r="AM70" s="363" t="s">
        <v>823</v>
      </c>
      <c r="AN70" s="364"/>
      <c r="AO70" s="364"/>
      <c r="AP70" s="364"/>
      <c r="AQ70" s="363" t="s">
        <v>718</v>
      </c>
      <c r="AR70" s="364"/>
      <c r="AS70" s="364"/>
      <c r="AT70" s="810"/>
      <c r="AU70" s="364" t="s">
        <v>718</v>
      </c>
      <c r="AV70" s="364"/>
      <c r="AW70" s="364"/>
      <c r="AX70" s="365"/>
      <c r="AY70">
        <f t="shared" si="8"/>
        <v>1</v>
      </c>
    </row>
    <row r="71" spans="1:51" ht="23.3"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361</v>
      </c>
      <c r="AC71" s="968"/>
      <c r="AD71" s="968"/>
      <c r="AE71" s="363" t="s">
        <v>718</v>
      </c>
      <c r="AF71" s="364"/>
      <c r="AG71" s="364"/>
      <c r="AH71" s="364"/>
      <c r="AI71" s="363" t="s">
        <v>718</v>
      </c>
      <c r="AJ71" s="364"/>
      <c r="AK71" s="364"/>
      <c r="AL71" s="364"/>
      <c r="AM71" s="363" t="s">
        <v>823</v>
      </c>
      <c r="AN71" s="364"/>
      <c r="AO71" s="364"/>
      <c r="AP71" s="364"/>
      <c r="AQ71" s="363" t="s">
        <v>718</v>
      </c>
      <c r="AR71" s="364"/>
      <c r="AS71" s="364"/>
      <c r="AT71" s="810"/>
      <c r="AU71" s="364" t="s">
        <v>718</v>
      </c>
      <c r="AV71" s="364"/>
      <c r="AW71" s="364"/>
      <c r="AX71" s="365"/>
      <c r="AY71">
        <f t="shared" si="8"/>
        <v>1</v>
      </c>
    </row>
    <row r="72" spans="1:51" ht="23.3" customHeight="1" thickBot="1" x14ac:dyDescent="0.2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362</v>
      </c>
      <c r="AC72" s="969"/>
      <c r="AD72" s="969"/>
      <c r="AE72" s="371" t="s">
        <v>718</v>
      </c>
      <c r="AF72" s="372"/>
      <c r="AG72" s="372"/>
      <c r="AH72" s="372"/>
      <c r="AI72" s="371" t="s">
        <v>718</v>
      </c>
      <c r="AJ72" s="372"/>
      <c r="AK72" s="372"/>
      <c r="AL72" s="372"/>
      <c r="AM72" s="371" t="s">
        <v>824</v>
      </c>
      <c r="AN72" s="372"/>
      <c r="AO72" s="372"/>
      <c r="AP72" s="932"/>
      <c r="AQ72" s="363" t="s">
        <v>718</v>
      </c>
      <c r="AR72" s="364"/>
      <c r="AS72" s="364"/>
      <c r="AT72" s="810"/>
      <c r="AU72" s="364" t="s">
        <v>718</v>
      </c>
      <c r="AV72" s="364"/>
      <c r="AW72" s="364"/>
      <c r="AX72" s="365"/>
      <c r="AY72">
        <f t="shared" si="8"/>
        <v>1</v>
      </c>
    </row>
    <row r="73" spans="1:51" ht="18.7" hidden="1" customHeight="1" x14ac:dyDescent="0.2">
      <c r="A73" s="831" t="s">
        <v>344</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380</v>
      </c>
      <c r="AF73" s="335"/>
      <c r="AG73" s="335"/>
      <c r="AH73" s="335"/>
      <c r="AI73" s="335" t="s">
        <v>402</v>
      </c>
      <c r="AJ73" s="335"/>
      <c r="AK73" s="335"/>
      <c r="AL73" s="335"/>
      <c r="AM73" s="335" t="s">
        <v>499</v>
      </c>
      <c r="AN73" s="335"/>
      <c r="AO73" s="335"/>
      <c r="AP73" s="335"/>
      <c r="AQ73" s="215" t="s">
        <v>231</v>
      </c>
      <c r="AR73" s="199"/>
      <c r="AS73" s="199"/>
      <c r="AT73" s="200"/>
      <c r="AU73" s="273" t="s">
        <v>134</v>
      </c>
      <c r="AV73" s="176"/>
      <c r="AW73" s="176"/>
      <c r="AX73" s="177"/>
      <c r="AY73">
        <f>COUNTA($H$75)</f>
        <v>0</v>
      </c>
    </row>
    <row r="74" spans="1:51" ht="18.7"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3" hidden="1" customHeight="1" x14ac:dyDescent="0.2">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3"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3"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8" hidden="1" customHeight="1" x14ac:dyDescent="0.2">
      <c r="A78" s="906" t="s">
        <v>719</v>
      </c>
      <c r="B78" s="907"/>
      <c r="C78" s="907"/>
      <c r="D78" s="907"/>
      <c r="E78" s="904" t="s">
        <v>322</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338</v>
      </c>
      <c r="AP79" s="127"/>
      <c r="AQ79" s="127"/>
      <c r="AR79" s="76" t="s">
        <v>336</v>
      </c>
      <c r="AS79" s="126"/>
      <c r="AT79" s="127"/>
      <c r="AU79" s="127"/>
      <c r="AV79" s="127"/>
      <c r="AW79" s="127"/>
      <c r="AX79" s="128"/>
      <c r="AY79">
        <f>COUNTIF($AR$79,"☑")</f>
        <v>0</v>
      </c>
    </row>
    <row r="80" spans="1:51" ht="18.7" hidden="1" customHeight="1" x14ac:dyDescent="0.2">
      <c r="A80" s="515" t="s">
        <v>147</v>
      </c>
      <c r="B80" s="840" t="s">
        <v>335</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7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380</v>
      </c>
      <c r="AF85" s="335"/>
      <c r="AG85" s="335"/>
      <c r="AH85" s="335"/>
      <c r="AI85" s="335" t="s">
        <v>402</v>
      </c>
      <c r="AJ85" s="335"/>
      <c r="AK85" s="335"/>
      <c r="AL85" s="335"/>
      <c r="AM85" s="335" t="s">
        <v>499</v>
      </c>
      <c r="AN85" s="335"/>
      <c r="AO85" s="335"/>
      <c r="AP85" s="335"/>
      <c r="AQ85" s="215" t="s">
        <v>231</v>
      </c>
      <c r="AR85" s="199"/>
      <c r="AS85" s="199"/>
      <c r="AT85" s="200"/>
      <c r="AU85" s="369" t="s">
        <v>134</v>
      </c>
      <c r="AV85" s="369"/>
      <c r="AW85" s="369"/>
      <c r="AX85" s="370"/>
      <c r="AY85">
        <f t="shared" si="10"/>
        <v>0</v>
      </c>
      <c r="AZ85" s="10"/>
      <c r="BA85" s="10"/>
      <c r="BB85" s="10"/>
      <c r="BC85" s="10"/>
    </row>
    <row r="86" spans="1:60" ht="18.7"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3"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3"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3"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380</v>
      </c>
      <c r="AF90" s="335"/>
      <c r="AG90" s="335"/>
      <c r="AH90" s="335"/>
      <c r="AI90" s="335" t="s">
        <v>402</v>
      </c>
      <c r="AJ90" s="335"/>
      <c r="AK90" s="335"/>
      <c r="AL90" s="335"/>
      <c r="AM90" s="335" t="s">
        <v>499</v>
      </c>
      <c r="AN90" s="335"/>
      <c r="AO90" s="335"/>
      <c r="AP90" s="335"/>
      <c r="AQ90" s="215" t="s">
        <v>231</v>
      </c>
      <c r="AR90" s="199"/>
      <c r="AS90" s="199"/>
      <c r="AT90" s="200"/>
      <c r="AU90" s="369" t="s">
        <v>134</v>
      </c>
      <c r="AV90" s="369"/>
      <c r="AW90" s="369"/>
      <c r="AX90" s="370"/>
      <c r="AY90">
        <f>COUNTA($G$92)</f>
        <v>0</v>
      </c>
    </row>
    <row r="91" spans="1:60" ht="18.7"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3"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3"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3"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380</v>
      </c>
      <c r="AF95" s="335"/>
      <c r="AG95" s="335"/>
      <c r="AH95" s="335"/>
      <c r="AI95" s="335" t="s">
        <v>402</v>
      </c>
      <c r="AJ95" s="335"/>
      <c r="AK95" s="335"/>
      <c r="AL95" s="335"/>
      <c r="AM95" s="335" t="s">
        <v>499</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3"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3"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3"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75" customHeight="1" x14ac:dyDescent="0.2">
      <c r="A100" s="826" t="s">
        <v>345</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380</v>
      </c>
      <c r="AF100" s="818"/>
      <c r="AG100" s="818"/>
      <c r="AH100" s="819"/>
      <c r="AI100" s="817" t="s">
        <v>402</v>
      </c>
      <c r="AJ100" s="818"/>
      <c r="AK100" s="818"/>
      <c r="AL100" s="819"/>
      <c r="AM100" s="817" t="s">
        <v>499</v>
      </c>
      <c r="AN100" s="818"/>
      <c r="AO100" s="818"/>
      <c r="AP100" s="819"/>
      <c r="AQ100" s="920" t="s">
        <v>407</v>
      </c>
      <c r="AR100" s="921"/>
      <c r="AS100" s="921"/>
      <c r="AT100" s="922"/>
      <c r="AU100" s="920" t="s">
        <v>531</v>
      </c>
      <c r="AV100" s="921"/>
      <c r="AW100" s="921"/>
      <c r="AX100" s="923"/>
    </row>
    <row r="101" spans="1:60" ht="23.3" customHeight="1" x14ac:dyDescent="0.2">
      <c r="A101" s="487"/>
      <c r="B101" s="488"/>
      <c r="C101" s="488"/>
      <c r="D101" s="488"/>
      <c r="E101" s="488"/>
      <c r="F101" s="489"/>
      <c r="G101" s="191" t="s">
        <v>720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v>9</v>
      </c>
      <c r="AF101" s="358"/>
      <c r="AG101" s="358"/>
      <c r="AH101" s="358"/>
      <c r="AI101" s="358">
        <v>7</v>
      </c>
      <c r="AJ101" s="358"/>
      <c r="AK101" s="358"/>
      <c r="AL101" s="358"/>
      <c r="AM101" s="358">
        <v>5</v>
      </c>
      <c r="AN101" s="358"/>
      <c r="AO101" s="358"/>
      <c r="AP101" s="358"/>
      <c r="AQ101" s="358" t="s">
        <v>839</v>
      </c>
      <c r="AR101" s="358"/>
      <c r="AS101" s="358"/>
      <c r="AT101" s="358"/>
      <c r="AU101" s="363" t="s">
        <v>840</v>
      </c>
      <c r="AV101" s="364"/>
      <c r="AW101" s="364"/>
      <c r="AX101" s="365"/>
    </row>
    <row r="102" spans="1:60" ht="23.3"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24"/>
    </row>
    <row r="103" spans="1:60" ht="31.75" hidden="1" customHeight="1" x14ac:dyDescent="0.2">
      <c r="A103" s="484" t="s">
        <v>345</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380</v>
      </c>
      <c r="AF103" s="335"/>
      <c r="AG103" s="335"/>
      <c r="AH103" s="335"/>
      <c r="AI103" s="335" t="s">
        <v>402</v>
      </c>
      <c r="AJ103" s="335"/>
      <c r="AK103" s="335"/>
      <c r="AL103" s="335"/>
      <c r="AM103" s="335" t="s">
        <v>499</v>
      </c>
      <c r="AN103" s="335"/>
      <c r="AO103" s="335"/>
      <c r="AP103" s="335"/>
      <c r="AQ103" s="360" t="s">
        <v>407</v>
      </c>
      <c r="AR103" s="361"/>
      <c r="AS103" s="361"/>
      <c r="AT103" s="361"/>
      <c r="AU103" s="360" t="s">
        <v>531</v>
      </c>
      <c r="AV103" s="361"/>
      <c r="AW103" s="361"/>
      <c r="AX103" s="362"/>
      <c r="AY103">
        <f>COUNTA($G$104)</f>
        <v>0</v>
      </c>
    </row>
    <row r="104" spans="1:60" ht="23.3"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3"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75" hidden="1" customHeight="1" x14ac:dyDescent="0.2">
      <c r="A106" s="484" t="s">
        <v>345</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380</v>
      </c>
      <c r="AF106" s="335"/>
      <c r="AG106" s="335"/>
      <c r="AH106" s="335"/>
      <c r="AI106" s="335" t="s">
        <v>402</v>
      </c>
      <c r="AJ106" s="335"/>
      <c r="AK106" s="335"/>
      <c r="AL106" s="335"/>
      <c r="AM106" s="335" t="s">
        <v>499</v>
      </c>
      <c r="AN106" s="335"/>
      <c r="AO106" s="335"/>
      <c r="AP106" s="335"/>
      <c r="AQ106" s="360" t="s">
        <v>407</v>
      </c>
      <c r="AR106" s="361"/>
      <c r="AS106" s="361"/>
      <c r="AT106" s="361"/>
      <c r="AU106" s="360" t="s">
        <v>531</v>
      </c>
      <c r="AV106" s="361"/>
      <c r="AW106" s="361"/>
      <c r="AX106" s="362"/>
      <c r="AY106">
        <f>COUNTA($G$107)</f>
        <v>0</v>
      </c>
    </row>
    <row r="107" spans="1:60" ht="23.3"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3"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75" hidden="1" customHeight="1" x14ac:dyDescent="0.2">
      <c r="A109" s="484" t="s">
        <v>345</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380</v>
      </c>
      <c r="AF109" s="335"/>
      <c r="AG109" s="335"/>
      <c r="AH109" s="335"/>
      <c r="AI109" s="335" t="s">
        <v>402</v>
      </c>
      <c r="AJ109" s="335"/>
      <c r="AK109" s="335"/>
      <c r="AL109" s="335"/>
      <c r="AM109" s="335" t="s">
        <v>499</v>
      </c>
      <c r="AN109" s="335"/>
      <c r="AO109" s="335"/>
      <c r="AP109" s="335"/>
      <c r="AQ109" s="360" t="s">
        <v>407</v>
      </c>
      <c r="AR109" s="361"/>
      <c r="AS109" s="361"/>
      <c r="AT109" s="361"/>
      <c r="AU109" s="360" t="s">
        <v>531</v>
      </c>
      <c r="AV109" s="361"/>
      <c r="AW109" s="361"/>
      <c r="AX109" s="362"/>
      <c r="AY109">
        <f>COUNTA($G$110)</f>
        <v>0</v>
      </c>
    </row>
    <row r="110" spans="1:60" ht="23.3"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3"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5" hidden="1" customHeight="1" x14ac:dyDescent="0.2">
      <c r="A112" s="484" t="s">
        <v>345</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380</v>
      </c>
      <c r="AF112" s="335"/>
      <c r="AG112" s="335"/>
      <c r="AH112" s="335"/>
      <c r="AI112" s="335" t="s">
        <v>402</v>
      </c>
      <c r="AJ112" s="335"/>
      <c r="AK112" s="335"/>
      <c r="AL112" s="335"/>
      <c r="AM112" s="335" t="s">
        <v>499</v>
      </c>
      <c r="AN112" s="335"/>
      <c r="AO112" s="335"/>
      <c r="AP112" s="335"/>
      <c r="AQ112" s="360" t="s">
        <v>407</v>
      </c>
      <c r="AR112" s="361"/>
      <c r="AS112" s="361"/>
      <c r="AT112" s="361"/>
      <c r="AU112" s="360" t="s">
        <v>531</v>
      </c>
      <c r="AV112" s="361"/>
      <c r="AW112" s="361"/>
      <c r="AX112" s="362"/>
      <c r="AY112">
        <f>COUNTA($G$113)</f>
        <v>0</v>
      </c>
    </row>
    <row r="113" spans="1:51" ht="23.3"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3"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3"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380</v>
      </c>
      <c r="AF115" s="335"/>
      <c r="AG115" s="335"/>
      <c r="AH115" s="335"/>
      <c r="AI115" s="335" t="s">
        <v>402</v>
      </c>
      <c r="AJ115" s="335"/>
      <c r="AK115" s="335"/>
      <c r="AL115" s="335"/>
      <c r="AM115" s="335" t="s">
        <v>499</v>
      </c>
      <c r="AN115" s="335"/>
      <c r="AO115" s="335"/>
      <c r="AP115" s="335"/>
      <c r="AQ115" s="336" t="s">
        <v>532</v>
      </c>
      <c r="AR115" s="337"/>
      <c r="AS115" s="337"/>
      <c r="AT115" s="337"/>
      <c r="AU115" s="337"/>
      <c r="AV115" s="337"/>
      <c r="AW115" s="337"/>
      <c r="AX115" s="338"/>
    </row>
    <row r="116" spans="1:51" ht="23.3" customHeight="1" x14ac:dyDescent="0.2">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8.4</v>
      </c>
      <c r="AF116" s="358"/>
      <c r="AG116" s="358"/>
      <c r="AH116" s="358"/>
      <c r="AI116" s="358">
        <v>8.1</v>
      </c>
      <c r="AJ116" s="358"/>
      <c r="AK116" s="358"/>
      <c r="AL116" s="358"/>
      <c r="AM116" s="358" t="s">
        <v>741</v>
      </c>
      <c r="AN116" s="358"/>
      <c r="AO116" s="358"/>
      <c r="AP116" s="358"/>
      <c r="AQ116" s="363">
        <v>6.2</v>
      </c>
      <c r="AR116" s="364"/>
      <c r="AS116" s="364"/>
      <c r="AT116" s="364"/>
      <c r="AU116" s="364"/>
      <c r="AV116" s="364"/>
      <c r="AW116" s="364"/>
      <c r="AX116" s="365"/>
    </row>
    <row r="117" spans="1:51" ht="46.5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743</v>
      </c>
      <c r="AN117" s="306"/>
      <c r="AO117" s="306"/>
      <c r="AP117" s="306"/>
      <c r="AQ117" s="306" t="s">
        <v>841</v>
      </c>
      <c r="AR117" s="306"/>
      <c r="AS117" s="306"/>
      <c r="AT117" s="306"/>
      <c r="AU117" s="306"/>
      <c r="AV117" s="306"/>
      <c r="AW117" s="306"/>
      <c r="AX117" s="307"/>
    </row>
    <row r="118" spans="1:51" ht="23.3"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380</v>
      </c>
      <c r="AF118" s="335"/>
      <c r="AG118" s="335"/>
      <c r="AH118" s="335"/>
      <c r="AI118" s="335" t="s">
        <v>402</v>
      </c>
      <c r="AJ118" s="335"/>
      <c r="AK118" s="335"/>
      <c r="AL118" s="335"/>
      <c r="AM118" s="335" t="s">
        <v>499</v>
      </c>
      <c r="AN118" s="335"/>
      <c r="AO118" s="335"/>
      <c r="AP118" s="335"/>
      <c r="AQ118" s="336" t="s">
        <v>532</v>
      </c>
      <c r="AR118" s="337"/>
      <c r="AS118" s="337"/>
      <c r="AT118" s="337"/>
      <c r="AU118" s="337"/>
      <c r="AV118" s="337"/>
      <c r="AW118" s="337"/>
      <c r="AX118" s="338"/>
      <c r="AY118" s="92">
        <f>IF(SUBSTITUTE(SUBSTITUTE($G$119,"／",""),"　","")="",0,1)</f>
        <v>0</v>
      </c>
    </row>
    <row r="119" spans="1:51" ht="23.3" hidden="1" customHeight="1" x14ac:dyDescent="0.2">
      <c r="A119" s="292"/>
      <c r="B119" s="293"/>
      <c r="C119" s="293"/>
      <c r="D119" s="293"/>
      <c r="E119" s="293"/>
      <c r="F119" s="294"/>
      <c r="G119" s="351" t="s">
        <v>727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3"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380</v>
      </c>
      <c r="AF121" s="335"/>
      <c r="AG121" s="335"/>
      <c r="AH121" s="335"/>
      <c r="AI121" s="335" t="s">
        <v>402</v>
      </c>
      <c r="AJ121" s="335"/>
      <c r="AK121" s="335"/>
      <c r="AL121" s="335"/>
      <c r="AM121" s="335" t="s">
        <v>499</v>
      </c>
      <c r="AN121" s="335"/>
      <c r="AO121" s="335"/>
      <c r="AP121" s="335"/>
      <c r="AQ121" s="336" t="s">
        <v>532</v>
      </c>
      <c r="AR121" s="337"/>
      <c r="AS121" s="337"/>
      <c r="AT121" s="337"/>
      <c r="AU121" s="337"/>
      <c r="AV121" s="337"/>
      <c r="AW121" s="337"/>
      <c r="AX121" s="338"/>
      <c r="AY121" s="92">
        <f>IF(SUBSTITUTE(SUBSTITUTE($G$122,"／",""),"　","")="",0,1)</f>
        <v>0</v>
      </c>
    </row>
    <row r="122" spans="1:51" ht="23.3" hidden="1" customHeight="1" x14ac:dyDescent="0.2">
      <c r="A122" s="292"/>
      <c r="B122" s="293"/>
      <c r="C122" s="293"/>
      <c r="D122" s="293"/>
      <c r="E122" s="293"/>
      <c r="F122" s="294"/>
      <c r="G122" s="351" t="s">
        <v>729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3"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380</v>
      </c>
      <c r="AF124" s="335"/>
      <c r="AG124" s="335"/>
      <c r="AH124" s="335"/>
      <c r="AI124" s="335" t="s">
        <v>402</v>
      </c>
      <c r="AJ124" s="335"/>
      <c r="AK124" s="335"/>
      <c r="AL124" s="335"/>
      <c r="AM124" s="335" t="s">
        <v>499</v>
      </c>
      <c r="AN124" s="335"/>
      <c r="AO124" s="335"/>
      <c r="AP124" s="335"/>
      <c r="AQ124" s="336" t="s">
        <v>532</v>
      </c>
      <c r="AR124" s="337"/>
      <c r="AS124" s="337"/>
      <c r="AT124" s="337"/>
      <c r="AU124" s="337"/>
      <c r="AV124" s="337"/>
      <c r="AW124" s="337"/>
      <c r="AX124" s="338"/>
      <c r="AY124" s="92">
        <f>IF(SUBSTITUTE(SUBSTITUTE($G$125,"／",""),"　","")="",0,1)</f>
        <v>0</v>
      </c>
    </row>
    <row r="125" spans="1:51" ht="23.3" hidden="1" customHeight="1" x14ac:dyDescent="0.2">
      <c r="A125" s="292"/>
      <c r="B125" s="293"/>
      <c r="C125" s="293"/>
      <c r="D125" s="293"/>
      <c r="E125" s="293"/>
      <c r="F125" s="294"/>
      <c r="G125" s="351" t="s">
        <v>729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3"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380</v>
      </c>
      <c r="AF127" s="335"/>
      <c r="AG127" s="335"/>
      <c r="AH127" s="335"/>
      <c r="AI127" s="335" t="s">
        <v>402</v>
      </c>
      <c r="AJ127" s="335"/>
      <c r="AK127" s="335"/>
      <c r="AL127" s="335"/>
      <c r="AM127" s="335" t="s">
        <v>499</v>
      </c>
      <c r="AN127" s="335"/>
      <c r="AO127" s="335"/>
      <c r="AP127" s="335"/>
      <c r="AQ127" s="336" t="s">
        <v>532</v>
      </c>
      <c r="AR127" s="337"/>
      <c r="AS127" s="337"/>
      <c r="AT127" s="337"/>
      <c r="AU127" s="337"/>
      <c r="AV127" s="337"/>
      <c r="AW127" s="337"/>
      <c r="AX127" s="338"/>
      <c r="AY127" s="92">
        <f>IF(SUBSTITUTE(SUBSTITUTE($G$128,"／",""),"　","")="",0,1)</f>
        <v>0</v>
      </c>
    </row>
    <row r="128" spans="1:51" ht="23.3" hidden="1" customHeight="1" x14ac:dyDescent="0.2">
      <c r="A128" s="292"/>
      <c r="B128" s="293"/>
      <c r="C128" s="293"/>
      <c r="D128" s="293"/>
      <c r="E128" s="293"/>
      <c r="F128" s="294"/>
      <c r="G128" s="351" t="s">
        <v>729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395</v>
      </c>
      <c r="B130" s="985"/>
      <c r="C130" s="984" t="s">
        <v>235</v>
      </c>
      <c r="D130" s="985"/>
      <c r="E130" s="308" t="s">
        <v>264</v>
      </c>
      <c r="F130" s="309"/>
      <c r="G130" s="310" t="s">
        <v>699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263</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 customHeight="1" x14ac:dyDescent="0.2">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380</v>
      </c>
      <c r="AF132" s="199"/>
      <c r="AG132" s="199"/>
      <c r="AH132" s="200"/>
      <c r="AI132" s="215" t="s">
        <v>402</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232</v>
      </c>
      <c r="AT133" s="202"/>
      <c r="AU133" s="178" t="s">
        <v>718</v>
      </c>
      <c r="AV133" s="178"/>
      <c r="AW133" s="179" t="s">
        <v>179</v>
      </c>
      <c r="AX133" s="180"/>
      <c r="AY133">
        <f>$AY$132</f>
        <v>1</v>
      </c>
    </row>
    <row r="134" spans="1:51" ht="39.75" customHeight="1" x14ac:dyDescent="0.2">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718</v>
      </c>
      <c r="AC134" s="224"/>
      <c r="AD134" s="224"/>
      <c r="AE134" s="266" t="s">
        <v>718</v>
      </c>
      <c r="AF134" s="167"/>
      <c r="AG134" s="167"/>
      <c r="AH134" s="167"/>
      <c r="AI134" s="266" t="s">
        <v>718</v>
      </c>
      <c r="AJ134" s="167"/>
      <c r="AK134" s="167"/>
      <c r="AL134" s="167"/>
      <c r="AM134" s="266" t="s">
        <v>741</v>
      </c>
      <c r="AN134" s="167"/>
      <c r="AO134" s="167"/>
      <c r="AP134" s="167"/>
      <c r="AQ134" s="266" t="s">
        <v>718</v>
      </c>
      <c r="AR134" s="167"/>
      <c r="AS134" s="167"/>
      <c r="AT134" s="167"/>
      <c r="AU134" s="266" t="s">
        <v>718</v>
      </c>
      <c r="AV134" s="167"/>
      <c r="AW134" s="167"/>
      <c r="AX134" s="211"/>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718</v>
      </c>
      <c r="AC135" s="175"/>
      <c r="AD135" s="175"/>
      <c r="AE135" s="266" t="s">
        <v>718</v>
      </c>
      <c r="AF135" s="167"/>
      <c r="AG135" s="167"/>
      <c r="AH135" s="167"/>
      <c r="AI135" s="266" t="s">
        <v>718</v>
      </c>
      <c r="AJ135" s="167"/>
      <c r="AK135" s="167"/>
      <c r="AL135" s="167"/>
      <c r="AM135" s="266" t="s">
        <v>741</v>
      </c>
      <c r="AN135" s="167"/>
      <c r="AO135" s="167"/>
      <c r="AP135" s="167"/>
      <c r="AQ135" s="266" t="s">
        <v>718</v>
      </c>
      <c r="AR135" s="167"/>
      <c r="AS135" s="167"/>
      <c r="AT135" s="167"/>
      <c r="AU135" s="266" t="s">
        <v>718</v>
      </c>
      <c r="AV135" s="167"/>
      <c r="AW135" s="167"/>
      <c r="AX135" s="211"/>
      <c r="AY135">
        <f t="shared" si="13"/>
        <v>1</v>
      </c>
    </row>
    <row r="136" spans="1:51" ht="18.7" hidden="1" customHeight="1" x14ac:dyDescent="0.2">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380</v>
      </c>
      <c r="AF136" s="199"/>
      <c r="AG136" s="199"/>
      <c r="AH136" s="200"/>
      <c r="AI136" s="215" t="s">
        <v>402</v>
      </c>
      <c r="AJ136" s="199"/>
      <c r="AK136" s="199"/>
      <c r="AL136" s="200"/>
      <c r="AM136" s="215" t="s">
        <v>689</v>
      </c>
      <c r="AN136" s="199"/>
      <c r="AO136" s="199"/>
      <c r="AP136" s="200"/>
      <c r="AQ136" s="267" t="s">
        <v>231</v>
      </c>
      <c r="AR136" s="268"/>
      <c r="AS136" s="268"/>
      <c r="AT136" s="269"/>
      <c r="AU136" s="279" t="s">
        <v>247</v>
      </c>
      <c r="AV136" s="279"/>
      <c r="AW136" s="279"/>
      <c r="AX136" s="280"/>
      <c r="AY136">
        <f>COUNTA($G$138)</f>
        <v>0</v>
      </c>
    </row>
    <row r="137" spans="1:51" ht="18.7"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 hidden="1" customHeight="1" x14ac:dyDescent="0.2">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380</v>
      </c>
      <c r="AF140" s="199"/>
      <c r="AG140" s="199"/>
      <c r="AH140" s="200"/>
      <c r="AI140" s="215" t="s">
        <v>402</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 hidden="1" customHeight="1" x14ac:dyDescent="0.2">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380</v>
      </c>
      <c r="AF144" s="199"/>
      <c r="AG144" s="199"/>
      <c r="AH144" s="200"/>
      <c r="AI144" s="215" t="s">
        <v>402</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 hidden="1" customHeight="1" x14ac:dyDescent="0.2">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380</v>
      </c>
      <c r="AF148" s="199"/>
      <c r="AG148" s="199"/>
      <c r="AH148" s="200"/>
      <c r="AI148" s="215" t="s">
        <v>402</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75" customHeight="1" x14ac:dyDescent="0.2">
      <c r="A152" s="988"/>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7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75" customHeight="1" x14ac:dyDescent="0.2">
      <c r="A154" s="988"/>
      <c r="B154" s="253"/>
      <c r="C154" s="252"/>
      <c r="D154" s="253"/>
      <c r="E154" s="252"/>
      <c r="F154" s="314"/>
      <c r="G154" s="232" t="s">
        <v>732</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733</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7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7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7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75" hidden="1" customHeight="1" x14ac:dyDescent="0.2">
      <c r="A159" s="988"/>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5" hidden="1" customHeight="1" x14ac:dyDescent="0.2">
      <c r="A166" s="988"/>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5" hidden="1" customHeight="1" x14ac:dyDescent="0.2">
      <c r="A173" s="988"/>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5" hidden="1" customHeight="1" x14ac:dyDescent="0.2">
      <c r="A180" s="988"/>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3" hidden="1" customHeight="1" x14ac:dyDescent="0.2">
      <c r="A187" s="98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8" hidden="1" customHeight="1" x14ac:dyDescent="0.2">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8" hidden="1" customHeight="1" thickBot="1" x14ac:dyDescent="0.2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 hidden="1" customHeight="1" x14ac:dyDescent="0.2">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380</v>
      </c>
      <c r="AF192" s="199"/>
      <c r="AG192" s="199"/>
      <c r="AH192" s="200"/>
      <c r="AI192" s="215" t="s">
        <v>402</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 hidden="1" customHeight="1" x14ac:dyDescent="0.2">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380</v>
      </c>
      <c r="AF196" s="199"/>
      <c r="AG196" s="199"/>
      <c r="AH196" s="200"/>
      <c r="AI196" s="215" t="s">
        <v>402</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 hidden="1" customHeight="1" x14ac:dyDescent="0.2">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380</v>
      </c>
      <c r="AF200" s="199"/>
      <c r="AG200" s="199"/>
      <c r="AH200" s="200"/>
      <c r="AI200" s="215" t="s">
        <v>402</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 hidden="1" customHeight="1" x14ac:dyDescent="0.2">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380</v>
      </c>
      <c r="AF204" s="199"/>
      <c r="AG204" s="199"/>
      <c r="AH204" s="200"/>
      <c r="AI204" s="215" t="s">
        <v>402</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 hidden="1" customHeight="1" x14ac:dyDescent="0.2">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380</v>
      </c>
      <c r="AF208" s="199"/>
      <c r="AG208" s="199"/>
      <c r="AH208" s="200"/>
      <c r="AI208" s="215" t="s">
        <v>402</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75" hidden="1" customHeight="1" x14ac:dyDescent="0.2">
      <c r="A212" s="988"/>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5" hidden="1" customHeight="1" x14ac:dyDescent="0.2">
      <c r="A219" s="988"/>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5" hidden="1" customHeight="1" x14ac:dyDescent="0.2">
      <c r="A226" s="988"/>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5" hidden="1" customHeight="1" x14ac:dyDescent="0.2">
      <c r="A233" s="988"/>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5" hidden="1" customHeight="1" x14ac:dyDescent="0.2">
      <c r="A240" s="988"/>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3" customHeight="1" x14ac:dyDescent="0.2">
      <c r="A247" s="98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8" customHeight="1" x14ac:dyDescent="0.2">
      <c r="A248" s="988"/>
      <c r="B248" s="253"/>
      <c r="C248" s="252"/>
      <c r="D248" s="253"/>
      <c r="E248" s="190" t="s">
        <v>745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8" customHeigh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2">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 hidden="1" customHeight="1" x14ac:dyDescent="0.2">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380</v>
      </c>
      <c r="AF252" s="199"/>
      <c r="AG252" s="199"/>
      <c r="AH252" s="200"/>
      <c r="AI252" s="215" t="s">
        <v>402</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 hidden="1" customHeight="1" x14ac:dyDescent="0.2">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380</v>
      </c>
      <c r="AF256" s="199"/>
      <c r="AG256" s="199"/>
      <c r="AH256" s="200"/>
      <c r="AI256" s="215" t="s">
        <v>402</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 hidden="1" customHeight="1" x14ac:dyDescent="0.2">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380</v>
      </c>
      <c r="AF260" s="199"/>
      <c r="AG260" s="199"/>
      <c r="AH260" s="200"/>
      <c r="AI260" s="215" t="s">
        <v>402</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 hidden="1" customHeight="1" x14ac:dyDescent="0.2">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380</v>
      </c>
      <c r="AF264" s="199"/>
      <c r="AG264" s="199"/>
      <c r="AH264" s="200"/>
      <c r="AI264" s="215" t="s">
        <v>402</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 hidden="1" customHeight="1" x14ac:dyDescent="0.2">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380</v>
      </c>
      <c r="AF268" s="199"/>
      <c r="AG268" s="199"/>
      <c r="AH268" s="200"/>
      <c r="AI268" s="215" t="s">
        <v>402</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75" hidden="1" customHeight="1" x14ac:dyDescent="0.2">
      <c r="A272" s="988"/>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5" hidden="1" customHeight="1" x14ac:dyDescent="0.2">
      <c r="A279" s="988"/>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5" hidden="1" customHeight="1" x14ac:dyDescent="0.2">
      <c r="A286" s="988"/>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5" hidden="1" customHeight="1" x14ac:dyDescent="0.2">
      <c r="A293" s="988"/>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5" hidden="1" customHeight="1" x14ac:dyDescent="0.2">
      <c r="A300" s="988"/>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3" hidden="1" customHeight="1" x14ac:dyDescent="0.2">
      <c r="A307" s="98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8"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8"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 hidden="1" customHeight="1" x14ac:dyDescent="0.2">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380</v>
      </c>
      <c r="AF312" s="199"/>
      <c r="AG312" s="199"/>
      <c r="AH312" s="200"/>
      <c r="AI312" s="215" t="s">
        <v>402</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 hidden="1" customHeight="1" x14ac:dyDescent="0.2">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380</v>
      </c>
      <c r="AF316" s="199"/>
      <c r="AG316" s="199"/>
      <c r="AH316" s="200"/>
      <c r="AI316" s="215" t="s">
        <v>402</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 hidden="1" customHeight="1" x14ac:dyDescent="0.2">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380</v>
      </c>
      <c r="AF320" s="199"/>
      <c r="AG320" s="199"/>
      <c r="AH320" s="200"/>
      <c r="AI320" s="215" t="s">
        <v>402</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 hidden="1" customHeight="1" x14ac:dyDescent="0.2">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380</v>
      </c>
      <c r="AF324" s="199"/>
      <c r="AG324" s="199"/>
      <c r="AH324" s="200"/>
      <c r="AI324" s="215" t="s">
        <v>402</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 hidden="1" customHeight="1" x14ac:dyDescent="0.2">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380</v>
      </c>
      <c r="AF328" s="199"/>
      <c r="AG328" s="199"/>
      <c r="AH328" s="200"/>
      <c r="AI328" s="215" t="s">
        <v>402</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75" hidden="1" customHeight="1" x14ac:dyDescent="0.2">
      <c r="A332" s="988"/>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5" hidden="1" customHeight="1" x14ac:dyDescent="0.2">
      <c r="A339" s="988"/>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5" hidden="1" customHeight="1" x14ac:dyDescent="0.2">
      <c r="A346" s="988"/>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5" hidden="1" customHeight="1" x14ac:dyDescent="0.2">
      <c r="A353" s="988"/>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5" hidden="1" customHeight="1" x14ac:dyDescent="0.2">
      <c r="A360" s="988"/>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3" hidden="1" customHeight="1" x14ac:dyDescent="0.2">
      <c r="A367" s="98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8"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8"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 hidden="1" customHeight="1" x14ac:dyDescent="0.2">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380</v>
      </c>
      <c r="AF372" s="199"/>
      <c r="AG372" s="199"/>
      <c r="AH372" s="200"/>
      <c r="AI372" s="215" t="s">
        <v>402</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 hidden="1" customHeight="1" x14ac:dyDescent="0.2">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380</v>
      </c>
      <c r="AF376" s="199"/>
      <c r="AG376" s="199"/>
      <c r="AH376" s="200"/>
      <c r="AI376" s="215" t="s">
        <v>402</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 hidden="1" customHeight="1" x14ac:dyDescent="0.2">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380</v>
      </c>
      <c r="AF380" s="199"/>
      <c r="AG380" s="199"/>
      <c r="AH380" s="200"/>
      <c r="AI380" s="215" t="s">
        <v>402</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 hidden="1" customHeight="1" x14ac:dyDescent="0.2">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380</v>
      </c>
      <c r="AF384" s="199"/>
      <c r="AG384" s="199"/>
      <c r="AH384" s="200"/>
      <c r="AI384" s="215" t="s">
        <v>402</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 hidden="1" customHeight="1" x14ac:dyDescent="0.2">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380</v>
      </c>
      <c r="AF388" s="199"/>
      <c r="AG388" s="199"/>
      <c r="AH388" s="200"/>
      <c r="AI388" s="215" t="s">
        <v>402</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75" hidden="1" customHeight="1" x14ac:dyDescent="0.2">
      <c r="A392" s="988"/>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5" hidden="1" customHeight="1" x14ac:dyDescent="0.2">
      <c r="A399" s="988"/>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5" hidden="1" customHeight="1" x14ac:dyDescent="0.2">
      <c r="A406" s="988"/>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5" hidden="1" customHeight="1" x14ac:dyDescent="0.2">
      <c r="A413" s="988"/>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5" hidden="1" customHeight="1" x14ac:dyDescent="0.2">
      <c r="A420" s="988"/>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3" hidden="1" customHeight="1" x14ac:dyDescent="0.2">
      <c r="A427" s="98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8"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8"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661</v>
      </c>
      <c r="D430" s="251"/>
      <c r="E430" s="239" t="s">
        <v>389</v>
      </c>
      <c r="F430" s="444"/>
      <c r="G430" s="241" t="s">
        <v>251</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 customHeight="1" x14ac:dyDescent="0.2">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1</v>
      </c>
    </row>
    <row r="432" spans="1:51" ht="18.7"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232</v>
      </c>
      <c r="AH432" s="202"/>
      <c r="AI432" s="216"/>
      <c r="AJ432" s="216"/>
      <c r="AK432" s="216"/>
      <c r="AL432" s="217"/>
      <c r="AM432" s="216"/>
      <c r="AN432" s="216"/>
      <c r="AO432" s="216"/>
      <c r="AP432" s="217"/>
      <c r="AQ432" s="231" t="s">
        <v>718</v>
      </c>
      <c r="AR432" s="178"/>
      <c r="AS432" s="179" t="s">
        <v>232</v>
      </c>
      <c r="AT432" s="202"/>
      <c r="AU432" s="178" t="s">
        <v>718</v>
      </c>
      <c r="AV432" s="178"/>
      <c r="AW432" s="179" t="s">
        <v>179</v>
      </c>
      <c r="AX432" s="180"/>
      <c r="AY432">
        <f>$AY$431</f>
        <v>1</v>
      </c>
    </row>
    <row r="433" spans="1:51" ht="23.3" customHeight="1" x14ac:dyDescent="0.2">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741</v>
      </c>
      <c r="AN433" s="167"/>
      <c r="AO433" s="167"/>
      <c r="AP433" s="168"/>
      <c r="AQ433" s="166" t="s">
        <v>718</v>
      </c>
      <c r="AR433" s="167"/>
      <c r="AS433" s="167"/>
      <c r="AT433" s="168"/>
      <c r="AU433" s="167" t="s">
        <v>718</v>
      </c>
      <c r="AV433" s="167"/>
      <c r="AW433" s="167"/>
      <c r="AX433" s="211"/>
      <c r="AY433">
        <f t="shared" ref="AY433:AY435" si="63">$AY$431</f>
        <v>1</v>
      </c>
    </row>
    <row r="434" spans="1:51" ht="23.3"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718</v>
      </c>
      <c r="AC434" s="224"/>
      <c r="AD434" s="224"/>
      <c r="AE434" s="166" t="s">
        <v>718</v>
      </c>
      <c r="AF434" s="167"/>
      <c r="AG434" s="167"/>
      <c r="AH434" s="168"/>
      <c r="AI434" s="166" t="s">
        <v>718</v>
      </c>
      <c r="AJ434" s="167"/>
      <c r="AK434" s="167"/>
      <c r="AL434" s="167"/>
      <c r="AM434" s="166" t="s">
        <v>741</v>
      </c>
      <c r="AN434" s="167"/>
      <c r="AO434" s="167"/>
      <c r="AP434" s="168"/>
      <c r="AQ434" s="166" t="s">
        <v>718</v>
      </c>
      <c r="AR434" s="167"/>
      <c r="AS434" s="167"/>
      <c r="AT434" s="168"/>
      <c r="AU434" s="167" t="s">
        <v>718</v>
      </c>
      <c r="AV434" s="167"/>
      <c r="AW434" s="167"/>
      <c r="AX434" s="211"/>
      <c r="AY434">
        <f t="shared" si="63"/>
        <v>1</v>
      </c>
    </row>
    <row r="435" spans="1:51" ht="23.3"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718</v>
      </c>
      <c r="AF435" s="167"/>
      <c r="AG435" s="167"/>
      <c r="AH435" s="168"/>
      <c r="AI435" s="166" t="s">
        <v>718</v>
      </c>
      <c r="AJ435" s="167"/>
      <c r="AK435" s="167"/>
      <c r="AL435" s="167"/>
      <c r="AM435" s="166" t="s">
        <v>747</v>
      </c>
      <c r="AN435" s="167"/>
      <c r="AO435" s="167"/>
      <c r="AP435" s="168"/>
      <c r="AQ435" s="166" t="s">
        <v>718</v>
      </c>
      <c r="AR435" s="167"/>
      <c r="AS435" s="167"/>
      <c r="AT435" s="168"/>
      <c r="AU435" s="167" t="s">
        <v>718</v>
      </c>
      <c r="AV435" s="167"/>
      <c r="AW435" s="167"/>
      <c r="AX435" s="211"/>
      <c r="AY435">
        <f t="shared" si="63"/>
        <v>1</v>
      </c>
    </row>
    <row r="436" spans="1:51" ht="18.7" hidden="1" customHeight="1" x14ac:dyDescent="0.2">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1</v>
      </c>
    </row>
    <row r="437" spans="1:51" ht="18.7"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1</v>
      </c>
    </row>
    <row r="438" spans="1:51" ht="23.3" hidden="1" customHeight="1" x14ac:dyDescent="0.2">
      <c r="A438" s="988"/>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1</v>
      </c>
    </row>
    <row r="439" spans="1:51" ht="23.3"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1</v>
      </c>
    </row>
    <row r="440" spans="1:51" ht="23.3"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1</v>
      </c>
    </row>
    <row r="441" spans="1:51" ht="18.7" hidden="1" customHeight="1" x14ac:dyDescent="0.2">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3"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3"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3"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 hidden="1" customHeight="1" x14ac:dyDescent="0.2">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3"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3"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3"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 hidden="1" customHeight="1" x14ac:dyDescent="0.2">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3"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3"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3"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 customHeight="1" x14ac:dyDescent="0.2">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1</v>
      </c>
    </row>
    <row r="457" spans="1:51" ht="18.7"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232</v>
      </c>
      <c r="AH457" s="202"/>
      <c r="AI457" s="216"/>
      <c r="AJ457" s="216"/>
      <c r="AK457" s="216"/>
      <c r="AL457" s="217"/>
      <c r="AM457" s="216"/>
      <c r="AN457" s="216"/>
      <c r="AO457" s="216"/>
      <c r="AP457" s="217"/>
      <c r="AQ457" s="231" t="s">
        <v>718</v>
      </c>
      <c r="AR457" s="178"/>
      <c r="AS457" s="179" t="s">
        <v>232</v>
      </c>
      <c r="AT457" s="202"/>
      <c r="AU457" s="178" t="s">
        <v>718</v>
      </c>
      <c r="AV457" s="178"/>
      <c r="AW457" s="179" t="s">
        <v>179</v>
      </c>
      <c r="AX457" s="180"/>
      <c r="AY457">
        <f>$AY$456</f>
        <v>1</v>
      </c>
    </row>
    <row r="458" spans="1:51" ht="23.3" customHeight="1" x14ac:dyDescent="0.2">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748</v>
      </c>
      <c r="AN458" s="167"/>
      <c r="AO458" s="167"/>
      <c r="AP458" s="168"/>
      <c r="AQ458" s="166" t="s">
        <v>718</v>
      </c>
      <c r="AR458" s="167"/>
      <c r="AS458" s="167"/>
      <c r="AT458" s="168"/>
      <c r="AU458" s="167" t="s">
        <v>718</v>
      </c>
      <c r="AV458" s="167"/>
      <c r="AW458" s="167"/>
      <c r="AX458" s="211"/>
      <c r="AY458">
        <f t="shared" ref="AY458:AY460" si="68">$AY$456</f>
        <v>1</v>
      </c>
    </row>
    <row r="459" spans="1:51" ht="23.3"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718</v>
      </c>
      <c r="AC459" s="224"/>
      <c r="AD459" s="224"/>
      <c r="AE459" s="166" t="s">
        <v>718</v>
      </c>
      <c r="AF459" s="167"/>
      <c r="AG459" s="167"/>
      <c r="AH459" s="168"/>
      <c r="AI459" s="166" t="s">
        <v>718</v>
      </c>
      <c r="AJ459" s="167"/>
      <c r="AK459" s="167"/>
      <c r="AL459" s="167"/>
      <c r="AM459" s="166" t="s">
        <v>748</v>
      </c>
      <c r="AN459" s="167"/>
      <c r="AO459" s="167"/>
      <c r="AP459" s="168"/>
      <c r="AQ459" s="166" t="s">
        <v>718</v>
      </c>
      <c r="AR459" s="167"/>
      <c r="AS459" s="167"/>
      <c r="AT459" s="168"/>
      <c r="AU459" s="167" t="s">
        <v>718</v>
      </c>
      <c r="AV459" s="167"/>
      <c r="AW459" s="167"/>
      <c r="AX459" s="211"/>
      <c r="AY459">
        <f t="shared" si="68"/>
        <v>1</v>
      </c>
    </row>
    <row r="460" spans="1:51" ht="23.3" customHeight="1" thickBot="1" x14ac:dyDescent="0.2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718</v>
      </c>
      <c r="AF460" s="167"/>
      <c r="AG460" s="167"/>
      <c r="AH460" s="168"/>
      <c r="AI460" s="166" t="s">
        <v>718</v>
      </c>
      <c r="AJ460" s="167"/>
      <c r="AK460" s="167"/>
      <c r="AL460" s="167"/>
      <c r="AM460" s="166" t="s">
        <v>748</v>
      </c>
      <c r="AN460" s="167"/>
      <c r="AO460" s="167"/>
      <c r="AP460" s="168"/>
      <c r="AQ460" s="166" t="s">
        <v>718</v>
      </c>
      <c r="AR460" s="167"/>
      <c r="AS460" s="167"/>
      <c r="AT460" s="168"/>
      <c r="AU460" s="167" t="s">
        <v>718</v>
      </c>
      <c r="AV460" s="167"/>
      <c r="AW460" s="167"/>
      <c r="AX460" s="211"/>
      <c r="AY460">
        <f t="shared" si="68"/>
        <v>1</v>
      </c>
    </row>
    <row r="461" spans="1:51" ht="18.7" hidden="1" customHeight="1" x14ac:dyDescent="0.2">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3"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3"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3"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 hidden="1" customHeight="1" x14ac:dyDescent="0.2">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3"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3"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3"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 hidden="1" customHeight="1" x14ac:dyDescent="0.2">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3"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3"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3"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 hidden="1" customHeight="1" x14ac:dyDescent="0.2">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3"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3"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3"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hidden="1" customHeight="1" x14ac:dyDescent="0.2">
      <c r="A481" s="988"/>
      <c r="B481" s="253"/>
      <c r="C481" s="252"/>
      <c r="D481" s="253"/>
      <c r="E481" s="187" t="s">
        <v>397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8" hidden="1"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8" hidden="1"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392</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 hidden="1" customHeight="1" x14ac:dyDescent="0.2">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3"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3"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3"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 hidden="1" customHeight="1" x14ac:dyDescent="0.2">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3"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3"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3"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 hidden="1" customHeight="1" x14ac:dyDescent="0.2">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3"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3"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3"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 hidden="1" customHeight="1" x14ac:dyDescent="0.2">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3"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3"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3"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 hidden="1" customHeight="1" x14ac:dyDescent="0.2">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3"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3"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3"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 hidden="1" customHeight="1" x14ac:dyDescent="0.2">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3"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3"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3"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 hidden="1" customHeight="1" x14ac:dyDescent="0.2">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3"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3"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3"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 hidden="1" customHeight="1" x14ac:dyDescent="0.2">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3"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3"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3"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 hidden="1" customHeight="1" x14ac:dyDescent="0.2">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3"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3"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3"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 hidden="1" customHeight="1" x14ac:dyDescent="0.2">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3"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3"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3"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2">
      <c r="A535" s="988"/>
      <c r="B535" s="253"/>
      <c r="C535" s="252"/>
      <c r="D535" s="253"/>
      <c r="E535" s="187" t="s">
        <v>398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8"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8"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393</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 hidden="1" customHeight="1" x14ac:dyDescent="0.2">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3"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3"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3"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 hidden="1" customHeight="1" x14ac:dyDescent="0.2">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3"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3"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3"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 hidden="1" customHeight="1" x14ac:dyDescent="0.2">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3"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3"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3"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 hidden="1" customHeight="1" x14ac:dyDescent="0.2">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3"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3"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3"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 hidden="1" customHeight="1" x14ac:dyDescent="0.2">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3"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3"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3"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 hidden="1" customHeight="1" x14ac:dyDescent="0.2">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3"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3"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3"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 hidden="1" customHeight="1" x14ac:dyDescent="0.2">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3"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3"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3"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 hidden="1" customHeight="1" x14ac:dyDescent="0.2">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3"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3"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3"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 hidden="1" customHeight="1" x14ac:dyDescent="0.2">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3"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3"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3"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 hidden="1" customHeight="1" x14ac:dyDescent="0.2">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3"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3"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3"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2">
      <c r="A589" s="988"/>
      <c r="B589" s="253"/>
      <c r="C589" s="252"/>
      <c r="D589" s="253"/>
      <c r="E589" s="187" t="s">
        <v>398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8"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8"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392</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 hidden="1" customHeight="1" x14ac:dyDescent="0.2">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3"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3"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3"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 hidden="1" customHeight="1" x14ac:dyDescent="0.2">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3"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3"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3"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 hidden="1" customHeight="1" x14ac:dyDescent="0.2">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3"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3"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3"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 hidden="1" customHeight="1" x14ac:dyDescent="0.2">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3"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3"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3"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 hidden="1" customHeight="1" x14ac:dyDescent="0.2">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3"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3"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3"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 hidden="1" customHeight="1" x14ac:dyDescent="0.2">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3"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3"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3"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 hidden="1" customHeight="1" x14ac:dyDescent="0.2">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3"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3"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3"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 hidden="1" customHeight="1" x14ac:dyDescent="0.2">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3"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3"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3"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 hidden="1" customHeight="1" x14ac:dyDescent="0.2">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3"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3"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3"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 hidden="1" customHeight="1" x14ac:dyDescent="0.2">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3"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3"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3"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2">
      <c r="A643" s="988"/>
      <c r="B643" s="253"/>
      <c r="C643" s="252"/>
      <c r="D643" s="253"/>
      <c r="E643" s="187" t="s">
        <v>398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8"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8"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393</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 hidden="1" customHeight="1" x14ac:dyDescent="0.2">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3"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3"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3"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 hidden="1" customHeight="1" x14ac:dyDescent="0.2">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3"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3"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3"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 hidden="1" customHeight="1" x14ac:dyDescent="0.2">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3"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3"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3"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 hidden="1" customHeight="1" x14ac:dyDescent="0.2">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3"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3"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3"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 hidden="1" customHeight="1" x14ac:dyDescent="0.2">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3"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3"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3"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 hidden="1" customHeight="1" x14ac:dyDescent="0.2">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3"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3"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3"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 hidden="1" customHeight="1" x14ac:dyDescent="0.2">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3"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3"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3"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 hidden="1" customHeight="1" x14ac:dyDescent="0.2">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3"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3"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3"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 hidden="1" customHeight="1" x14ac:dyDescent="0.2">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3"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3"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3"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 hidden="1" customHeight="1" x14ac:dyDescent="0.2">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3"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3"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3"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2">
      <c r="A697" s="988"/>
      <c r="B697" s="253"/>
      <c r="C697" s="252"/>
      <c r="D697" s="253"/>
      <c r="E697" s="187" t="s">
        <v>398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8"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8"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749</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750</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2">
      <c r="A706" s="654"/>
      <c r="B706" s="766"/>
      <c r="C706" s="610"/>
      <c r="D706" s="611"/>
      <c r="E706" s="682" t="s">
        <v>372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87.8" customHeight="1" x14ac:dyDescent="0.2">
      <c r="A707" s="654"/>
      <c r="B707" s="766"/>
      <c r="C707" s="612"/>
      <c r="D707" s="613"/>
      <c r="E707" s="685" t="s">
        <v>314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4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754</v>
      </c>
      <c r="AH708" s="523"/>
      <c r="AI708" s="523"/>
      <c r="AJ708" s="523"/>
      <c r="AK708" s="523"/>
      <c r="AL708" s="523"/>
      <c r="AM708" s="523"/>
      <c r="AN708" s="523"/>
      <c r="AO708" s="523"/>
      <c r="AP708" s="523"/>
      <c r="AQ708" s="523"/>
      <c r="AR708" s="523"/>
      <c r="AS708" s="523"/>
      <c r="AT708" s="523"/>
      <c r="AU708" s="523"/>
      <c r="AV708" s="523"/>
      <c r="AW708" s="523"/>
      <c r="AX708" s="524"/>
    </row>
    <row r="709" spans="1:50" ht="26.4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755</v>
      </c>
      <c r="AH709" s="664"/>
      <c r="AI709" s="664"/>
      <c r="AJ709" s="664"/>
      <c r="AK709" s="664"/>
      <c r="AL709" s="664"/>
      <c r="AM709" s="664"/>
      <c r="AN709" s="664"/>
      <c r="AO709" s="664"/>
      <c r="AP709" s="664"/>
      <c r="AQ709" s="664"/>
      <c r="AR709" s="664"/>
      <c r="AS709" s="664"/>
      <c r="AT709" s="664"/>
      <c r="AU709" s="664"/>
      <c r="AV709" s="664"/>
      <c r="AW709" s="664"/>
      <c r="AX709" s="665"/>
    </row>
    <row r="710" spans="1:50" ht="26.4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4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32.299999999999997" customHeight="1" x14ac:dyDescent="0.2">
      <c r="A712" s="654"/>
      <c r="B712" s="655"/>
      <c r="C712" s="584" t="s">
        <v>340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753</v>
      </c>
      <c r="AE712" s="582"/>
      <c r="AF712" s="582"/>
      <c r="AG712" s="590" t="s">
        <v>842</v>
      </c>
      <c r="AH712" s="591"/>
      <c r="AI712" s="591"/>
      <c r="AJ712" s="591"/>
      <c r="AK712" s="591"/>
      <c r="AL712" s="591"/>
      <c r="AM712" s="591"/>
      <c r="AN712" s="591"/>
      <c r="AO712" s="591"/>
      <c r="AP712" s="591"/>
      <c r="AQ712" s="591"/>
      <c r="AR712" s="591"/>
      <c r="AS712" s="591"/>
      <c r="AT712" s="591"/>
      <c r="AU712" s="591"/>
      <c r="AV712" s="591"/>
      <c r="AW712" s="591"/>
      <c r="AX712" s="592"/>
    </row>
    <row r="713" spans="1:50" ht="26.45" customHeight="1" x14ac:dyDescent="0.2">
      <c r="A713" s="654"/>
      <c r="B713" s="65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396</v>
      </c>
      <c r="AH713" s="664"/>
      <c r="AI713" s="664"/>
      <c r="AJ713" s="664"/>
      <c r="AK713" s="664"/>
      <c r="AL713" s="664"/>
      <c r="AM713" s="664"/>
      <c r="AN713" s="664"/>
      <c r="AO713" s="664"/>
      <c r="AP713" s="664"/>
      <c r="AQ713" s="664"/>
      <c r="AR713" s="664"/>
      <c r="AS713" s="664"/>
      <c r="AT713" s="664"/>
      <c r="AU713" s="664"/>
      <c r="AV713" s="664"/>
      <c r="AW713" s="664"/>
      <c r="AX713" s="665"/>
    </row>
    <row r="714" spans="1:50" ht="26.45" customHeight="1" x14ac:dyDescent="0.2">
      <c r="A714" s="656"/>
      <c r="B714" s="657"/>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753</v>
      </c>
      <c r="AE714" s="588"/>
      <c r="AF714" s="589"/>
      <c r="AG714" s="688" t="s">
        <v>846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753</v>
      </c>
      <c r="AE715" s="667"/>
      <c r="AF715" s="773"/>
      <c r="AG715" s="522" t="s">
        <v>843</v>
      </c>
      <c r="AH715" s="523"/>
      <c r="AI715" s="523"/>
      <c r="AJ715" s="523"/>
      <c r="AK715" s="523"/>
      <c r="AL715" s="523"/>
      <c r="AM715" s="523"/>
      <c r="AN715" s="523"/>
      <c r="AO715" s="523"/>
      <c r="AP715" s="523"/>
      <c r="AQ715" s="523"/>
      <c r="AR715" s="523"/>
      <c r="AS715" s="523"/>
      <c r="AT715" s="523"/>
      <c r="AU715" s="523"/>
      <c r="AV715" s="523"/>
      <c r="AW715" s="523"/>
      <c r="AX715" s="524"/>
    </row>
    <row r="716" spans="1:50" ht="49.7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757</v>
      </c>
      <c r="AH716" s="664"/>
      <c r="AI716" s="664"/>
      <c r="AJ716" s="664"/>
      <c r="AK716" s="664"/>
      <c r="AL716" s="664"/>
      <c r="AM716" s="664"/>
      <c r="AN716" s="664"/>
      <c r="AO716" s="664"/>
      <c r="AP716" s="664"/>
      <c r="AQ716" s="664"/>
      <c r="AR716" s="664"/>
      <c r="AS716" s="664"/>
      <c r="AT716" s="664"/>
      <c r="AU716" s="664"/>
      <c r="AV716" s="664"/>
      <c r="AW716" s="664"/>
      <c r="AX716" s="665"/>
    </row>
    <row r="717" spans="1:50" ht="50.95" customHeight="1" x14ac:dyDescent="0.2">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844</v>
      </c>
      <c r="AH717" s="664"/>
      <c r="AI717" s="664"/>
      <c r="AJ717" s="664"/>
      <c r="AK717" s="664"/>
      <c r="AL717" s="664"/>
      <c r="AM717" s="664"/>
      <c r="AN717" s="664"/>
      <c r="AO717" s="664"/>
      <c r="AP717" s="664"/>
      <c r="AQ717" s="664"/>
      <c r="AR717" s="664"/>
      <c r="AS717" s="664"/>
      <c r="AT717" s="664"/>
      <c r="AU717" s="664"/>
      <c r="AV717" s="664"/>
      <c r="AW717" s="664"/>
      <c r="AX717" s="665"/>
    </row>
    <row r="718" spans="1:50" ht="32.950000000000003"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3"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753</v>
      </c>
      <c r="AE719" s="667"/>
      <c r="AF719" s="667"/>
      <c r="AG719" s="190" t="s">
        <v>826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2">
      <c r="A720" s="649"/>
      <c r="B720" s="650"/>
      <c r="C720" s="928" t="s">
        <v>333</v>
      </c>
      <c r="D720" s="926"/>
      <c r="E720" s="926"/>
      <c r="F720" s="929"/>
      <c r="G720" s="925" t="s">
        <v>334</v>
      </c>
      <c r="H720" s="926"/>
      <c r="I720" s="926"/>
      <c r="J720" s="926"/>
      <c r="K720" s="926"/>
      <c r="L720" s="926"/>
      <c r="M720" s="926"/>
      <c r="N720" s="925" t="s">
        <v>337</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8"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8"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8"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8"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8"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5" customHeight="1" x14ac:dyDescent="0.2">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75" customHeight="1" thickBot="1" x14ac:dyDescent="0.25">
      <c r="A727" s="619"/>
      <c r="B727" s="620"/>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3.95"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75" customHeight="1" thickBot="1" x14ac:dyDescent="0.25">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8"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75" customHeight="1" thickBot="1" x14ac:dyDescent="0.25">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8"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05" customHeight="1" thickBot="1" x14ac:dyDescent="0.25">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8"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8" customHeight="1" x14ac:dyDescent="0.2">
      <c r="A736" s="770" t="s">
        <v>346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8" customHeight="1" x14ac:dyDescent="0.2">
      <c r="A737" s="157" t="s">
        <v>662</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8" customHeight="1" x14ac:dyDescent="0.2">
      <c r="A738" s="109" t="s">
        <v>387</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8" customHeight="1" x14ac:dyDescent="0.2">
      <c r="A739" s="109" t="s">
        <v>386</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8" customHeight="1" x14ac:dyDescent="0.2">
      <c r="A740" s="109" t="s">
        <v>385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8" customHeight="1" x14ac:dyDescent="0.2">
      <c r="A741" s="109" t="s">
        <v>384</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8" customHeight="1" x14ac:dyDescent="0.2">
      <c r="A742" s="109" t="s">
        <v>383</v>
      </c>
      <c r="B742" s="109"/>
      <c r="C742" s="109"/>
      <c r="D742" s="109"/>
      <c r="E742" s="105" t="s">
        <v>831</v>
      </c>
      <c r="F742" s="106"/>
      <c r="G742" s="106"/>
      <c r="H742" s="106"/>
      <c r="I742" s="106"/>
      <c r="J742" s="106"/>
      <c r="K742" s="106"/>
      <c r="L742" s="106"/>
      <c r="M742" s="106"/>
      <c r="N742" s="106"/>
      <c r="O742" s="106"/>
      <c r="P742" s="107"/>
      <c r="Q742" s="105" t="s">
        <v>829</v>
      </c>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8" customHeight="1" x14ac:dyDescent="0.2">
      <c r="A743" s="109" t="s">
        <v>382</v>
      </c>
      <c r="B743" s="109"/>
      <c r="C743" s="109"/>
      <c r="D743" s="109"/>
      <c r="E743" s="105" t="s">
        <v>832</v>
      </c>
      <c r="F743" s="106"/>
      <c r="G743" s="106"/>
      <c r="H743" s="106"/>
      <c r="I743" s="106"/>
      <c r="J743" s="106"/>
      <c r="K743" s="106"/>
      <c r="L743" s="106"/>
      <c r="M743" s="106"/>
      <c r="N743" s="106"/>
      <c r="O743" s="106"/>
      <c r="P743" s="107"/>
      <c r="Q743" s="105" t="s">
        <v>830</v>
      </c>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8" customHeight="1" x14ac:dyDescent="0.2">
      <c r="A744" s="109" t="s">
        <v>381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8" customHeight="1" x14ac:dyDescent="0.2">
      <c r="A745" s="109" t="s">
        <v>380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8" customHeight="1" x14ac:dyDescent="0.2">
      <c r="A746" s="109" t="s">
        <v>535</v>
      </c>
      <c r="B746" s="109"/>
      <c r="C746" s="109"/>
      <c r="D746" s="109"/>
      <c r="E746" s="112" t="s">
        <v>701</v>
      </c>
      <c r="F746" s="113"/>
      <c r="G746" s="113"/>
      <c r="H746" s="100" t="str">
        <f>IF(E746="","","-")</f>
        <v>-</v>
      </c>
      <c r="I746" s="113"/>
      <c r="J746" s="113"/>
      <c r="K746" s="100" t="str">
        <f>IF(I746="","","-")</f>
        <v/>
      </c>
      <c r="L746" s="104">
        <v>75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8" customHeight="1" x14ac:dyDescent="0.2">
      <c r="A747" s="109" t="s">
        <v>499</v>
      </c>
      <c r="B747" s="109"/>
      <c r="C747" s="109"/>
      <c r="D747" s="109"/>
      <c r="E747" s="112" t="s">
        <v>701</v>
      </c>
      <c r="F747" s="113"/>
      <c r="G747" s="113"/>
      <c r="H747" s="100" t="str">
        <f>IF(E747="","","-")</f>
        <v>-</v>
      </c>
      <c r="I747" s="113"/>
      <c r="J747" s="113"/>
      <c r="K747" s="100" t="str">
        <f>IF(I747="","","-")</f>
        <v/>
      </c>
      <c r="L747" s="104">
        <v>75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374</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05"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8"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8"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8"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8"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8"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8"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8"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8"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8"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8"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8"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8"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8"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15.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8" customHeight="1" x14ac:dyDescent="0.2">
      <c r="A787" s="756" t="s">
        <v>376</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8"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8" customHeight="1" x14ac:dyDescent="0.2">
      <c r="A789" s="552"/>
      <c r="B789" s="759"/>
      <c r="C789" s="759"/>
      <c r="D789" s="759"/>
      <c r="E789" s="759"/>
      <c r="F789" s="760"/>
      <c r="G789" s="348" t="s">
        <v>767</v>
      </c>
      <c r="H789" s="349"/>
      <c r="I789" s="349"/>
      <c r="J789" s="349"/>
      <c r="K789" s="350"/>
      <c r="L789" s="398" t="s">
        <v>768</v>
      </c>
      <c r="M789" s="399"/>
      <c r="N789" s="399"/>
      <c r="O789" s="399"/>
      <c r="P789" s="399"/>
      <c r="Q789" s="399"/>
      <c r="R789" s="399"/>
      <c r="S789" s="399"/>
      <c r="T789" s="399"/>
      <c r="U789" s="399"/>
      <c r="V789" s="399"/>
      <c r="W789" s="399"/>
      <c r="X789" s="400"/>
      <c r="Y789" s="395">
        <v>11</v>
      </c>
      <c r="Z789" s="396"/>
      <c r="AA789" s="396"/>
      <c r="AB789" s="402"/>
      <c r="AC789" s="445" t="s">
        <v>771</v>
      </c>
      <c r="AD789" s="446"/>
      <c r="AE789" s="446"/>
      <c r="AF789" s="446"/>
      <c r="AG789" s="447"/>
      <c r="AH789" s="448" t="s">
        <v>801</v>
      </c>
      <c r="AI789" s="449"/>
      <c r="AJ789" s="449"/>
      <c r="AK789" s="449"/>
      <c r="AL789" s="449"/>
      <c r="AM789" s="449"/>
      <c r="AN789" s="449"/>
      <c r="AO789" s="449"/>
      <c r="AP789" s="449"/>
      <c r="AQ789" s="449"/>
      <c r="AR789" s="449"/>
      <c r="AS789" s="449"/>
      <c r="AT789" s="450"/>
      <c r="AU789" s="451">
        <v>26.7</v>
      </c>
      <c r="AV789" s="452"/>
      <c r="AW789" s="452"/>
      <c r="AX789" s="453"/>
    </row>
    <row r="790" spans="1:51" ht="24.8" customHeight="1" x14ac:dyDescent="0.2">
      <c r="A790" s="552"/>
      <c r="B790" s="759"/>
      <c r="C790" s="759"/>
      <c r="D790" s="759"/>
      <c r="E790" s="759"/>
      <c r="F790" s="760"/>
      <c r="G790" s="348" t="s">
        <v>833</v>
      </c>
      <c r="H790" s="349"/>
      <c r="I790" s="349"/>
      <c r="J790" s="349"/>
      <c r="K790" s="350"/>
      <c r="L790" s="398" t="s">
        <v>834</v>
      </c>
      <c r="M790" s="399"/>
      <c r="N790" s="399"/>
      <c r="O790" s="399"/>
      <c r="P790" s="399"/>
      <c r="Q790" s="399"/>
      <c r="R790" s="399"/>
      <c r="S790" s="399"/>
      <c r="T790" s="399"/>
      <c r="U790" s="399"/>
      <c r="V790" s="399"/>
      <c r="W790" s="399"/>
      <c r="X790" s="400"/>
      <c r="Y790" s="395">
        <v>8.4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8" customHeight="1" x14ac:dyDescent="0.2">
      <c r="A791" s="552"/>
      <c r="B791" s="759"/>
      <c r="C791" s="759"/>
      <c r="D791" s="759"/>
      <c r="E791" s="759"/>
      <c r="F791" s="760"/>
      <c r="G791" s="348" t="s">
        <v>763</v>
      </c>
      <c r="H791" s="349"/>
      <c r="I791" s="349"/>
      <c r="J791" s="349"/>
      <c r="K791" s="350"/>
      <c r="L791" s="398" t="s">
        <v>769</v>
      </c>
      <c r="M791" s="399"/>
      <c r="N791" s="399"/>
      <c r="O791" s="399"/>
      <c r="P791" s="399"/>
      <c r="Q791" s="399"/>
      <c r="R791" s="399"/>
      <c r="S791" s="399"/>
      <c r="T791" s="399"/>
      <c r="U791" s="399"/>
      <c r="V791" s="399"/>
      <c r="W791" s="399"/>
      <c r="X791" s="400"/>
      <c r="Y791" s="395">
        <v>7.6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8"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8"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8"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8"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8"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8"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8"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8" customHeight="1" thickBot="1" x14ac:dyDescent="0.2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26.7</v>
      </c>
      <c r="AV799" s="412"/>
      <c r="AW799" s="412"/>
      <c r="AX799" s="414"/>
    </row>
    <row r="800" spans="1:51" ht="24.8" customHeight="1" x14ac:dyDescent="0.2">
      <c r="A800" s="552"/>
      <c r="B800" s="759"/>
      <c r="C800" s="759"/>
      <c r="D800" s="759"/>
      <c r="E800" s="759"/>
      <c r="F800" s="760"/>
      <c r="G800" s="435" t="s">
        <v>802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805</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8"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8" customHeight="1" x14ac:dyDescent="0.2">
      <c r="A802" s="552"/>
      <c r="B802" s="759"/>
      <c r="C802" s="759"/>
      <c r="D802" s="759"/>
      <c r="E802" s="759"/>
      <c r="F802" s="760"/>
      <c r="G802" s="445" t="s">
        <v>772</v>
      </c>
      <c r="H802" s="446"/>
      <c r="I802" s="446"/>
      <c r="J802" s="446"/>
      <c r="K802" s="447"/>
      <c r="L802" s="448" t="s">
        <v>774</v>
      </c>
      <c r="M802" s="449"/>
      <c r="N802" s="449"/>
      <c r="O802" s="449"/>
      <c r="P802" s="449"/>
      <c r="Q802" s="449"/>
      <c r="R802" s="449"/>
      <c r="S802" s="449"/>
      <c r="T802" s="449"/>
      <c r="U802" s="449"/>
      <c r="V802" s="449"/>
      <c r="W802" s="449"/>
      <c r="X802" s="450"/>
      <c r="Y802" s="451">
        <v>12.8</v>
      </c>
      <c r="Z802" s="452"/>
      <c r="AA802" s="452"/>
      <c r="AB802" s="553"/>
      <c r="AC802" s="445" t="s">
        <v>772</v>
      </c>
      <c r="AD802" s="446"/>
      <c r="AE802" s="446"/>
      <c r="AF802" s="446"/>
      <c r="AG802" s="447"/>
      <c r="AH802" s="448" t="s">
        <v>782</v>
      </c>
      <c r="AI802" s="449"/>
      <c r="AJ802" s="449"/>
      <c r="AK802" s="449"/>
      <c r="AL802" s="449"/>
      <c r="AM802" s="449"/>
      <c r="AN802" s="449"/>
      <c r="AO802" s="449"/>
      <c r="AP802" s="449"/>
      <c r="AQ802" s="449"/>
      <c r="AR802" s="449"/>
      <c r="AS802" s="449"/>
      <c r="AT802" s="450"/>
      <c r="AU802" s="451">
        <v>11.5</v>
      </c>
      <c r="AV802" s="452"/>
      <c r="AW802" s="452"/>
      <c r="AX802" s="453"/>
      <c r="AY802">
        <f t="shared" ref="AY802:AY812" si="115">$AY$800</f>
        <v>2</v>
      </c>
    </row>
    <row r="803" spans="1:51" ht="40.6" customHeight="1" x14ac:dyDescent="0.2">
      <c r="A803" s="552"/>
      <c r="B803" s="759"/>
      <c r="C803" s="759"/>
      <c r="D803" s="759"/>
      <c r="E803" s="759"/>
      <c r="F803" s="760"/>
      <c r="G803" s="348" t="s">
        <v>773</v>
      </c>
      <c r="H803" s="349"/>
      <c r="I803" s="349"/>
      <c r="J803" s="349"/>
      <c r="K803" s="350"/>
      <c r="L803" s="398" t="s">
        <v>775</v>
      </c>
      <c r="M803" s="399"/>
      <c r="N803" s="399"/>
      <c r="O803" s="399"/>
      <c r="P803" s="399"/>
      <c r="Q803" s="399"/>
      <c r="R803" s="399"/>
      <c r="S803" s="399"/>
      <c r="T803" s="399"/>
      <c r="U803" s="399"/>
      <c r="V803" s="399"/>
      <c r="W803" s="399"/>
      <c r="X803" s="400"/>
      <c r="Y803" s="395">
        <v>8.5</v>
      </c>
      <c r="Z803" s="396"/>
      <c r="AA803" s="396"/>
      <c r="AB803" s="402"/>
      <c r="AC803" s="348" t="s">
        <v>786</v>
      </c>
      <c r="AD803" s="349"/>
      <c r="AE803" s="349"/>
      <c r="AF803" s="349"/>
      <c r="AG803" s="350"/>
      <c r="AH803" s="398" t="s">
        <v>783</v>
      </c>
      <c r="AI803" s="399"/>
      <c r="AJ803" s="399"/>
      <c r="AK803" s="399"/>
      <c r="AL803" s="399"/>
      <c r="AM803" s="399"/>
      <c r="AN803" s="399"/>
      <c r="AO803" s="399"/>
      <c r="AP803" s="399"/>
      <c r="AQ803" s="399"/>
      <c r="AR803" s="399"/>
      <c r="AS803" s="399"/>
      <c r="AT803" s="400"/>
      <c r="AU803" s="395">
        <v>0.5</v>
      </c>
      <c r="AV803" s="396"/>
      <c r="AW803" s="396"/>
      <c r="AX803" s="397"/>
      <c r="AY803">
        <f t="shared" si="115"/>
        <v>2</v>
      </c>
    </row>
    <row r="804" spans="1:51" ht="24.8" customHeight="1" x14ac:dyDescent="0.2">
      <c r="A804" s="552"/>
      <c r="B804" s="759"/>
      <c r="C804" s="759"/>
      <c r="D804" s="759"/>
      <c r="E804" s="759"/>
      <c r="F804" s="760"/>
      <c r="G804" s="348" t="s">
        <v>777</v>
      </c>
      <c r="H804" s="349"/>
      <c r="I804" s="349"/>
      <c r="J804" s="349"/>
      <c r="K804" s="350"/>
      <c r="L804" s="398" t="s">
        <v>776</v>
      </c>
      <c r="M804" s="399"/>
      <c r="N804" s="399"/>
      <c r="O804" s="399"/>
      <c r="P804" s="399"/>
      <c r="Q804" s="399"/>
      <c r="R804" s="399"/>
      <c r="S804" s="399"/>
      <c r="T804" s="399"/>
      <c r="U804" s="399"/>
      <c r="V804" s="399"/>
      <c r="W804" s="399"/>
      <c r="X804" s="400"/>
      <c r="Y804" s="395">
        <v>0.3</v>
      </c>
      <c r="Z804" s="396"/>
      <c r="AA804" s="396"/>
      <c r="AB804" s="402"/>
      <c r="AC804" s="348" t="s">
        <v>763</v>
      </c>
      <c r="AD804" s="349"/>
      <c r="AE804" s="349"/>
      <c r="AF804" s="349"/>
      <c r="AG804" s="350"/>
      <c r="AH804" s="398" t="s">
        <v>784</v>
      </c>
      <c r="AI804" s="399"/>
      <c r="AJ804" s="399"/>
      <c r="AK804" s="399"/>
      <c r="AL804" s="399"/>
      <c r="AM804" s="399"/>
      <c r="AN804" s="399"/>
      <c r="AO804" s="399"/>
      <c r="AP804" s="399"/>
      <c r="AQ804" s="399"/>
      <c r="AR804" s="399"/>
      <c r="AS804" s="399"/>
      <c r="AT804" s="400"/>
      <c r="AU804" s="395">
        <v>1</v>
      </c>
      <c r="AV804" s="396"/>
      <c r="AW804" s="396"/>
      <c r="AX804" s="397"/>
      <c r="AY804">
        <f t="shared" si="115"/>
        <v>2</v>
      </c>
    </row>
    <row r="805" spans="1:51" ht="24.8" customHeight="1" x14ac:dyDescent="0.2">
      <c r="A805" s="552"/>
      <c r="B805" s="759"/>
      <c r="C805" s="759"/>
      <c r="D805" s="759"/>
      <c r="E805" s="759"/>
      <c r="F805" s="760"/>
      <c r="G805" s="348" t="s">
        <v>778</v>
      </c>
      <c r="H805" s="349"/>
      <c r="I805" s="349"/>
      <c r="J805" s="349"/>
      <c r="K805" s="350"/>
      <c r="L805" s="398" t="s">
        <v>779</v>
      </c>
      <c r="M805" s="399"/>
      <c r="N805" s="399"/>
      <c r="O805" s="399"/>
      <c r="P805" s="399"/>
      <c r="Q805" s="399"/>
      <c r="R805" s="399"/>
      <c r="S805" s="399"/>
      <c r="T805" s="399"/>
      <c r="U805" s="399"/>
      <c r="V805" s="399"/>
      <c r="W805" s="399"/>
      <c r="X805" s="400"/>
      <c r="Y805" s="395">
        <v>0.2</v>
      </c>
      <c r="Z805" s="396"/>
      <c r="AA805" s="396"/>
      <c r="AB805" s="402"/>
      <c r="AC805" s="348" t="s">
        <v>785</v>
      </c>
      <c r="AD805" s="349"/>
      <c r="AE805" s="349"/>
      <c r="AF805" s="349"/>
      <c r="AG805" s="350"/>
      <c r="AH805" s="398"/>
      <c r="AI805" s="399"/>
      <c r="AJ805" s="399"/>
      <c r="AK805" s="399"/>
      <c r="AL805" s="399"/>
      <c r="AM805" s="399"/>
      <c r="AN805" s="399"/>
      <c r="AO805" s="399"/>
      <c r="AP805" s="399"/>
      <c r="AQ805" s="399"/>
      <c r="AR805" s="399"/>
      <c r="AS805" s="399"/>
      <c r="AT805" s="400"/>
      <c r="AU805" s="395">
        <v>2</v>
      </c>
      <c r="AV805" s="396"/>
      <c r="AW805" s="396"/>
      <c r="AX805" s="397"/>
      <c r="AY805">
        <f t="shared" si="115"/>
        <v>2</v>
      </c>
    </row>
    <row r="806" spans="1:51" ht="24.8" customHeight="1" x14ac:dyDescent="0.2">
      <c r="A806" s="552"/>
      <c r="B806" s="759"/>
      <c r="C806" s="759"/>
      <c r="D806" s="759"/>
      <c r="E806" s="759"/>
      <c r="F806" s="760"/>
      <c r="G806" s="348" t="s">
        <v>780</v>
      </c>
      <c r="H806" s="349"/>
      <c r="I806" s="349"/>
      <c r="J806" s="349"/>
      <c r="K806" s="350"/>
      <c r="L806" s="398" t="s">
        <v>781</v>
      </c>
      <c r="M806" s="399"/>
      <c r="N806" s="399"/>
      <c r="O806" s="399"/>
      <c r="P806" s="399"/>
      <c r="Q806" s="399"/>
      <c r="R806" s="399"/>
      <c r="S806" s="399"/>
      <c r="T806" s="399"/>
      <c r="U806" s="399"/>
      <c r="V806" s="399"/>
      <c r="W806" s="399"/>
      <c r="X806" s="400"/>
      <c r="Y806" s="395">
        <v>4.4000000000000004</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8"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8"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8"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8"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8"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8"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26.200000000000003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15</v>
      </c>
      <c r="AV812" s="412"/>
      <c r="AW812" s="412"/>
      <c r="AX812" s="414"/>
      <c r="AY812">
        <f t="shared" si="115"/>
        <v>2</v>
      </c>
    </row>
    <row r="813" spans="1:51" ht="24.8" customHeight="1" x14ac:dyDescent="0.2">
      <c r="A813" s="552"/>
      <c r="B813" s="759"/>
      <c r="C813" s="759"/>
      <c r="D813" s="759"/>
      <c r="E813" s="759"/>
      <c r="F813" s="760"/>
      <c r="G813" s="435" t="s">
        <v>808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797</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8"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8" customHeight="1" x14ac:dyDescent="0.2">
      <c r="A815" s="552"/>
      <c r="B815" s="759"/>
      <c r="C815" s="759"/>
      <c r="D815" s="759"/>
      <c r="E815" s="759"/>
      <c r="F815" s="760"/>
      <c r="G815" s="445" t="s">
        <v>788</v>
      </c>
      <c r="H815" s="446"/>
      <c r="I815" s="446"/>
      <c r="J815" s="446"/>
      <c r="K815" s="447"/>
      <c r="L815" s="448" t="s">
        <v>791</v>
      </c>
      <c r="M815" s="449"/>
      <c r="N815" s="449"/>
      <c r="O815" s="449"/>
      <c r="P815" s="449"/>
      <c r="Q815" s="449"/>
      <c r="R815" s="449"/>
      <c r="S815" s="449"/>
      <c r="T815" s="449"/>
      <c r="U815" s="449"/>
      <c r="V815" s="449"/>
      <c r="W815" s="449"/>
      <c r="X815" s="450"/>
      <c r="Y815" s="451">
        <v>8.5</v>
      </c>
      <c r="Z815" s="452"/>
      <c r="AA815" s="452"/>
      <c r="AB815" s="553"/>
      <c r="AC815" s="445" t="s">
        <v>763</v>
      </c>
      <c r="AD815" s="446"/>
      <c r="AE815" s="446"/>
      <c r="AF815" s="446"/>
      <c r="AG815" s="447"/>
      <c r="AH815" s="448" t="s">
        <v>796</v>
      </c>
      <c r="AI815" s="449"/>
      <c r="AJ815" s="449"/>
      <c r="AK815" s="449"/>
      <c r="AL815" s="449"/>
      <c r="AM815" s="449"/>
      <c r="AN815" s="449"/>
      <c r="AO815" s="449"/>
      <c r="AP815" s="449"/>
      <c r="AQ815" s="449"/>
      <c r="AR815" s="449"/>
      <c r="AS815" s="449"/>
      <c r="AT815" s="450"/>
      <c r="AU815" s="451">
        <v>4</v>
      </c>
      <c r="AV815" s="452"/>
      <c r="AW815" s="452"/>
      <c r="AX815" s="453"/>
      <c r="AY815">
        <f t="shared" ref="AY815:AY825" si="116">$AY$813</f>
        <v>2</v>
      </c>
    </row>
    <row r="816" spans="1:51" ht="24.8" customHeight="1" x14ac:dyDescent="0.2">
      <c r="A816" s="552"/>
      <c r="B816" s="759"/>
      <c r="C816" s="759"/>
      <c r="D816" s="759"/>
      <c r="E816" s="759"/>
      <c r="F816" s="760"/>
      <c r="G816" s="348" t="s">
        <v>762</v>
      </c>
      <c r="H816" s="349"/>
      <c r="I816" s="349"/>
      <c r="J816" s="349"/>
      <c r="K816" s="350"/>
      <c r="L816" s="398" t="s">
        <v>794</v>
      </c>
      <c r="M816" s="399"/>
      <c r="N816" s="399"/>
      <c r="O816" s="399"/>
      <c r="P816" s="399"/>
      <c r="Q816" s="399"/>
      <c r="R816" s="399"/>
      <c r="S816" s="399"/>
      <c r="T816" s="399"/>
      <c r="U816" s="399"/>
      <c r="V816" s="399"/>
      <c r="W816" s="399"/>
      <c r="X816" s="400"/>
      <c r="Y816" s="395">
        <v>2.8</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8" customHeight="1" x14ac:dyDescent="0.2">
      <c r="A817" s="552"/>
      <c r="B817" s="759"/>
      <c r="C817" s="759"/>
      <c r="D817" s="759"/>
      <c r="E817" s="759"/>
      <c r="F817" s="760"/>
      <c r="G817" s="348" t="s">
        <v>790</v>
      </c>
      <c r="H817" s="349"/>
      <c r="I817" s="349"/>
      <c r="J817" s="349"/>
      <c r="K817" s="350"/>
      <c r="L817" s="398" t="s">
        <v>793</v>
      </c>
      <c r="M817" s="399"/>
      <c r="N817" s="399"/>
      <c r="O817" s="399"/>
      <c r="P817" s="399"/>
      <c r="Q817" s="399"/>
      <c r="R817" s="399"/>
      <c r="S817" s="399"/>
      <c r="T817" s="399"/>
      <c r="U817" s="399"/>
      <c r="V817" s="399"/>
      <c r="W817" s="399"/>
      <c r="X817" s="400"/>
      <c r="Y817" s="395">
        <v>0.1</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8" customHeight="1" x14ac:dyDescent="0.2">
      <c r="A818" s="552"/>
      <c r="B818" s="759"/>
      <c r="C818" s="759"/>
      <c r="D818" s="759"/>
      <c r="E818" s="759"/>
      <c r="F818" s="760"/>
      <c r="G818" s="348" t="s">
        <v>789</v>
      </c>
      <c r="H818" s="349"/>
      <c r="I818" s="349"/>
      <c r="J818" s="349"/>
      <c r="K818" s="350"/>
      <c r="L818" s="398" t="s">
        <v>792</v>
      </c>
      <c r="M818" s="399"/>
      <c r="N818" s="399"/>
      <c r="O818" s="399"/>
      <c r="P818" s="399"/>
      <c r="Q818" s="399"/>
      <c r="R818" s="399"/>
      <c r="S818" s="399"/>
      <c r="T818" s="399"/>
      <c r="U818" s="399"/>
      <c r="V818" s="399"/>
      <c r="W818" s="399"/>
      <c r="X818" s="400"/>
      <c r="Y818" s="395">
        <v>0.1</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8" customHeight="1" x14ac:dyDescent="0.2">
      <c r="A819" s="552"/>
      <c r="B819" s="759"/>
      <c r="C819" s="759"/>
      <c r="D819" s="759"/>
      <c r="E819" s="759"/>
      <c r="F819" s="760"/>
      <c r="G819" s="348" t="s">
        <v>763</v>
      </c>
      <c r="H819" s="349"/>
      <c r="I819" s="349"/>
      <c r="J819" s="349"/>
      <c r="K819" s="350"/>
      <c r="L819" s="398" t="s">
        <v>795</v>
      </c>
      <c r="M819" s="399"/>
      <c r="N819" s="399"/>
      <c r="O819" s="399"/>
      <c r="P819" s="399"/>
      <c r="Q819" s="399"/>
      <c r="R819" s="399"/>
      <c r="S819" s="399"/>
      <c r="T819" s="399"/>
      <c r="U819" s="399"/>
      <c r="V819" s="399"/>
      <c r="W819" s="399"/>
      <c r="X819" s="400"/>
      <c r="Y819" s="395">
        <v>3</v>
      </c>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8"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402"/>
      <c r="AY820">
        <f t="shared" si="116"/>
        <v>2</v>
      </c>
    </row>
    <row r="821" spans="1:51" ht="24.8"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8"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8"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8"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8"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14.5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v>
      </c>
      <c r="AV825" s="412"/>
      <c r="AW825" s="412"/>
      <c r="AX825" s="414"/>
      <c r="AY825">
        <f t="shared" si="116"/>
        <v>2</v>
      </c>
    </row>
    <row r="826" spans="1:51" ht="24.8" customHeight="1" x14ac:dyDescent="0.2">
      <c r="A826" s="552"/>
      <c r="B826" s="759"/>
      <c r="C826" s="759"/>
      <c r="D826" s="759"/>
      <c r="E826" s="759"/>
      <c r="F826" s="760"/>
      <c r="G826" s="435" t="s">
        <v>811</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761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8"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8" customHeight="1" x14ac:dyDescent="0.2">
      <c r="A828" s="552"/>
      <c r="B828" s="759"/>
      <c r="C828" s="759"/>
      <c r="D828" s="759"/>
      <c r="E828" s="759"/>
      <c r="F828" s="760"/>
      <c r="G828" s="445" t="s">
        <v>762</v>
      </c>
      <c r="H828" s="446"/>
      <c r="I828" s="446"/>
      <c r="J828" s="446"/>
      <c r="K828" s="447"/>
      <c r="L828" s="448" t="s">
        <v>787</v>
      </c>
      <c r="M828" s="449"/>
      <c r="N828" s="449"/>
      <c r="O828" s="449"/>
      <c r="P828" s="449"/>
      <c r="Q828" s="449"/>
      <c r="R828" s="449"/>
      <c r="S828" s="449"/>
      <c r="T828" s="449"/>
      <c r="U828" s="449"/>
      <c r="V828" s="449"/>
      <c r="W828" s="449"/>
      <c r="X828" s="450"/>
      <c r="Y828" s="451">
        <v>3.3</v>
      </c>
      <c r="Z828" s="452"/>
      <c r="AA828" s="452"/>
      <c r="AB828" s="553"/>
      <c r="AC828" s="445" t="s">
        <v>762</v>
      </c>
      <c r="AD828" s="446"/>
      <c r="AE828" s="446"/>
      <c r="AF828" s="446"/>
      <c r="AG828" s="447"/>
      <c r="AH828" s="448" t="s">
        <v>765</v>
      </c>
      <c r="AI828" s="449"/>
      <c r="AJ828" s="449"/>
      <c r="AK828" s="449"/>
      <c r="AL828" s="449"/>
      <c r="AM828" s="449"/>
      <c r="AN828" s="449"/>
      <c r="AO828" s="449"/>
      <c r="AP828" s="449"/>
      <c r="AQ828" s="449"/>
      <c r="AR828" s="449"/>
      <c r="AS828" s="449"/>
      <c r="AT828" s="450"/>
      <c r="AU828" s="451">
        <v>2.5</v>
      </c>
      <c r="AV828" s="452"/>
      <c r="AW828" s="452"/>
      <c r="AX828" s="453"/>
      <c r="AY828">
        <f t="shared" ref="AY828:AY838" si="117">$AY$826</f>
        <v>2</v>
      </c>
    </row>
    <row r="829" spans="1:51" ht="24.8"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8"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8"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8"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8"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8"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8"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8"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8"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8"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3.3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2.5</v>
      </c>
      <c r="AV838" s="412"/>
      <c r="AW838" s="412"/>
      <c r="AX838" s="414"/>
      <c r="AY838">
        <f t="shared" si="117"/>
        <v>2</v>
      </c>
    </row>
    <row r="839" spans="1:51" ht="24.8"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338</v>
      </c>
      <c r="AM839" s="950"/>
      <c r="AN839" s="950"/>
      <c r="AO839" s="102" t="s">
        <v>336</v>
      </c>
      <c r="AP839" s="21"/>
      <c r="AQ839" s="21"/>
      <c r="AR839" s="21"/>
      <c r="AS839" s="21"/>
      <c r="AT839" s="21"/>
      <c r="AU839" s="21"/>
      <c r="AV839" s="21"/>
      <c r="AW839" s="21"/>
      <c r="AX839" s="22"/>
      <c r="AY839">
        <f>COUNTIF($AO$839,"☑")</f>
        <v>0</v>
      </c>
    </row>
    <row r="840" spans="1:51" ht="24.8"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8" customHeight="1" x14ac:dyDescent="0.2"/>
    <row r="842" spans="1:51" ht="24.8"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8" customHeight="1" x14ac:dyDescent="0.2">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3" customHeight="1" x14ac:dyDescent="0.2">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358</v>
      </c>
      <c r="AI844" s="347"/>
      <c r="AJ844" s="347"/>
      <c r="AK844" s="347"/>
      <c r="AL844" s="347" t="s">
        <v>21</v>
      </c>
      <c r="AM844" s="347"/>
      <c r="AN844" s="347"/>
      <c r="AO844" s="422"/>
      <c r="AP844" s="423" t="s">
        <v>296</v>
      </c>
      <c r="AQ844" s="423"/>
      <c r="AR844" s="423"/>
      <c r="AS844" s="423"/>
      <c r="AT844" s="423"/>
      <c r="AU844" s="423"/>
      <c r="AV844" s="423"/>
      <c r="AW844" s="423"/>
      <c r="AX844" s="423"/>
    </row>
    <row r="845" spans="1:51" ht="30.05" customHeight="1" x14ac:dyDescent="0.2">
      <c r="A845" s="401">
        <v>1</v>
      </c>
      <c r="B845" s="401">
        <v>1</v>
      </c>
      <c r="C845" s="418" t="s">
        <v>798</v>
      </c>
      <c r="D845" s="415"/>
      <c r="E845" s="415"/>
      <c r="F845" s="415"/>
      <c r="G845" s="415"/>
      <c r="H845" s="415"/>
      <c r="I845" s="415"/>
      <c r="J845" s="416">
        <v>6010001055730</v>
      </c>
      <c r="K845" s="417"/>
      <c r="L845" s="417"/>
      <c r="M845" s="417"/>
      <c r="N845" s="417"/>
      <c r="O845" s="417"/>
      <c r="P845" s="419" t="s">
        <v>847</v>
      </c>
      <c r="Q845" s="317"/>
      <c r="R845" s="317"/>
      <c r="S845" s="317"/>
      <c r="T845" s="317"/>
      <c r="U845" s="317"/>
      <c r="V845" s="317"/>
      <c r="W845" s="317"/>
      <c r="X845" s="317"/>
      <c r="Y845" s="318">
        <v>27</v>
      </c>
      <c r="Z845" s="319"/>
      <c r="AA845" s="319"/>
      <c r="AB845" s="320"/>
      <c r="AC845" s="322" t="s">
        <v>363</v>
      </c>
      <c r="AD845" s="323"/>
      <c r="AE845" s="323"/>
      <c r="AF845" s="323"/>
      <c r="AG845" s="323"/>
      <c r="AH845" s="420">
        <v>1</v>
      </c>
      <c r="AI845" s="421"/>
      <c r="AJ845" s="421"/>
      <c r="AK845" s="421"/>
      <c r="AL845" s="326">
        <v>94</v>
      </c>
      <c r="AM845" s="327"/>
      <c r="AN845" s="327"/>
      <c r="AO845" s="328"/>
      <c r="AP845" s="321" t="s">
        <v>826</v>
      </c>
      <c r="AQ845" s="321"/>
      <c r="AR845" s="321"/>
      <c r="AS845" s="321"/>
      <c r="AT845" s="321"/>
      <c r="AU845" s="321"/>
      <c r="AV845" s="321"/>
      <c r="AW845" s="321"/>
      <c r="AX845" s="321"/>
    </row>
    <row r="846" spans="1:51" ht="30.05" hidden="1" customHeight="1" x14ac:dyDescent="0.2">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05" hidden="1" customHeight="1" x14ac:dyDescent="0.2">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05" hidden="1" customHeight="1" x14ac:dyDescent="0.2">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05" hidden="1" customHeight="1" x14ac:dyDescent="0.2">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05" hidden="1" customHeight="1" x14ac:dyDescent="0.2">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05" hidden="1" customHeight="1" x14ac:dyDescent="0.2">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05"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05"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05"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05"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05"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05"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05"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05"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05"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05"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05"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05"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05"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05"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05"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05"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05"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05"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05"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05"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05"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05"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05"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8"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8"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3" customHeight="1" x14ac:dyDescent="0.2">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358</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44.45" customHeight="1" x14ac:dyDescent="0.2">
      <c r="A878" s="401">
        <v>1</v>
      </c>
      <c r="B878" s="401">
        <v>1</v>
      </c>
      <c r="C878" s="418" t="s">
        <v>799</v>
      </c>
      <c r="D878" s="415"/>
      <c r="E878" s="415"/>
      <c r="F878" s="415"/>
      <c r="G878" s="415"/>
      <c r="H878" s="415"/>
      <c r="I878" s="415"/>
      <c r="J878" s="416">
        <v>6011101002696</v>
      </c>
      <c r="K878" s="417"/>
      <c r="L878" s="417"/>
      <c r="M878" s="417"/>
      <c r="N878" s="417"/>
      <c r="O878" s="417"/>
      <c r="P878" s="419" t="s">
        <v>800</v>
      </c>
      <c r="Q878" s="317"/>
      <c r="R878" s="317"/>
      <c r="S878" s="317"/>
      <c r="T878" s="317"/>
      <c r="U878" s="317"/>
      <c r="V878" s="317"/>
      <c r="W878" s="317"/>
      <c r="X878" s="317"/>
      <c r="Y878" s="318">
        <v>26.7</v>
      </c>
      <c r="Z878" s="319"/>
      <c r="AA878" s="319"/>
      <c r="AB878" s="320"/>
      <c r="AC878" s="322" t="s">
        <v>370</v>
      </c>
      <c r="AD878" s="323"/>
      <c r="AE878" s="323"/>
      <c r="AF878" s="323"/>
      <c r="AG878" s="323"/>
      <c r="AH878" s="420" t="s">
        <v>748</v>
      </c>
      <c r="AI878" s="421"/>
      <c r="AJ878" s="421"/>
      <c r="AK878" s="421"/>
      <c r="AL878" s="326" t="s">
        <v>741</v>
      </c>
      <c r="AM878" s="327"/>
      <c r="AN878" s="327"/>
      <c r="AO878" s="328"/>
      <c r="AP878" s="321" t="s">
        <v>836</v>
      </c>
      <c r="AQ878" s="321"/>
      <c r="AR878" s="321"/>
      <c r="AS878" s="321"/>
      <c r="AT878" s="321"/>
      <c r="AU878" s="321"/>
      <c r="AV878" s="321"/>
      <c r="AW878" s="321"/>
      <c r="AX878" s="321"/>
      <c r="AY878">
        <f t="shared" si="118"/>
        <v>1</v>
      </c>
    </row>
    <row r="879" spans="1:51" ht="30.05" hidden="1" customHeight="1" x14ac:dyDescent="0.2">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05" hidden="1" customHeight="1" x14ac:dyDescent="0.2">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05" hidden="1" customHeight="1" x14ac:dyDescent="0.2">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05"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05"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05"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05"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05"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05"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05"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05"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05"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05"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05"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05"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05"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05"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05"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05"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05"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05"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05"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05"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05"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05"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05"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05"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05"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05"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8"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8"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3" customHeight="1" x14ac:dyDescent="0.2">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358</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59.3" customHeight="1" x14ac:dyDescent="0.2">
      <c r="A911" s="401">
        <v>1</v>
      </c>
      <c r="B911" s="401">
        <v>1</v>
      </c>
      <c r="C911" s="418" t="s">
        <v>803</v>
      </c>
      <c r="D911" s="415"/>
      <c r="E911" s="415"/>
      <c r="F911" s="415"/>
      <c r="G911" s="415"/>
      <c r="H911" s="415"/>
      <c r="I911" s="415"/>
      <c r="J911" s="416">
        <v>3010401011971</v>
      </c>
      <c r="K911" s="417"/>
      <c r="L911" s="417"/>
      <c r="M911" s="417"/>
      <c r="N911" s="417"/>
      <c r="O911" s="417"/>
      <c r="P911" s="419" t="s">
        <v>804</v>
      </c>
      <c r="Q911" s="317"/>
      <c r="R911" s="317"/>
      <c r="S911" s="317"/>
      <c r="T911" s="317"/>
      <c r="U911" s="317"/>
      <c r="V911" s="317"/>
      <c r="W911" s="317"/>
      <c r="X911" s="317"/>
      <c r="Y911" s="318">
        <v>26.2</v>
      </c>
      <c r="Z911" s="319"/>
      <c r="AA911" s="319"/>
      <c r="AB911" s="320"/>
      <c r="AC911" s="322" t="s">
        <v>364</v>
      </c>
      <c r="AD911" s="323"/>
      <c r="AE911" s="323"/>
      <c r="AF911" s="323"/>
      <c r="AG911" s="323"/>
      <c r="AH911" s="420">
        <v>1</v>
      </c>
      <c r="AI911" s="421"/>
      <c r="AJ911" s="421"/>
      <c r="AK911" s="421"/>
      <c r="AL911" s="326">
        <v>99</v>
      </c>
      <c r="AM911" s="327"/>
      <c r="AN911" s="327"/>
      <c r="AO911" s="328"/>
      <c r="AP911" s="321" t="s">
        <v>826</v>
      </c>
      <c r="AQ911" s="321"/>
      <c r="AR911" s="321"/>
      <c r="AS911" s="321"/>
      <c r="AT911" s="321"/>
      <c r="AU911" s="321"/>
      <c r="AV911" s="321"/>
      <c r="AW911" s="321"/>
      <c r="AX911" s="321"/>
      <c r="AY911">
        <f t="shared" si="119"/>
        <v>1</v>
      </c>
    </row>
    <row r="912" spans="1:51" ht="30.05"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05" hidden="1" customHeight="1" x14ac:dyDescent="0.2">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05" hidden="1" customHeight="1" x14ac:dyDescent="0.2">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05"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05"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05"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05"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05"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05"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05"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05"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05"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05"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05"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05"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05"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05"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05"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05"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05"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05"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05"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05"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05"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05"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05"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05"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05"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05"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8"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8"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3" customHeight="1" x14ac:dyDescent="0.2">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358</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05" customHeight="1" x14ac:dyDescent="0.2">
      <c r="A944" s="401">
        <v>1</v>
      </c>
      <c r="B944" s="401">
        <v>1</v>
      </c>
      <c r="C944" s="418" t="s">
        <v>806</v>
      </c>
      <c r="D944" s="415"/>
      <c r="E944" s="415"/>
      <c r="F944" s="415"/>
      <c r="G944" s="415"/>
      <c r="H944" s="415"/>
      <c r="I944" s="415"/>
      <c r="J944" s="416">
        <v>8010405010569</v>
      </c>
      <c r="K944" s="417"/>
      <c r="L944" s="417"/>
      <c r="M944" s="417"/>
      <c r="N944" s="417"/>
      <c r="O944" s="417"/>
      <c r="P944" s="419" t="s">
        <v>807</v>
      </c>
      <c r="Q944" s="317"/>
      <c r="R944" s="317"/>
      <c r="S944" s="317"/>
      <c r="T944" s="317"/>
      <c r="U944" s="317"/>
      <c r="V944" s="317"/>
      <c r="W944" s="317"/>
      <c r="X944" s="317"/>
      <c r="Y944" s="318">
        <v>15</v>
      </c>
      <c r="Z944" s="319"/>
      <c r="AA944" s="319"/>
      <c r="AB944" s="320"/>
      <c r="AC944" s="322" t="s">
        <v>364</v>
      </c>
      <c r="AD944" s="323"/>
      <c r="AE944" s="323"/>
      <c r="AF944" s="323"/>
      <c r="AG944" s="323"/>
      <c r="AH944" s="420">
        <v>1</v>
      </c>
      <c r="AI944" s="421"/>
      <c r="AJ944" s="421"/>
      <c r="AK944" s="421"/>
      <c r="AL944" s="326">
        <v>75</v>
      </c>
      <c r="AM944" s="327"/>
      <c r="AN944" s="327"/>
      <c r="AO944" s="328"/>
      <c r="AP944" s="321" t="s">
        <v>826</v>
      </c>
      <c r="AQ944" s="321"/>
      <c r="AR944" s="321"/>
      <c r="AS944" s="321"/>
      <c r="AT944" s="321"/>
      <c r="AU944" s="321"/>
      <c r="AV944" s="321"/>
      <c r="AW944" s="321"/>
      <c r="AX944" s="321"/>
      <c r="AY944">
        <f t="shared" si="120"/>
        <v>1</v>
      </c>
    </row>
    <row r="945" spans="1:51" ht="30.05"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05" hidden="1" customHeight="1" x14ac:dyDescent="0.2">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05" hidden="1" customHeight="1" x14ac:dyDescent="0.2">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05"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05"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05"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05"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05"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05"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05"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05"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05"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05"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05"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05"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05"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05"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05"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05"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05"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05"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05"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05"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05"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05"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05"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05"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05"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05"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8"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8"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3" customHeight="1" x14ac:dyDescent="0.2">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358</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44.45" customHeight="1" x14ac:dyDescent="0.2">
      <c r="A977" s="401">
        <v>1</v>
      </c>
      <c r="B977" s="401">
        <v>1</v>
      </c>
      <c r="C977" s="418" t="s">
        <v>809</v>
      </c>
      <c r="D977" s="415"/>
      <c r="E977" s="415"/>
      <c r="F977" s="415"/>
      <c r="G977" s="415"/>
      <c r="H977" s="415"/>
      <c r="I977" s="415"/>
      <c r="J977" s="416">
        <v>8021005009182</v>
      </c>
      <c r="K977" s="417"/>
      <c r="L977" s="417"/>
      <c r="M977" s="417"/>
      <c r="N977" s="417"/>
      <c r="O977" s="417"/>
      <c r="P977" s="419" t="s">
        <v>810</v>
      </c>
      <c r="Q977" s="317"/>
      <c r="R977" s="317"/>
      <c r="S977" s="317"/>
      <c r="T977" s="317"/>
      <c r="U977" s="317"/>
      <c r="V977" s="317"/>
      <c r="W977" s="317"/>
      <c r="X977" s="317"/>
      <c r="Y977" s="318">
        <v>14.5</v>
      </c>
      <c r="Z977" s="319"/>
      <c r="AA977" s="319"/>
      <c r="AB977" s="320"/>
      <c r="AC977" s="322" t="s">
        <v>364</v>
      </c>
      <c r="AD977" s="323"/>
      <c r="AE977" s="323"/>
      <c r="AF977" s="323"/>
      <c r="AG977" s="323"/>
      <c r="AH977" s="420">
        <v>1</v>
      </c>
      <c r="AI977" s="421"/>
      <c r="AJ977" s="421"/>
      <c r="AK977" s="421"/>
      <c r="AL977" s="326">
        <v>88</v>
      </c>
      <c r="AM977" s="327"/>
      <c r="AN977" s="327"/>
      <c r="AO977" s="328"/>
      <c r="AP977" s="321" t="s">
        <v>826</v>
      </c>
      <c r="AQ977" s="321"/>
      <c r="AR977" s="321"/>
      <c r="AS977" s="321"/>
      <c r="AT977" s="321"/>
      <c r="AU977" s="321"/>
      <c r="AV977" s="321"/>
      <c r="AW977" s="321"/>
      <c r="AX977" s="321"/>
      <c r="AY977">
        <f t="shared" si="121"/>
        <v>1</v>
      </c>
    </row>
    <row r="978" spans="1:51" ht="30.05"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05" hidden="1" customHeight="1" x14ac:dyDescent="0.2">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05" hidden="1" customHeight="1" x14ac:dyDescent="0.2">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05"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05"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05"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05"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05"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05"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05"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05"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05"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05"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05"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05"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05"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05"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05"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05"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05"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05"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05"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05"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05"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05"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05"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05"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05"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05"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8"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8"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3" customHeight="1" x14ac:dyDescent="0.2">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358</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05" customHeight="1" x14ac:dyDescent="0.2">
      <c r="A1010" s="401">
        <v>1</v>
      </c>
      <c r="B1010" s="401">
        <v>1</v>
      </c>
      <c r="C1010" s="418" t="s">
        <v>764</v>
      </c>
      <c r="D1010" s="415"/>
      <c r="E1010" s="415"/>
      <c r="F1010" s="415"/>
      <c r="G1010" s="415"/>
      <c r="H1010" s="415"/>
      <c r="I1010" s="415"/>
      <c r="J1010" s="416">
        <v>9000012040001</v>
      </c>
      <c r="K1010" s="417"/>
      <c r="L1010" s="417"/>
      <c r="M1010" s="417"/>
      <c r="N1010" s="417"/>
      <c r="O1010" s="417"/>
      <c r="P1010" s="419" t="s">
        <v>796</v>
      </c>
      <c r="Q1010" s="317"/>
      <c r="R1010" s="317"/>
      <c r="S1010" s="317"/>
      <c r="T1010" s="317"/>
      <c r="U1010" s="317"/>
      <c r="V1010" s="317"/>
      <c r="W1010" s="317"/>
      <c r="X1010" s="317"/>
      <c r="Y1010" s="318">
        <v>4</v>
      </c>
      <c r="Z1010" s="319"/>
      <c r="AA1010" s="319"/>
      <c r="AB1010" s="320"/>
      <c r="AC1010" s="322" t="s">
        <v>80</v>
      </c>
      <c r="AD1010" s="323"/>
      <c r="AE1010" s="323"/>
      <c r="AF1010" s="323"/>
      <c r="AG1010" s="323"/>
      <c r="AH1010" s="420" t="s">
        <v>741</v>
      </c>
      <c r="AI1010" s="421"/>
      <c r="AJ1010" s="421"/>
      <c r="AK1010" s="421"/>
      <c r="AL1010" s="326" t="s">
        <v>741</v>
      </c>
      <c r="AM1010" s="327"/>
      <c r="AN1010" s="327"/>
      <c r="AO1010" s="328"/>
      <c r="AP1010" s="321" t="s">
        <v>826</v>
      </c>
      <c r="AQ1010" s="321"/>
      <c r="AR1010" s="321"/>
      <c r="AS1010" s="321"/>
      <c r="AT1010" s="321"/>
      <c r="AU1010" s="321"/>
      <c r="AV1010" s="321"/>
      <c r="AW1010" s="321"/>
      <c r="AX1010" s="321"/>
      <c r="AY1010">
        <f t="shared" si="122"/>
        <v>1</v>
      </c>
    </row>
    <row r="1011" spans="1:51" ht="30.05"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05" hidden="1" customHeight="1" x14ac:dyDescent="0.2">
      <c r="A1012" s="401">
        <v>3</v>
      </c>
      <c r="B1012" s="401">
        <v>1</v>
      </c>
      <c r="C1012" s="418"/>
      <c r="D1012" s="415"/>
      <c r="E1012" s="415"/>
      <c r="F1012" s="415"/>
      <c r="G1012" s="415"/>
      <c r="H1012" s="415"/>
      <c r="I1012" s="415"/>
      <c r="J1012" s="416"/>
      <c r="K1012" s="417"/>
      <c r="L1012" s="417"/>
      <c r="M1012" s="417"/>
      <c r="N1012" s="417"/>
      <c r="O1012" s="417"/>
      <c r="P1012" s="41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05" hidden="1" customHeight="1" x14ac:dyDescent="0.2">
      <c r="A1013" s="401">
        <v>4</v>
      </c>
      <c r="B1013" s="401">
        <v>1</v>
      </c>
      <c r="C1013" s="418"/>
      <c r="D1013" s="415"/>
      <c r="E1013" s="415"/>
      <c r="F1013" s="415"/>
      <c r="G1013" s="415"/>
      <c r="H1013" s="415"/>
      <c r="I1013" s="415"/>
      <c r="J1013" s="416"/>
      <c r="K1013" s="417"/>
      <c r="L1013" s="417"/>
      <c r="M1013" s="417"/>
      <c r="N1013" s="417"/>
      <c r="O1013" s="417"/>
      <c r="P1013" s="41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05"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05"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05"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05"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05"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05"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05"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05"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05"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05"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05"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05"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05"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05"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05"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05"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05"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05"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05"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05"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05"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05"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05"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05"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05"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05"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8"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8"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3" customHeight="1" x14ac:dyDescent="0.2">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358</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46.55" customHeight="1" x14ac:dyDescent="0.2">
      <c r="A1043" s="401">
        <v>1</v>
      </c>
      <c r="B1043" s="401">
        <v>1</v>
      </c>
      <c r="C1043" s="418" t="s">
        <v>812</v>
      </c>
      <c r="D1043" s="415"/>
      <c r="E1043" s="415"/>
      <c r="F1043" s="415"/>
      <c r="G1043" s="415"/>
      <c r="H1043" s="415"/>
      <c r="I1043" s="415"/>
      <c r="J1043" s="416">
        <v>3011001104810</v>
      </c>
      <c r="K1043" s="417"/>
      <c r="L1043" s="417"/>
      <c r="M1043" s="417"/>
      <c r="N1043" s="417"/>
      <c r="O1043" s="417"/>
      <c r="P1043" s="419" t="s">
        <v>787</v>
      </c>
      <c r="Q1043" s="317"/>
      <c r="R1043" s="317"/>
      <c r="S1043" s="317"/>
      <c r="T1043" s="317"/>
      <c r="U1043" s="317"/>
      <c r="V1043" s="317"/>
      <c r="W1043" s="317"/>
      <c r="X1043" s="317"/>
      <c r="Y1043" s="318">
        <v>3.3</v>
      </c>
      <c r="Z1043" s="319"/>
      <c r="AA1043" s="319"/>
      <c r="AB1043" s="320"/>
      <c r="AC1043" s="322" t="s">
        <v>370</v>
      </c>
      <c r="AD1043" s="323"/>
      <c r="AE1043" s="323"/>
      <c r="AF1043" s="323"/>
      <c r="AG1043" s="323"/>
      <c r="AH1043" s="420" t="s">
        <v>741</v>
      </c>
      <c r="AI1043" s="421"/>
      <c r="AJ1043" s="421"/>
      <c r="AK1043" s="421"/>
      <c r="AL1043" s="326" t="s">
        <v>741</v>
      </c>
      <c r="AM1043" s="327"/>
      <c r="AN1043" s="327"/>
      <c r="AO1043" s="328"/>
      <c r="AP1043" s="321" t="s">
        <v>837</v>
      </c>
      <c r="AQ1043" s="321"/>
      <c r="AR1043" s="321"/>
      <c r="AS1043" s="321"/>
      <c r="AT1043" s="321"/>
      <c r="AU1043" s="321"/>
      <c r="AV1043" s="321"/>
      <c r="AW1043" s="321"/>
      <c r="AX1043" s="321"/>
      <c r="AY1043">
        <f t="shared" si="123"/>
        <v>1</v>
      </c>
    </row>
    <row r="1044" spans="1:51" ht="30.05"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05" hidden="1" customHeight="1" x14ac:dyDescent="0.2">
      <c r="A1045" s="401">
        <v>3</v>
      </c>
      <c r="B1045" s="401">
        <v>1</v>
      </c>
      <c r="C1045" s="418"/>
      <c r="D1045" s="415"/>
      <c r="E1045" s="415"/>
      <c r="F1045" s="415"/>
      <c r="G1045" s="415"/>
      <c r="H1045" s="415"/>
      <c r="I1045" s="415"/>
      <c r="J1045" s="416"/>
      <c r="K1045" s="417"/>
      <c r="L1045" s="417"/>
      <c r="M1045" s="417"/>
      <c r="N1045" s="417"/>
      <c r="O1045" s="417"/>
      <c r="P1045" s="419"/>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05" hidden="1" customHeight="1" x14ac:dyDescent="0.2">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05"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05"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05"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05"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05"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05"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05"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05"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05"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05"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05"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05"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05"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05"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05"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05"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05"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05"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05"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05"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05"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05"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05"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05"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05"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05"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8"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8"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3" customHeight="1" x14ac:dyDescent="0.2">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358</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05" customHeight="1" x14ac:dyDescent="0.2">
      <c r="A1076" s="401">
        <v>1</v>
      </c>
      <c r="B1076" s="401">
        <v>1</v>
      </c>
      <c r="C1076" s="418" t="s">
        <v>814</v>
      </c>
      <c r="D1076" s="415"/>
      <c r="E1076" s="415"/>
      <c r="F1076" s="415"/>
      <c r="G1076" s="415"/>
      <c r="H1076" s="415"/>
      <c r="I1076" s="415"/>
      <c r="J1076" s="416">
        <v>8700150002453</v>
      </c>
      <c r="K1076" s="417"/>
      <c r="L1076" s="417"/>
      <c r="M1076" s="417"/>
      <c r="N1076" s="417"/>
      <c r="O1076" s="417"/>
      <c r="P1076" s="419" t="s">
        <v>765</v>
      </c>
      <c r="Q1076" s="317"/>
      <c r="R1076" s="317"/>
      <c r="S1076" s="317"/>
      <c r="T1076" s="317"/>
      <c r="U1076" s="317"/>
      <c r="V1076" s="317"/>
      <c r="W1076" s="317"/>
      <c r="X1076" s="317"/>
      <c r="Y1076" s="318">
        <v>2.5</v>
      </c>
      <c r="Z1076" s="319"/>
      <c r="AA1076" s="319"/>
      <c r="AB1076" s="320"/>
      <c r="AC1076" s="322" t="s">
        <v>370</v>
      </c>
      <c r="AD1076" s="323"/>
      <c r="AE1076" s="323"/>
      <c r="AF1076" s="323"/>
      <c r="AG1076" s="323"/>
      <c r="AH1076" s="420" t="s">
        <v>741</v>
      </c>
      <c r="AI1076" s="421"/>
      <c r="AJ1076" s="421"/>
      <c r="AK1076" s="421"/>
      <c r="AL1076" s="326" t="s">
        <v>748</v>
      </c>
      <c r="AM1076" s="327"/>
      <c r="AN1076" s="327"/>
      <c r="AO1076" s="328"/>
      <c r="AP1076" s="321" t="s">
        <v>826</v>
      </c>
      <c r="AQ1076" s="321"/>
      <c r="AR1076" s="321"/>
      <c r="AS1076" s="321"/>
      <c r="AT1076" s="321"/>
      <c r="AU1076" s="321"/>
      <c r="AV1076" s="321"/>
      <c r="AW1076" s="321"/>
      <c r="AX1076" s="321"/>
      <c r="AY1076">
        <f t="shared" si="124"/>
        <v>1</v>
      </c>
    </row>
    <row r="1077" spans="1:51" ht="41.95" customHeight="1" x14ac:dyDescent="0.2">
      <c r="A1077" s="401">
        <v>2</v>
      </c>
      <c r="B1077" s="401">
        <v>1</v>
      </c>
      <c r="C1077" s="418" t="s">
        <v>809</v>
      </c>
      <c r="D1077" s="415"/>
      <c r="E1077" s="415"/>
      <c r="F1077" s="415"/>
      <c r="G1077" s="415"/>
      <c r="H1077" s="415"/>
      <c r="I1077" s="415"/>
      <c r="J1077" s="416">
        <v>8021005009182</v>
      </c>
      <c r="K1077" s="417"/>
      <c r="L1077" s="417"/>
      <c r="M1077" s="417"/>
      <c r="N1077" s="417"/>
      <c r="O1077" s="417"/>
      <c r="P1077" s="419" t="s">
        <v>845</v>
      </c>
      <c r="Q1077" s="317"/>
      <c r="R1077" s="317"/>
      <c r="S1077" s="317"/>
      <c r="T1077" s="317"/>
      <c r="U1077" s="317"/>
      <c r="V1077" s="317"/>
      <c r="W1077" s="317"/>
      <c r="X1077" s="317"/>
      <c r="Y1077" s="318">
        <v>1</v>
      </c>
      <c r="Z1077" s="319"/>
      <c r="AA1077" s="319"/>
      <c r="AB1077" s="320"/>
      <c r="AC1077" s="322" t="s">
        <v>80</v>
      </c>
      <c r="AD1077" s="323"/>
      <c r="AE1077" s="323"/>
      <c r="AF1077" s="323"/>
      <c r="AG1077" s="323"/>
      <c r="AH1077" s="420" t="s">
        <v>741</v>
      </c>
      <c r="AI1077" s="421"/>
      <c r="AJ1077" s="421"/>
      <c r="AK1077" s="421"/>
      <c r="AL1077" s="326" t="s">
        <v>741</v>
      </c>
      <c r="AM1077" s="327"/>
      <c r="AN1077" s="327"/>
      <c r="AO1077" s="328"/>
      <c r="AP1077" s="321" t="s">
        <v>826</v>
      </c>
      <c r="AQ1077" s="321"/>
      <c r="AR1077" s="321"/>
      <c r="AS1077" s="321"/>
      <c r="AT1077" s="321"/>
      <c r="AU1077" s="321"/>
      <c r="AV1077" s="321"/>
      <c r="AW1077" s="321"/>
      <c r="AX1077" s="321"/>
      <c r="AY1077">
        <f>COUNTA($C$1077)</f>
        <v>1</v>
      </c>
    </row>
    <row r="1078" spans="1:51" ht="30.05" customHeight="1" x14ac:dyDescent="0.2">
      <c r="A1078" s="401">
        <v>3</v>
      </c>
      <c r="B1078" s="401">
        <v>1</v>
      </c>
      <c r="C1078" s="418" t="s">
        <v>813</v>
      </c>
      <c r="D1078" s="415"/>
      <c r="E1078" s="415"/>
      <c r="F1078" s="415"/>
      <c r="G1078" s="415"/>
      <c r="H1078" s="415"/>
      <c r="I1078" s="415"/>
      <c r="J1078" s="416">
        <v>1010001067912</v>
      </c>
      <c r="K1078" s="417"/>
      <c r="L1078" s="417"/>
      <c r="M1078" s="417"/>
      <c r="N1078" s="417"/>
      <c r="O1078" s="417"/>
      <c r="P1078" s="419" t="s">
        <v>815</v>
      </c>
      <c r="Q1078" s="317"/>
      <c r="R1078" s="317"/>
      <c r="S1078" s="317"/>
      <c r="T1078" s="317"/>
      <c r="U1078" s="317"/>
      <c r="V1078" s="317"/>
      <c r="W1078" s="317"/>
      <c r="X1078" s="317"/>
      <c r="Y1078" s="318">
        <v>0.4</v>
      </c>
      <c r="Z1078" s="319"/>
      <c r="AA1078" s="319"/>
      <c r="AB1078" s="320"/>
      <c r="AC1078" s="322" t="s">
        <v>370</v>
      </c>
      <c r="AD1078" s="323"/>
      <c r="AE1078" s="323"/>
      <c r="AF1078" s="323"/>
      <c r="AG1078" s="323"/>
      <c r="AH1078" s="324" t="s">
        <v>741</v>
      </c>
      <c r="AI1078" s="325"/>
      <c r="AJ1078" s="325"/>
      <c r="AK1078" s="325"/>
      <c r="AL1078" s="326" t="s">
        <v>741</v>
      </c>
      <c r="AM1078" s="327"/>
      <c r="AN1078" s="327"/>
      <c r="AO1078" s="328"/>
      <c r="AP1078" s="321" t="s">
        <v>826</v>
      </c>
      <c r="AQ1078" s="321"/>
      <c r="AR1078" s="321"/>
      <c r="AS1078" s="321"/>
      <c r="AT1078" s="321"/>
      <c r="AU1078" s="321"/>
      <c r="AV1078" s="321"/>
      <c r="AW1078" s="321"/>
      <c r="AX1078" s="321"/>
      <c r="AY1078">
        <f>COUNTA($C$1078)</f>
        <v>1</v>
      </c>
    </row>
    <row r="1079" spans="1:51" ht="30.05" customHeight="1" x14ac:dyDescent="0.2">
      <c r="A1079" s="401">
        <v>4</v>
      </c>
      <c r="B1079" s="401">
        <v>1</v>
      </c>
      <c r="C1079" s="418" t="s">
        <v>820</v>
      </c>
      <c r="D1079" s="415"/>
      <c r="E1079" s="415"/>
      <c r="F1079" s="415"/>
      <c r="G1079" s="415"/>
      <c r="H1079" s="415"/>
      <c r="I1079" s="415"/>
      <c r="J1079" s="416">
        <v>7140001011975</v>
      </c>
      <c r="K1079" s="417"/>
      <c r="L1079" s="417"/>
      <c r="M1079" s="417"/>
      <c r="N1079" s="417"/>
      <c r="O1079" s="417"/>
      <c r="P1079" s="419" t="s">
        <v>817</v>
      </c>
      <c r="Q1079" s="317"/>
      <c r="R1079" s="317"/>
      <c r="S1079" s="317"/>
      <c r="T1079" s="317"/>
      <c r="U1079" s="317"/>
      <c r="V1079" s="317"/>
      <c r="W1079" s="317"/>
      <c r="X1079" s="317"/>
      <c r="Y1079" s="318">
        <v>0.3</v>
      </c>
      <c r="Z1079" s="319"/>
      <c r="AA1079" s="319"/>
      <c r="AB1079" s="320"/>
      <c r="AC1079" s="322" t="s">
        <v>370</v>
      </c>
      <c r="AD1079" s="323"/>
      <c r="AE1079" s="323"/>
      <c r="AF1079" s="323"/>
      <c r="AG1079" s="323"/>
      <c r="AH1079" s="324" t="s">
        <v>741</v>
      </c>
      <c r="AI1079" s="325"/>
      <c r="AJ1079" s="325"/>
      <c r="AK1079" s="325"/>
      <c r="AL1079" s="326" t="s">
        <v>741</v>
      </c>
      <c r="AM1079" s="327"/>
      <c r="AN1079" s="327"/>
      <c r="AO1079" s="328"/>
      <c r="AP1079" s="321" t="s">
        <v>838</v>
      </c>
      <c r="AQ1079" s="321"/>
      <c r="AR1079" s="321"/>
      <c r="AS1079" s="321"/>
      <c r="AT1079" s="321"/>
      <c r="AU1079" s="321"/>
      <c r="AV1079" s="321"/>
      <c r="AW1079" s="321"/>
      <c r="AX1079" s="321"/>
      <c r="AY1079">
        <f>COUNTA($C$1079)</f>
        <v>1</v>
      </c>
    </row>
    <row r="1080" spans="1:51" ht="30.05" customHeight="1" x14ac:dyDescent="0.2">
      <c r="A1080" s="401">
        <v>5</v>
      </c>
      <c r="B1080" s="401">
        <v>1</v>
      </c>
      <c r="C1080" s="418" t="s">
        <v>821</v>
      </c>
      <c r="D1080" s="415"/>
      <c r="E1080" s="415"/>
      <c r="F1080" s="415"/>
      <c r="G1080" s="415"/>
      <c r="H1080" s="415"/>
      <c r="I1080" s="415"/>
      <c r="J1080" s="416">
        <v>8120001060882</v>
      </c>
      <c r="K1080" s="417"/>
      <c r="L1080" s="417"/>
      <c r="M1080" s="417"/>
      <c r="N1080" s="417"/>
      <c r="O1080" s="417"/>
      <c r="P1080" s="419" t="s">
        <v>816</v>
      </c>
      <c r="Q1080" s="317"/>
      <c r="R1080" s="317"/>
      <c r="S1080" s="317"/>
      <c r="T1080" s="317"/>
      <c r="U1080" s="317"/>
      <c r="V1080" s="317"/>
      <c r="W1080" s="317"/>
      <c r="X1080" s="317"/>
      <c r="Y1080" s="318">
        <v>0.2</v>
      </c>
      <c r="Z1080" s="319"/>
      <c r="AA1080" s="319"/>
      <c r="AB1080" s="320"/>
      <c r="AC1080" s="322" t="s">
        <v>370</v>
      </c>
      <c r="AD1080" s="323"/>
      <c r="AE1080" s="323"/>
      <c r="AF1080" s="323"/>
      <c r="AG1080" s="323"/>
      <c r="AH1080" s="324" t="s">
        <v>819</v>
      </c>
      <c r="AI1080" s="325"/>
      <c r="AJ1080" s="325"/>
      <c r="AK1080" s="325"/>
      <c r="AL1080" s="326" t="s">
        <v>741</v>
      </c>
      <c r="AM1080" s="327"/>
      <c r="AN1080" s="327"/>
      <c r="AO1080" s="328"/>
      <c r="AP1080" s="321" t="s">
        <v>837</v>
      </c>
      <c r="AQ1080" s="321"/>
      <c r="AR1080" s="321"/>
      <c r="AS1080" s="321"/>
      <c r="AT1080" s="321"/>
      <c r="AU1080" s="321"/>
      <c r="AV1080" s="321"/>
      <c r="AW1080" s="321"/>
      <c r="AX1080" s="321"/>
      <c r="AY1080">
        <f>COUNTA($C$1080)</f>
        <v>1</v>
      </c>
    </row>
    <row r="1081" spans="1:51" ht="30.05" customHeight="1" x14ac:dyDescent="0.2">
      <c r="A1081" s="401">
        <v>6</v>
      </c>
      <c r="B1081" s="401">
        <v>1</v>
      </c>
      <c r="C1081" s="418" t="s">
        <v>822</v>
      </c>
      <c r="D1081" s="415"/>
      <c r="E1081" s="415"/>
      <c r="F1081" s="415"/>
      <c r="G1081" s="415"/>
      <c r="H1081" s="415"/>
      <c r="I1081" s="415"/>
      <c r="J1081" s="416">
        <v>7010901016970</v>
      </c>
      <c r="K1081" s="417"/>
      <c r="L1081" s="417"/>
      <c r="M1081" s="417"/>
      <c r="N1081" s="417"/>
      <c r="O1081" s="417"/>
      <c r="P1081" s="419" t="s">
        <v>818</v>
      </c>
      <c r="Q1081" s="317"/>
      <c r="R1081" s="317"/>
      <c r="S1081" s="317"/>
      <c r="T1081" s="317"/>
      <c r="U1081" s="317"/>
      <c r="V1081" s="317"/>
      <c r="W1081" s="317"/>
      <c r="X1081" s="317"/>
      <c r="Y1081" s="318">
        <v>0</v>
      </c>
      <c r="Z1081" s="319"/>
      <c r="AA1081" s="319"/>
      <c r="AB1081" s="320"/>
      <c r="AC1081" s="322" t="s">
        <v>370</v>
      </c>
      <c r="AD1081" s="323"/>
      <c r="AE1081" s="323"/>
      <c r="AF1081" s="323"/>
      <c r="AG1081" s="323"/>
      <c r="AH1081" s="324" t="s">
        <v>819</v>
      </c>
      <c r="AI1081" s="325"/>
      <c r="AJ1081" s="325"/>
      <c r="AK1081" s="325"/>
      <c r="AL1081" s="326" t="s">
        <v>741</v>
      </c>
      <c r="AM1081" s="327"/>
      <c r="AN1081" s="327"/>
      <c r="AO1081" s="328"/>
      <c r="AP1081" s="321" t="s">
        <v>824</v>
      </c>
      <c r="AQ1081" s="321"/>
      <c r="AR1081" s="321"/>
      <c r="AS1081" s="321"/>
      <c r="AT1081" s="321"/>
      <c r="AU1081" s="321"/>
      <c r="AV1081" s="321"/>
      <c r="AW1081" s="321"/>
      <c r="AX1081" s="321"/>
      <c r="AY1081">
        <f>COUNTA($C$1081)</f>
        <v>1</v>
      </c>
    </row>
    <row r="1082" spans="1:51" ht="30.05"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05"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05"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05"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05"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05"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05"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05"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05"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05"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05"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05"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05"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05"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05"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05"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05"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05"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05"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05"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05"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05"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05"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05"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8" hidden="1" customHeight="1" x14ac:dyDescent="0.2">
      <c r="A1106" s="882" t="s">
        <v>323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338</v>
      </c>
      <c r="AM1106" s="952"/>
      <c r="AN1106" s="952"/>
      <c r="AO1106" s="76"/>
      <c r="AP1106" s="66"/>
      <c r="AQ1106" s="66"/>
      <c r="AR1106" s="66"/>
      <c r="AS1106" s="66"/>
      <c r="AT1106" s="66"/>
      <c r="AU1106" s="66"/>
      <c r="AV1106" s="66"/>
      <c r="AW1106" s="66"/>
      <c r="AX1106" s="67"/>
      <c r="AY1106">
        <f>COUNTIF($AO$1106,"☑")</f>
        <v>0</v>
      </c>
    </row>
    <row r="1107" spans="1:51" ht="24.8"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8" hidden="1"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5" hidden="1" customHeight="1" x14ac:dyDescent="0.2">
      <c r="A1109" s="401"/>
      <c r="B1109" s="401"/>
      <c r="C1109" s="277" t="s">
        <v>262</v>
      </c>
      <c r="D1109" s="885"/>
      <c r="E1109" s="277" t="s">
        <v>261</v>
      </c>
      <c r="F1109" s="885"/>
      <c r="G1109" s="885"/>
      <c r="H1109" s="885"/>
      <c r="I1109" s="885"/>
      <c r="J1109" s="277" t="s">
        <v>295</v>
      </c>
      <c r="K1109" s="277"/>
      <c r="L1109" s="277"/>
      <c r="M1109" s="277"/>
      <c r="N1109" s="277"/>
      <c r="O1109" s="277"/>
      <c r="P1109" s="345" t="s">
        <v>27</v>
      </c>
      <c r="Q1109" s="345"/>
      <c r="R1109" s="345"/>
      <c r="S1109" s="345"/>
      <c r="T1109" s="345"/>
      <c r="U1109" s="345"/>
      <c r="V1109" s="345"/>
      <c r="W1109" s="345"/>
      <c r="X1109" s="345"/>
      <c r="Y1109" s="277" t="s">
        <v>297</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324</v>
      </c>
      <c r="AQ1109" s="423"/>
      <c r="AR1109" s="423"/>
      <c r="AS1109" s="423"/>
      <c r="AT1109" s="423"/>
      <c r="AU1109" s="423"/>
      <c r="AV1109" s="423"/>
      <c r="AW1109" s="423"/>
      <c r="AX1109" s="423"/>
    </row>
    <row r="1110" spans="1:51" ht="30.05" hidden="1" customHeight="1" x14ac:dyDescent="0.2">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05"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05"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05"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05"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05"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05"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05"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05"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05"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05"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05"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05"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05"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05"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05"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05"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05"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05"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05"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05"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05"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05"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05"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05"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05"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05"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05"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05"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05"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0">
    <cfRule type="expression" dxfId="2809" priority="13895">
      <formula>IF(RIGHT(TEXT(Y790,"0.#"),1)=".",FALSE,TRUE)</formula>
    </cfRule>
    <cfRule type="expression" dxfId="2808" priority="13896">
      <formula>IF(RIGHT(TEXT(Y790,"0.#"),1)=".",TRUE,FALSE)</formula>
    </cfRule>
  </conditionalFormatting>
  <conditionalFormatting sqref="Y799">
    <cfRule type="expression" dxfId="2807" priority="13891">
      <formula>IF(RIGHT(TEXT(Y799,"0.#"),1)=".",FALSE,TRUE)</formula>
    </cfRule>
    <cfRule type="expression" dxfId="2806" priority="13892">
      <formula>IF(RIGHT(TEXT(Y799,"0.#"),1)=".",TRUE,FALSE)</formula>
    </cfRule>
  </conditionalFormatting>
  <conditionalFormatting sqref="Y830:Y837 Y828 Y817 Y815 Y804:Y811 Y802 Y819:Y824">
    <cfRule type="expression" dxfId="2805" priority="13673">
      <formula>IF(RIGHT(TEXT(Y802,"0.#"),1)=".",FALSE,TRUE)</formula>
    </cfRule>
    <cfRule type="expression" dxfId="2804" priority="13674">
      <formula>IF(RIGHT(TEXT(Y802,"0.#"),1)=".",TRUE,FALSE)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91:Y792 Y794:Y798">
    <cfRule type="expression" dxfId="2797" priority="13697">
      <formula>IF(RIGHT(TEXT(Y791,"0.#"),1)=".",FALSE,TRUE)</formula>
    </cfRule>
    <cfRule type="expression" dxfId="2796" priority="13698">
      <formula>IF(RIGHT(TEXT(Y791,"0.#"),1)=".",TRUE,FALSE)</formula>
    </cfRule>
  </conditionalFormatting>
  <conditionalFormatting sqref="AU790">
    <cfRule type="expression" dxfId="2795" priority="13695">
      <formula>IF(RIGHT(TEXT(AU790,"0.#"),1)=".",FALSE,TRUE)</formula>
    </cfRule>
    <cfRule type="expression" dxfId="2794" priority="13696">
      <formula>IF(RIGHT(TEXT(AU790,"0.#"),1)=".",TRUE,FALSE)</formula>
    </cfRule>
  </conditionalFormatting>
  <conditionalFormatting sqref="AU799">
    <cfRule type="expression" dxfId="2793" priority="13693">
      <formula>IF(RIGHT(TEXT(AU799,"0.#"),1)=".",FALSE,TRUE)</formula>
    </cfRule>
    <cfRule type="expression" dxfId="2792" priority="13694">
      <formula>IF(RIGHT(TEXT(AU799,"0.#"),1)=".",TRUE,FALSE)</formula>
    </cfRule>
  </conditionalFormatting>
  <conditionalFormatting sqref="AU791:AU798 AU789">
    <cfRule type="expression" dxfId="2791" priority="13691">
      <formula>IF(RIGHT(TEXT(AU789,"0.#"),1)=".",FALSE,TRUE)</formula>
    </cfRule>
    <cfRule type="expression" dxfId="2790" priority="13692">
      <formula>IF(RIGHT(TEXT(AU789,"0.#"),1)=".",TRUE,FALSE)</formula>
    </cfRule>
  </conditionalFormatting>
  <conditionalFormatting sqref="Y829 Y803">
    <cfRule type="expression" dxfId="2789" priority="13677">
      <formula>IF(RIGHT(TEXT(Y803,"0.#"),1)=".",FALSE,TRUE)</formula>
    </cfRule>
    <cfRule type="expression" dxfId="2788" priority="13678">
      <formula>IF(RIGHT(TEXT(Y803,"0.#"),1)=".",TRUE,FALSE)</formula>
    </cfRule>
  </conditionalFormatting>
  <conditionalFormatting sqref="Y838 Y825 Y812">
    <cfRule type="expression" dxfId="2787" priority="13675">
      <formula>IF(RIGHT(TEXT(Y812,"0.#"),1)=".",FALSE,TRUE)</formula>
    </cfRule>
    <cfRule type="expression" dxfId="2786" priority="13676">
      <formula>IF(RIGHT(TEXT(Y812,"0.#"),1)=".",TRUE,FALSE)</formula>
    </cfRule>
  </conditionalFormatting>
  <conditionalFormatting sqref="AU829 AU816 AU803">
    <cfRule type="expression" dxfId="2785" priority="13671">
      <formula>IF(RIGHT(TEXT(AU803,"0.#"),1)=".",FALSE,TRUE)</formula>
    </cfRule>
    <cfRule type="expression" dxfId="2784" priority="13672">
      <formula>IF(RIGHT(TEXT(AU803,"0.#"),1)=".",TRUE,FALSE)</formula>
    </cfRule>
  </conditionalFormatting>
  <conditionalFormatting sqref="AU838 AU825 AU812">
    <cfRule type="expression" dxfId="2783" priority="13669">
      <formula>IF(RIGHT(TEXT(AU812,"0.#"),1)=".",FALSE,TRUE)</formula>
    </cfRule>
    <cfRule type="expression" dxfId="2782" priority="13670">
      <formula>IF(RIGHT(TEXT(AU812,"0.#"),1)=".",TRUE,FALSE)</formula>
    </cfRule>
  </conditionalFormatting>
  <conditionalFormatting sqref="AU830:AU837 AU828 AU817:AU819 AU815 AU804:AU811 AU802 AU821:AU824">
    <cfRule type="expression" dxfId="2781" priority="13667">
      <formula>IF(RIGHT(TEXT(AU802,"0.#"),1)=".",FALSE,TRUE)</formula>
    </cfRule>
    <cfRule type="expression" dxfId="2780" priority="13668">
      <formula>IF(RIGHT(TEXT(AU802,"0.#"),1)=".",TRUE,FALSE)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47:AO874">
    <cfRule type="expression" dxfId="2515" priority="6645">
      <formula>IF(AND(AL847&gt;=0, RIGHT(TEXT(AL847,"0.#"),1)&lt;&gt;"."),TRUE,FALSE)</formula>
    </cfRule>
    <cfRule type="expression" dxfId="2514" priority="6646">
      <formula>IF(AND(AL847&gt;=0, RIGHT(TEXT(AL847,"0.#"),1)="."),TRUE,FALSE)</formula>
    </cfRule>
    <cfRule type="expression" dxfId="2513" priority="6647">
      <formula>IF(AND(AL847&lt;0, RIGHT(TEXT(AL847,"0.#"),1)&lt;&gt;"."),TRUE,FALSE)</formula>
    </cfRule>
    <cfRule type="expression" dxfId="2512" priority="6648">
      <formula>IF(AND(AL847&lt;0, RIGHT(TEXT(AL847,"0.#"),1)="."),TRUE,FALSE)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7:Y874">
    <cfRule type="expression" dxfId="2441" priority="2973">
      <formula>IF(RIGHT(TEXT(Y847,"0.#"),1)=".",FALSE,TRUE)</formula>
    </cfRule>
    <cfRule type="expression" dxfId="2440" priority="2974">
      <formula>IF(RIGHT(TEXT(Y847,"0.#"),1)=".",TRUE,FALSE)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10:AO1139">
    <cfRule type="expression" dxfId="2411" priority="2879">
      <formula>IF(AND(AL1110&gt;=0, RIGHT(TEXT(AL1110,"0.#"),1)&lt;&gt;"."),TRUE,FALSE)</formula>
    </cfRule>
    <cfRule type="expression" dxfId="2410" priority="2880">
      <formula>IF(AND(AL1110&gt;=0, RIGHT(TEXT(AL1110,"0.#"),1)="."),TRUE,FALSE)</formula>
    </cfRule>
    <cfRule type="expression" dxfId="2409" priority="2881">
      <formula>IF(AND(AL1110&lt;0, RIGHT(TEXT(AL1110,"0.#"),1)&lt;&gt;"."),TRUE,FALSE)</formula>
    </cfRule>
    <cfRule type="expression" dxfId="2408" priority="2882">
      <formula>IF(AND(AL1110&lt;0, RIGHT(TEXT(AL1110,"0.#"),1)="."),TRUE,FALSE)</formula>
    </cfRule>
  </conditionalFormatting>
  <conditionalFormatting sqref="Y1110:Y1139">
    <cfRule type="expression" dxfId="2407" priority="2877">
      <formula>IF(RIGHT(TEXT(Y1110,"0.#"),1)=".",FALSE,TRUE)</formula>
    </cfRule>
    <cfRule type="expression" dxfId="2406" priority="2878">
      <formula>IF(RIGHT(TEXT(Y1110,"0.#"),1)=".",TRUE,FALSE)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45:AO846">
    <cfRule type="expression" dxfId="2397" priority="2831">
      <formula>IF(AND(AL845&gt;=0, RIGHT(TEXT(AL845,"0.#"),1)&lt;&gt;"."),TRUE,FALSE)</formula>
    </cfRule>
    <cfRule type="expression" dxfId="2396" priority="2832">
      <formula>IF(AND(AL845&gt;=0, RIGHT(TEXT(AL845,"0.#"),1)="."),TRUE,FALSE)</formula>
    </cfRule>
    <cfRule type="expression" dxfId="2395" priority="2833">
      <formula>IF(AND(AL845&lt;0, RIGHT(TEXT(AL845,"0.#"),1)&lt;&gt;"."),TRUE,FALSE)</formula>
    </cfRule>
    <cfRule type="expression" dxfId="2394" priority="2834">
      <formula>IF(AND(AL845&lt;0, RIGHT(TEXT(AL845,"0.#"),1)="."),TRUE,FALSE)</formula>
    </cfRule>
  </conditionalFormatting>
  <conditionalFormatting sqref="Y845:Y846">
    <cfRule type="expression" dxfId="2393" priority="2829">
      <formula>IF(RIGHT(TEXT(Y845,"0.#"),1)=".",FALSE,TRUE)</formula>
    </cfRule>
    <cfRule type="expression" dxfId="2392" priority="2830">
      <formula>IF(RIGHT(TEXT(Y845,"0.#"),1)=".",TRUE,FALSE)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907">
    <cfRule type="expression" dxfId="2075" priority="2089">
      <formula>IF(RIGHT(TEXT(Y880,"0.#"),1)=".",FALSE,TRUE)</formula>
    </cfRule>
    <cfRule type="expression" dxfId="2074" priority="2090">
      <formula>IF(RIGHT(TEXT(Y880,"0.#"),1)=".",TRUE,FALSE)</formula>
    </cfRule>
  </conditionalFormatting>
  <conditionalFormatting sqref="Y878:Y879">
    <cfRule type="expression" dxfId="2073" priority="2083">
      <formula>IF(RIGHT(TEXT(Y878,"0.#"),1)=".",FALSE,TRUE)</formula>
    </cfRule>
    <cfRule type="expression" dxfId="2072" priority="2084">
      <formula>IF(RIGHT(TEXT(Y878,"0.#"),1)=".",TRUE,FALSE)</formula>
    </cfRule>
  </conditionalFormatting>
  <conditionalFormatting sqref="Y913:Y940">
    <cfRule type="expression" dxfId="2071" priority="2077">
      <formula>IF(RIGHT(TEXT(Y913,"0.#"),1)=".",FALSE,TRUE)</formula>
    </cfRule>
    <cfRule type="expression" dxfId="2070" priority="2078">
      <formula>IF(RIGHT(TEXT(Y913,"0.#"),1)=".",TRUE,FALSE)</formula>
    </cfRule>
  </conditionalFormatting>
  <conditionalFormatting sqref="Y911:Y912">
    <cfRule type="expression" dxfId="2069" priority="2071">
      <formula>IF(RIGHT(TEXT(Y911,"0.#"),1)=".",FALSE,TRUE)</formula>
    </cfRule>
    <cfRule type="expression" dxfId="2068" priority="2072">
      <formula>IF(RIGHT(TEXT(Y911,"0.#"),1)=".",TRUE,FALSE)</formula>
    </cfRule>
  </conditionalFormatting>
  <conditionalFormatting sqref="Y946:Y973">
    <cfRule type="expression" dxfId="2067" priority="2065">
      <formula>IF(RIGHT(TEXT(Y946,"0.#"),1)=".",FALSE,TRUE)</formula>
    </cfRule>
    <cfRule type="expression" dxfId="2066" priority="2066">
      <formula>IF(RIGHT(TEXT(Y946,"0.#"),1)=".",TRUE,FALSE)</formula>
    </cfRule>
  </conditionalFormatting>
  <conditionalFormatting sqref="Y944:Y945">
    <cfRule type="expression" dxfId="2065" priority="2059">
      <formula>IF(RIGHT(TEXT(Y944,"0.#"),1)=".",FALSE,TRUE)</formula>
    </cfRule>
    <cfRule type="expression" dxfId="2064" priority="2060">
      <formula>IF(RIGHT(TEXT(Y944,"0.#"),1)=".",TRUE,FALSE)</formula>
    </cfRule>
  </conditionalFormatting>
  <conditionalFormatting sqref="Y979:Y1006">
    <cfRule type="expression" dxfId="2063" priority="2053">
      <formula>IF(RIGHT(TEXT(Y979,"0.#"),1)=".",FALSE,TRUE)</formula>
    </cfRule>
    <cfRule type="expression" dxfId="2062" priority="2054">
      <formula>IF(RIGHT(TEXT(Y979,"0.#"),1)=".",TRUE,FALSE)</formula>
    </cfRule>
  </conditionalFormatting>
  <conditionalFormatting sqref="Y977:Y978">
    <cfRule type="expression" dxfId="2061" priority="2047">
      <formula>IF(RIGHT(TEXT(Y977,"0.#"),1)=".",FALSE,TRUE)</formula>
    </cfRule>
    <cfRule type="expression" dxfId="2060" priority="2048">
      <formula>IF(RIGHT(TEXT(Y977,"0.#"),1)=".",TRUE,FALSE)</formula>
    </cfRule>
  </conditionalFormatting>
  <conditionalFormatting sqref="Y1012:Y1039">
    <cfRule type="expression" dxfId="2059" priority="2041">
      <formula>IF(RIGHT(TEXT(Y1012,"0.#"),1)=".",FALSE,TRUE)</formula>
    </cfRule>
    <cfRule type="expression" dxfId="2058" priority="2042">
      <formula>IF(RIGHT(TEXT(Y1012,"0.#"),1)=".",TRUE,FALSE)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80:AO907">
    <cfRule type="expression" dxfId="1977" priority="2091">
      <formula>IF(AND(AL880&gt;=0, RIGHT(TEXT(AL880,"0.#"),1)&lt;&gt;"."),TRUE,FALSE)</formula>
    </cfRule>
    <cfRule type="expression" dxfId="1976" priority="2092">
      <formula>IF(AND(AL880&gt;=0, RIGHT(TEXT(AL880,"0.#"),1)="."),TRUE,FALSE)</formula>
    </cfRule>
    <cfRule type="expression" dxfId="1975" priority="2093">
      <formula>IF(AND(AL880&lt;0, RIGHT(TEXT(AL880,"0.#"),1)&lt;&gt;"."),TRUE,FALSE)</formula>
    </cfRule>
    <cfRule type="expression" dxfId="1974" priority="2094">
      <formula>IF(AND(AL880&lt;0, RIGHT(TEXT(AL880,"0.#"),1)="."),TRUE,FALSE)</formula>
    </cfRule>
  </conditionalFormatting>
  <conditionalFormatting sqref="AL878:AO879">
    <cfRule type="expression" dxfId="1973" priority="2085">
      <formula>IF(AND(AL878&gt;=0, RIGHT(TEXT(AL878,"0.#"),1)&lt;&gt;"."),TRUE,FALSE)</formula>
    </cfRule>
    <cfRule type="expression" dxfId="1972" priority="2086">
      <formula>IF(AND(AL878&gt;=0, RIGHT(TEXT(AL878,"0.#"),1)="."),TRUE,FALSE)</formula>
    </cfRule>
    <cfRule type="expression" dxfId="1971" priority="2087">
      <formula>IF(AND(AL878&lt;0, RIGHT(TEXT(AL878,"0.#"),1)&lt;&gt;"."),TRUE,FALSE)</formula>
    </cfRule>
    <cfRule type="expression" dxfId="1970" priority="2088">
      <formula>IF(AND(AL878&lt;0, RIGHT(TEXT(AL878,"0.#"),1)="."),TRUE,FALSE)</formula>
    </cfRule>
  </conditionalFormatting>
  <conditionalFormatting sqref="AL913:AO940">
    <cfRule type="expression" dxfId="1969" priority="2079">
      <formula>IF(AND(AL913&gt;=0, RIGHT(TEXT(AL913,"0.#"),1)&lt;&gt;"."),TRUE,FALSE)</formula>
    </cfRule>
    <cfRule type="expression" dxfId="1968" priority="2080">
      <formula>IF(AND(AL913&gt;=0, RIGHT(TEXT(AL913,"0.#"),1)="."),TRUE,FALSE)</formula>
    </cfRule>
    <cfRule type="expression" dxfId="1967" priority="2081">
      <formula>IF(AND(AL913&lt;0, RIGHT(TEXT(AL913,"0.#"),1)&lt;&gt;"."),TRUE,FALSE)</formula>
    </cfRule>
    <cfRule type="expression" dxfId="1966" priority="2082">
      <formula>IF(AND(AL913&lt;0, RIGHT(TEXT(AL913,"0.#"),1)="."),TRUE,FALSE)</formula>
    </cfRule>
  </conditionalFormatting>
  <conditionalFormatting sqref="AL911:AO912">
    <cfRule type="expression" dxfId="1965" priority="2073">
      <formula>IF(AND(AL911&gt;=0, RIGHT(TEXT(AL911,"0.#"),1)&lt;&gt;"."),TRUE,FALSE)</formula>
    </cfRule>
    <cfRule type="expression" dxfId="1964" priority="2074">
      <formula>IF(AND(AL911&gt;=0, RIGHT(TEXT(AL911,"0.#"),1)="."),TRUE,FALSE)</formula>
    </cfRule>
    <cfRule type="expression" dxfId="1963" priority="2075">
      <formula>IF(AND(AL911&lt;0, RIGHT(TEXT(AL911,"0.#"),1)&lt;&gt;"."),TRUE,FALSE)</formula>
    </cfRule>
    <cfRule type="expression" dxfId="1962" priority="2076">
      <formula>IF(AND(AL911&lt;0, RIGHT(TEXT(AL911,"0.#"),1)="."),TRUE,FALSE)</formula>
    </cfRule>
  </conditionalFormatting>
  <conditionalFormatting sqref="AL946:AO973">
    <cfRule type="expression" dxfId="1961" priority="2067">
      <formula>IF(AND(AL946&gt;=0, RIGHT(TEXT(AL946,"0.#"),1)&lt;&gt;"."),TRUE,FALSE)</formula>
    </cfRule>
    <cfRule type="expression" dxfId="1960" priority="2068">
      <formula>IF(AND(AL946&gt;=0, RIGHT(TEXT(AL946,"0.#"),1)="."),TRUE,FALSE)</formula>
    </cfRule>
    <cfRule type="expression" dxfId="1959" priority="2069">
      <formula>IF(AND(AL946&lt;0, RIGHT(TEXT(AL946,"0.#"),1)&lt;&gt;"."),TRUE,FALSE)</formula>
    </cfRule>
    <cfRule type="expression" dxfId="1958" priority="2070">
      <formula>IF(AND(AL946&lt;0, RIGHT(TEXT(AL946,"0.#"),1)="."),TRUE,FALSE)</formula>
    </cfRule>
  </conditionalFormatting>
  <conditionalFormatting sqref="AL944:AO945">
    <cfRule type="expression" dxfId="1957" priority="2061">
      <formula>IF(AND(AL944&gt;=0, RIGHT(TEXT(AL944,"0.#"),1)&lt;&gt;"."),TRUE,FALSE)</formula>
    </cfRule>
    <cfRule type="expression" dxfId="1956" priority="2062">
      <formula>IF(AND(AL944&gt;=0, RIGHT(TEXT(AL944,"0.#"),1)="."),TRUE,FALSE)</formula>
    </cfRule>
    <cfRule type="expression" dxfId="1955" priority="2063">
      <formula>IF(AND(AL944&lt;0, RIGHT(TEXT(AL944,"0.#"),1)&lt;&gt;"."),TRUE,FALSE)</formula>
    </cfRule>
    <cfRule type="expression" dxfId="1954" priority="2064">
      <formula>IF(AND(AL944&lt;0, RIGHT(TEXT(AL944,"0.#"),1)="."),TRUE,FALSE)</formula>
    </cfRule>
  </conditionalFormatting>
  <conditionalFormatting sqref="AL979:AO1006">
    <cfRule type="expression" dxfId="1953" priority="2055">
      <formula>IF(AND(AL979&gt;=0, RIGHT(TEXT(AL979,"0.#"),1)&lt;&gt;"."),TRUE,FALSE)</formula>
    </cfRule>
    <cfRule type="expression" dxfId="1952" priority="2056">
      <formula>IF(AND(AL979&gt;=0, RIGHT(TEXT(AL979,"0.#"),1)="."),TRUE,FALSE)</formula>
    </cfRule>
    <cfRule type="expression" dxfId="1951" priority="2057">
      <formula>IF(AND(AL979&lt;0, RIGHT(TEXT(AL979,"0.#"),1)&lt;&gt;"."),TRUE,FALSE)</formula>
    </cfRule>
    <cfRule type="expression" dxfId="1950" priority="2058">
      <formula>IF(AND(AL979&lt;0, RIGHT(TEXT(AL979,"0.#"),1)="."),TRUE,FALSE)</formula>
    </cfRule>
  </conditionalFormatting>
  <conditionalFormatting sqref="AL977:AO978">
    <cfRule type="expression" dxfId="1949" priority="2049">
      <formula>IF(AND(AL977&gt;=0, RIGHT(TEXT(AL977,"0.#"),1)&lt;&gt;"."),TRUE,FALSE)</formula>
    </cfRule>
    <cfRule type="expression" dxfId="1948" priority="2050">
      <formula>IF(AND(AL977&gt;=0, RIGHT(TEXT(AL977,"0.#"),1)="."),TRUE,FALSE)</formula>
    </cfRule>
    <cfRule type="expression" dxfId="1947" priority="2051">
      <formula>IF(AND(AL977&lt;0, RIGHT(TEXT(AL977,"0.#"),1)&lt;&gt;"."),TRUE,FALSE)</formula>
    </cfRule>
    <cfRule type="expression" dxfId="1946" priority="2052">
      <formula>IF(AND(AL977&lt;0, RIGHT(TEXT(AL977,"0.#"),1)="."),TRUE,FALSE)</formula>
    </cfRule>
  </conditionalFormatting>
  <conditionalFormatting sqref="AL1012:AO1039">
    <cfRule type="expression" dxfId="1945" priority="2043">
      <formula>IF(AND(AL1012&gt;=0, RIGHT(TEXT(AL1012,"0.#"),1)&lt;&gt;"."),TRUE,FALSE)</formula>
    </cfRule>
    <cfRule type="expression" dxfId="1944" priority="2044">
      <formula>IF(AND(AL1012&gt;=0, RIGHT(TEXT(AL1012,"0.#"),1)="."),TRUE,FALSE)</formula>
    </cfRule>
    <cfRule type="expression" dxfId="1943" priority="2045">
      <formula>IF(AND(AL1012&lt;0, RIGHT(TEXT(AL1012,"0.#"),1)&lt;&gt;"."),TRUE,FALSE)</formula>
    </cfRule>
    <cfRule type="expression" dxfId="1942" priority="2046">
      <formula>IF(AND(AL1012&lt;0, RIGHT(TEXT(AL1012,"0.#"),1)="."),TRUE,FALSE)</formula>
    </cfRule>
  </conditionalFormatting>
  <conditionalFormatting sqref="AL1010:AO1011">
    <cfRule type="expression" dxfId="1941" priority="2037">
      <formula>IF(AND(AL1010&gt;=0, RIGHT(TEXT(AL1010,"0.#"),1)&lt;&gt;"."),TRUE,FALSE)</formula>
    </cfRule>
    <cfRule type="expression" dxfId="1940" priority="2038">
      <formula>IF(AND(AL1010&gt;=0, RIGHT(TEXT(AL1010,"0.#"),1)="."),TRUE,FALSE)</formula>
    </cfRule>
    <cfRule type="expression" dxfId="1939" priority="2039">
      <formula>IF(AND(AL1010&lt;0, RIGHT(TEXT(AL1010,"0.#"),1)&lt;&gt;"."),TRUE,FALSE)</formula>
    </cfRule>
    <cfRule type="expression" dxfId="1938" priority="2040">
      <formula>IF(AND(AL1010&lt;0, RIGHT(TEXT(AL1010,"0.#"),1)="."),TRUE,FALSE)</formula>
    </cfRule>
  </conditionalFormatting>
  <conditionalFormatting sqref="Y1010:Y1011">
    <cfRule type="expression" dxfId="1937" priority="2035">
      <formula>IF(RIGHT(TEXT(Y1010,"0.#"),1)=".",FALSE,TRUE)</formula>
    </cfRule>
    <cfRule type="expression" dxfId="1936" priority="2036">
      <formula>IF(RIGHT(TEXT(Y1010,"0.#"),1)=".",TRUE,FALSE)</formula>
    </cfRule>
  </conditionalFormatting>
  <conditionalFormatting sqref="AL1045:AO1072">
    <cfRule type="expression" dxfId="1935" priority="2031">
      <formula>IF(AND(AL1045&gt;=0, RIGHT(TEXT(AL1045,"0.#"),1)&lt;&gt;"."),TRUE,FALSE)</formula>
    </cfRule>
    <cfRule type="expression" dxfId="1934" priority="2032">
      <formula>IF(AND(AL1045&gt;=0, RIGHT(TEXT(AL1045,"0.#"),1)="."),TRUE,FALSE)</formula>
    </cfRule>
    <cfRule type="expression" dxfId="1933" priority="2033">
      <formula>IF(AND(AL1045&lt;0, RIGHT(TEXT(AL1045,"0.#"),1)&lt;&gt;"."),TRUE,FALSE)</formula>
    </cfRule>
    <cfRule type="expression" dxfId="1932" priority="2034">
      <formula>IF(AND(AL1045&lt;0, RIGHT(TEXT(AL1045,"0.#"),1)="."),TRUE,FALSE)</formula>
    </cfRule>
  </conditionalFormatting>
  <conditionalFormatting sqref="Y1045:Y1072">
    <cfRule type="expression" dxfId="1931" priority="2029">
      <formula>IF(RIGHT(TEXT(Y1045,"0.#"),1)=".",FALSE,TRUE)</formula>
    </cfRule>
    <cfRule type="expression" dxfId="1930" priority="2030">
      <formula>IF(RIGHT(TEXT(Y1045,"0.#"),1)=".",TRUE,FALSE)</formula>
    </cfRule>
  </conditionalFormatting>
  <conditionalFormatting sqref="AL1043:AO1044">
    <cfRule type="expression" dxfId="1929" priority="2025">
      <formula>IF(AND(AL1043&gt;=0, RIGHT(TEXT(AL1043,"0.#"),1)&lt;&gt;"."),TRUE,FALSE)</formula>
    </cfRule>
    <cfRule type="expression" dxfId="1928" priority="2026">
      <formula>IF(AND(AL1043&gt;=0, RIGHT(TEXT(AL1043,"0.#"),1)="."),TRUE,FALSE)</formula>
    </cfRule>
    <cfRule type="expression" dxfId="1927" priority="2027">
      <formula>IF(AND(AL1043&lt;0, RIGHT(TEXT(AL1043,"0.#"),1)&lt;&gt;"."),TRUE,FALSE)</formula>
    </cfRule>
    <cfRule type="expression" dxfId="1926" priority="2028">
      <formula>IF(AND(AL1043&lt;0, RIGHT(TEXT(AL1043,"0.#"),1)="."),TRUE,FALSE)</formula>
    </cfRule>
  </conditionalFormatting>
  <conditionalFormatting sqref="Y1043:Y1044">
    <cfRule type="expression" dxfId="1925" priority="2023">
      <formula>IF(RIGHT(TEXT(Y1043,"0.#"),1)=".",FALSE,TRUE)</formula>
    </cfRule>
    <cfRule type="expression" dxfId="1924" priority="2024">
      <formula>IF(RIGHT(TEXT(Y1043,"0.#"),1)=".",TRUE,FALSE)</formula>
    </cfRule>
  </conditionalFormatting>
  <conditionalFormatting sqref="AL1078:AO1105">
    <cfRule type="expression" dxfId="1923" priority="2019">
      <formula>IF(AND(AL1078&gt;=0, RIGHT(TEXT(AL1078,"0.#"),1)&lt;&gt;"."),TRUE,FALSE)</formula>
    </cfRule>
    <cfRule type="expression" dxfId="1922" priority="2020">
      <formula>IF(AND(AL1078&gt;=0, RIGHT(TEXT(AL1078,"0.#"),1)="."),TRUE,FALSE)</formula>
    </cfRule>
    <cfRule type="expression" dxfId="1921" priority="2021">
      <formula>IF(AND(AL1078&lt;0, RIGHT(TEXT(AL1078,"0.#"),1)&lt;&gt;"."),TRUE,FALSE)</formula>
    </cfRule>
    <cfRule type="expression" dxfId="1920" priority="2022">
      <formula>IF(AND(AL1078&lt;0, RIGHT(TEXT(AL1078,"0.#"),1)="."),TRUE,FALSE)</formula>
    </cfRule>
  </conditionalFormatting>
  <conditionalFormatting sqref="Y1082:Y1105">
    <cfRule type="expression" dxfId="1919" priority="2017">
      <formula>IF(RIGHT(TEXT(Y1082,"0.#"),1)=".",FALSE,TRUE)</formula>
    </cfRule>
    <cfRule type="expression" dxfId="1918" priority="2018">
      <formula>IF(RIGHT(TEXT(Y1082,"0.#"),1)=".",TRUE,FALSE)</formula>
    </cfRule>
  </conditionalFormatting>
  <conditionalFormatting sqref="AL1076:AO1077">
    <cfRule type="expression" dxfId="1917" priority="2013">
      <formula>IF(AND(AL1076&gt;=0, RIGHT(TEXT(AL1076,"0.#"),1)&lt;&gt;"."),TRUE,FALSE)</formula>
    </cfRule>
    <cfRule type="expression" dxfId="1916" priority="2014">
      <formula>IF(AND(AL1076&gt;=0, RIGHT(TEXT(AL1076,"0.#"),1)="."),TRUE,FALSE)</formula>
    </cfRule>
    <cfRule type="expression" dxfId="1915" priority="2015">
      <formula>IF(AND(AL1076&lt;0, RIGHT(TEXT(AL1076,"0.#"),1)&lt;&gt;"."),TRUE,FALSE)</formula>
    </cfRule>
    <cfRule type="expression" dxfId="1914" priority="2016">
      <formula>IF(AND(AL1076&lt;0, RIGHT(TEXT(AL1076,"0.#"),1)="."),TRUE,FALSE)</formula>
    </cfRule>
  </conditionalFormatting>
  <conditionalFormatting sqref="Y1076:Y1077">
    <cfRule type="expression" dxfId="1913" priority="2011">
      <formula>IF(RIGHT(TEXT(Y1076,"0.#"),1)=".",FALSE,TRUE)</formula>
    </cfRule>
    <cfRule type="expression" dxfId="1912" priority="2012">
      <formula>IF(RIGHT(TEXT(Y1076,"0.#"),1)=".",TRUE,FALSE)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Y793">
    <cfRule type="expression" dxfId="715" priority="15">
      <formula>IF(RIGHT(TEXT(Y793,"0.#"),1)=".",FALSE,TRUE)</formula>
    </cfRule>
    <cfRule type="expression" dxfId="714" priority="16">
      <formula>IF(RIGHT(TEXT(Y793,"0.#"),1)=".",TRUE,FALSE)</formula>
    </cfRule>
  </conditionalFormatting>
  <conditionalFormatting sqref="AU820">
    <cfRule type="expression" dxfId="713" priority="13">
      <formula>IF(RIGHT(TEXT(AU820,"0.#"),1)=".",FALSE,TRUE)</formula>
    </cfRule>
    <cfRule type="expression" dxfId="712" priority="14">
      <formula>IF(RIGHT(TEXT(AU820,"0.#"),1)=".",TRUE,FALSE)</formula>
    </cfRule>
  </conditionalFormatting>
  <conditionalFormatting sqref="Y818">
    <cfRule type="expression" dxfId="711" priority="11">
      <formula>IF(RIGHT(TEXT(Y818,"0.#"),1)=".",FALSE,TRUE)</formula>
    </cfRule>
    <cfRule type="expression" dxfId="710" priority="12">
      <formula>IF(RIGHT(TEXT(Y818,"0.#"),1)=".",TRUE,FALSE)</formula>
    </cfRule>
  </conditionalFormatting>
  <conditionalFormatting sqref="Y816">
    <cfRule type="expression" dxfId="709" priority="9">
      <formula>IF(RIGHT(TEXT(Y816,"0.#"),1)=".",FALSE,TRUE)</formula>
    </cfRule>
    <cfRule type="expression" dxfId="708" priority="10">
      <formula>IF(RIGHT(TEXT(Y816,"0.#"),1)=".",TRUE,FALSE)</formula>
    </cfRule>
  </conditionalFormatting>
  <conditionalFormatting sqref="Y1081">
    <cfRule type="expression" dxfId="707" priority="7">
      <formula>IF(RIGHT(TEXT(Y1081,"0.#"),1)=".",FALSE,TRUE)</formula>
    </cfRule>
    <cfRule type="expression" dxfId="706" priority="8">
      <formula>IF(RIGHT(TEXT(Y1081,"0.#"),1)=".",TRUE,FALSE)</formula>
    </cfRule>
  </conditionalFormatting>
  <conditionalFormatting sqref="Y1080">
    <cfRule type="expression" dxfId="705" priority="5">
      <formula>IF(RIGHT(TEXT(Y1080,"0.#"),1)=".",FALSE,TRUE)</formula>
    </cfRule>
    <cfRule type="expression" dxfId="704" priority="6">
      <formula>IF(RIGHT(TEXT(Y1080,"0.#"),1)=".",TRUE,FALSE)</formula>
    </cfRule>
  </conditionalFormatting>
  <conditionalFormatting sqref="Y1079">
    <cfRule type="expression" dxfId="703" priority="3">
      <formula>IF(RIGHT(TEXT(Y1079,"0.#"),1)=".",FALSE,TRUE)</formula>
    </cfRule>
    <cfRule type="expression" dxfId="702" priority="4">
      <formula>IF(RIGHT(TEXT(Y1079,"0.#"),1)=".",TRUE,FALSE)</formula>
    </cfRule>
  </conditionalFormatting>
  <conditionalFormatting sqref="Y1078">
    <cfRule type="expression" dxfId="701" priority="1">
      <formula>IF(RIGHT(TEXT(Y1078,"0.#"),1)=".",FALSE,TRUE)</formula>
    </cfRule>
    <cfRule type="expression" dxfId="700" priority="2">
      <formula>IF(RIGHT(TEXT(Y1078,"0.#"),1)=".",TRUE,FALSE)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5" manualBreakCount="5">
    <brk id="99" max="49" man="1"/>
    <brk id="707" max="49" man="1"/>
    <brk id="747" max="49" man="1"/>
    <brk id="786"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3" x14ac:dyDescent="0.2"/>
  <cols>
    <col min="1" max="1" width="21.69921875" customWidth="1"/>
    <col min="2" max="2" width="8.69921875"/>
    <col min="3" max="3" width="17" style="13" hidden="1" customWidth="1"/>
    <col min="4" max="4" width="4" style="13" hidden="1" customWidth="1"/>
    <col min="5" max="5" width="4" style="13" customWidth="1"/>
    <col min="6" max="6" width="32.19921875" customWidth="1"/>
    <col min="7" max="7" width="10.09765625" style="16" customWidth="1"/>
    <col min="8" max="8" width="17" style="13" hidden="1" customWidth="1"/>
    <col min="9" max="9" width="4" style="13" hidden="1" customWidth="1"/>
    <col min="10" max="10" width="4" style="13" customWidth="1"/>
    <col min="11" max="11" width="15.19921875" customWidth="1"/>
    <col min="12" max="12" width="8.69921875"/>
    <col min="13" max="13" width="12" style="13" hidden="1" customWidth="1"/>
    <col min="14" max="14" width="4" style="13" hidden="1" customWidth="1"/>
    <col min="15" max="15" width="3.69921875" customWidth="1"/>
    <col min="16" max="16" width="8.19921875" customWidth="1"/>
    <col min="17" max="17" width="8.69921875" style="16" customWidth="1"/>
    <col min="18" max="18" width="9.19921875" style="13" hidden="1" customWidth="1"/>
    <col min="19" max="19" width="4" style="13" hidden="1" customWidth="1"/>
    <col min="20" max="20" width="8.69921875"/>
    <col min="21" max="21" width="9" style="28"/>
    <col min="22" max="22" width="3.19921875" style="28" customWidth="1"/>
    <col min="23" max="23" width="12.19921875" style="28" bestFit="1" customWidth="1"/>
    <col min="24" max="24" width="3.69921875" style="28" customWidth="1"/>
    <col min="25" max="25" width="12.19921875" style="33" bestFit="1" customWidth="1"/>
    <col min="26" max="26" width="12.09765625" style="28" customWidth="1"/>
    <col min="27" max="27" width="11.19921875" style="33" bestFit="1" customWidth="1"/>
    <col min="28" max="28" width="12.19921875" style="33" customWidth="1"/>
    <col min="29" max="29" width="24.09765625" style="33" bestFit="1" customWidth="1"/>
    <col min="30" max="30" width="3.69921875" style="33" customWidth="1"/>
    <col min="31" max="31" width="33.69921875" style="33"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75" customHeight="1" x14ac:dyDescent="0.2">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401</v>
      </c>
      <c r="AB2" s="94" t="s">
        <v>631</v>
      </c>
      <c r="AC2" s="95" t="s">
        <v>135</v>
      </c>
      <c r="AD2" s="28"/>
      <c r="AE2" s="43" t="s">
        <v>174</v>
      </c>
      <c r="AF2" s="30"/>
      <c r="AG2" s="53" t="s">
        <v>363</v>
      </c>
      <c r="AI2" s="51" t="s">
        <v>396</v>
      </c>
      <c r="AK2" s="51" t="s">
        <v>259</v>
      </c>
      <c r="AM2" s="82"/>
      <c r="AN2" s="82"/>
      <c r="AP2" s="53" t="s">
        <v>363</v>
      </c>
    </row>
    <row r="3" spans="1:42" ht="13.7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663</v>
      </c>
      <c r="W3" s="32" t="s">
        <v>150</v>
      </c>
      <c r="Y3" s="32" t="s">
        <v>69</v>
      </c>
      <c r="Z3" s="32" t="s">
        <v>538</v>
      </c>
      <c r="AA3" s="94" t="s">
        <v>501</v>
      </c>
      <c r="AB3" s="94" t="s">
        <v>632</v>
      </c>
      <c r="AC3" s="95" t="s">
        <v>136</v>
      </c>
      <c r="AD3" s="28"/>
      <c r="AE3" s="43" t="s">
        <v>175</v>
      </c>
      <c r="AF3" s="30"/>
      <c r="AG3" s="53" t="s">
        <v>364</v>
      </c>
      <c r="AI3" s="51" t="s">
        <v>252</v>
      </c>
      <c r="AK3" s="51" t="str">
        <f>CHAR(CODE(AK2)+1)</f>
        <v>B</v>
      </c>
      <c r="AM3" s="82"/>
      <c r="AN3" s="82"/>
      <c r="AP3" s="53" t="s">
        <v>364</v>
      </c>
    </row>
    <row r="4" spans="1:42" ht="13.7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408</v>
      </c>
      <c r="Z4" s="32" t="s">
        <v>539</v>
      </c>
      <c r="AA4" s="94" t="s">
        <v>502</v>
      </c>
      <c r="AB4" s="94" t="s">
        <v>633</v>
      </c>
      <c r="AC4" s="94" t="s">
        <v>137</v>
      </c>
      <c r="AD4" s="28"/>
      <c r="AE4" s="43" t="s">
        <v>176</v>
      </c>
      <c r="AF4" s="30"/>
      <c r="AG4" s="53" t="s">
        <v>365</v>
      </c>
      <c r="AI4" s="51" t="s">
        <v>254</v>
      </c>
      <c r="AK4" s="51" t="str">
        <f t="shared" ref="AK4:AK49" si="7">CHAR(CODE(AK3)+1)</f>
        <v>C</v>
      </c>
      <c r="AM4" s="82"/>
      <c r="AN4" s="82"/>
      <c r="AP4" s="53" t="s">
        <v>365</v>
      </c>
    </row>
    <row r="5" spans="1:42" ht="13.7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409</v>
      </c>
      <c r="Z5" s="32" t="s">
        <v>540</v>
      </c>
      <c r="AA5" s="94" t="s">
        <v>503</v>
      </c>
      <c r="AB5" s="94" t="s">
        <v>634</v>
      </c>
      <c r="AC5" s="94" t="s">
        <v>177</v>
      </c>
      <c r="AD5" s="31"/>
      <c r="AE5" s="43" t="s">
        <v>375</v>
      </c>
      <c r="AF5" s="30"/>
      <c r="AG5" s="53" t="s">
        <v>366</v>
      </c>
      <c r="AI5" s="51" t="s">
        <v>405</v>
      </c>
      <c r="AK5" s="51" t="str">
        <f t="shared" si="7"/>
        <v>D</v>
      </c>
      <c r="AP5" s="53" t="s">
        <v>366</v>
      </c>
    </row>
    <row r="6" spans="1:42" ht="13.7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377</v>
      </c>
      <c r="W6" s="32" t="s">
        <v>152</v>
      </c>
      <c r="Y6" s="32" t="s">
        <v>410</v>
      </c>
      <c r="Z6" s="32" t="s">
        <v>541</v>
      </c>
      <c r="AA6" s="94" t="s">
        <v>504</v>
      </c>
      <c r="AB6" s="94" t="s">
        <v>635</v>
      </c>
      <c r="AC6" s="94" t="s">
        <v>138</v>
      </c>
      <c r="AD6" s="31"/>
      <c r="AE6" s="43" t="s">
        <v>373</v>
      </c>
      <c r="AF6" s="30"/>
      <c r="AG6" s="53" t="s">
        <v>367</v>
      </c>
      <c r="AI6" s="51" t="s">
        <v>406</v>
      </c>
      <c r="AK6" s="51" t="str">
        <f>CHAR(CODE(AK5)+1)</f>
        <v>E</v>
      </c>
      <c r="AP6" s="53" t="s">
        <v>367</v>
      </c>
    </row>
    <row r="7" spans="1:42" ht="13.7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411</v>
      </c>
      <c r="Z7" s="32" t="s">
        <v>542</v>
      </c>
      <c r="AA7" s="94" t="s">
        <v>505</v>
      </c>
      <c r="AB7" s="94" t="s">
        <v>636</v>
      </c>
      <c r="AC7" s="31"/>
      <c r="AD7" s="31"/>
      <c r="AE7" s="32" t="s">
        <v>138</v>
      </c>
      <c r="AF7" s="30"/>
      <c r="AG7" s="53" t="s">
        <v>368</v>
      </c>
      <c r="AH7" s="85"/>
      <c r="AI7" s="53" t="s">
        <v>390</v>
      </c>
      <c r="AK7" s="51" t="str">
        <f>CHAR(CODE(AK6)+1)</f>
        <v>F</v>
      </c>
      <c r="AP7" s="53" t="s">
        <v>368</v>
      </c>
    </row>
    <row r="8" spans="1:42" ht="13.7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403</v>
      </c>
      <c r="W8" s="32" t="s">
        <v>154</v>
      </c>
      <c r="Y8" s="32" t="s">
        <v>412</v>
      </c>
      <c r="Z8" s="32" t="s">
        <v>543</v>
      </c>
      <c r="AA8" s="94" t="s">
        <v>506</v>
      </c>
      <c r="AB8" s="94" t="s">
        <v>637</v>
      </c>
      <c r="AC8" s="31"/>
      <c r="AD8" s="31"/>
      <c r="AE8" s="31"/>
      <c r="AF8" s="30"/>
      <c r="AG8" s="53" t="s">
        <v>369</v>
      </c>
      <c r="AI8" s="51" t="s">
        <v>391</v>
      </c>
      <c r="AK8" s="51" t="str">
        <f t="shared" si="7"/>
        <v>G</v>
      </c>
      <c r="AP8" s="53" t="s">
        <v>369</v>
      </c>
    </row>
    <row r="9" spans="1:42" ht="13.7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370</v>
      </c>
      <c r="AI9" s="81"/>
      <c r="AK9" s="51" t="str">
        <f t="shared" si="7"/>
        <v>H</v>
      </c>
      <c r="AP9" s="53" t="s">
        <v>370</v>
      </c>
    </row>
    <row r="10" spans="1:42" ht="13.7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414</v>
      </c>
      <c r="Z10" s="32" t="s">
        <v>545</v>
      </c>
      <c r="AA10" s="94" t="s">
        <v>508</v>
      </c>
      <c r="AB10" s="94" t="s">
        <v>639</v>
      </c>
      <c r="AC10" s="31"/>
      <c r="AD10" s="31"/>
      <c r="AE10" s="31"/>
      <c r="AF10" s="30"/>
      <c r="AG10" s="53" t="s">
        <v>353</v>
      </c>
      <c r="AK10" s="51" t="str">
        <f t="shared" si="7"/>
        <v>I</v>
      </c>
      <c r="AP10" s="51" t="s">
        <v>351</v>
      </c>
    </row>
    <row r="11" spans="1:42" ht="13.7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356</v>
      </c>
      <c r="AK11" s="51" t="str">
        <f t="shared" si="7"/>
        <v>J</v>
      </c>
    </row>
    <row r="12" spans="1:42" ht="13.7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354</v>
      </c>
      <c r="AK12" s="51" t="str">
        <f t="shared" si="7"/>
        <v>K</v>
      </c>
    </row>
    <row r="13" spans="1:42" ht="13.7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355</v>
      </c>
      <c r="AK13" s="51" t="str">
        <f t="shared" si="7"/>
        <v>L</v>
      </c>
    </row>
    <row r="14" spans="1:42" ht="13.7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7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75" customHeight="1" x14ac:dyDescent="0.2">
      <c r="A16" s="14" t="s">
        <v>98</v>
      </c>
      <c r="B16" s="15" t="s">
        <v>739</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7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7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7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75" customHeight="1" x14ac:dyDescent="0.2">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75" customHeight="1" x14ac:dyDescent="0.2">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75" customHeight="1" x14ac:dyDescent="0.2">
      <c r="A22" s="14" t="s">
        <v>311</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75" customHeight="1" x14ac:dyDescent="0.2">
      <c r="A23" s="14" t="s">
        <v>312</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75" customHeight="1" x14ac:dyDescent="0.2">
      <c r="A24" s="88" t="s">
        <v>394</v>
      </c>
      <c r="B24" s="15"/>
      <c r="C24" s="13" t="str">
        <f t="shared" si="9"/>
        <v/>
      </c>
      <c r="D24" s="13" t="str">
        <f>IF(C24="",D23,IF(D23&lt;&gt;"",CONCATENATE(D23,"、",C24),C24))</f>
        <v>地球温暖化対策</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75" customHeight="1" x14ac:dyDescent="0.2">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75" customHeight="1" x14ac:dyDescent="0.2">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7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75" customHeight="1" x14ac:dyDescent="0.2">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260</v>
      </c>
    </row>
    <row r="29" spans="1:37" ht="13.75" customHeight="1" x14ac:dyDescent="0.2">
      <c r="A29" s="13"/>
      <c r="B29" s="13"/>
      <c r="F29" s="18" t="s">
        <v>300</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75" customHeight="1" x14ac:dyDescent="0.2">
      <c r="A30" s="13"/>
      <c r="B30" s="13"/>
      <c r="F30" s="18" t="s">
        <v>301</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75" customHeight="1" x14ac:dyDescent="0.2">
      <c r="A31" s="13"/>
      <c r="B31" s="13"/>
      <c r="F31" s="18" t="s">
        <v>302</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75" customHeight="1" x14ac:dyDescent="0.2">
      <c r="A32" s="13"/>
      <c r="B32" s="13"/>
      <c r="F32" s="18" t="s">
        <v>303</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75" customHeight="1" x14ac:dyDescent="0.2">
      <c r="A33" s="13"/>
      <c r="B33" s="13"/>
      <c r="F33" s="18" t="s">
        <v>304</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75" customHeight="1" x14ac:dyDescent="0.2">
      <c r="A34" s="13"/>
      <c r="B34" s="13"/>
      <c r="F34" s="18" t="s">
        <v>305</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75" customHeight="1" x14ac:dyDescent="0.2">
      <c r="A35" s="13"/>
      <c r="B35" s="13"/>
      <c r="F35" s="18" t="s">
        <v>306</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75" customHeight="1" x14ac:dyDescent="0.2">
      <c r="A36" s="13"/>
      <c r="B36" s="13"/>
      <c r="F36" s="18" t="s">
        <v>307</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75" customHeight="1" x14ac:dyDescent="0.2">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2">
      <c r="A38" s="13"/>
      <c r="B38" s="13"/>
      <c r="F38" s="13"/>
      <c r="G38" s="19"/>
      <c r="K38" s="13"/>
      <c r="L38" s="13"/>
      <c r="O38" s="13"/>
      <c r="P38" s="13"/>
      <c r="Q38" s="19"/>
      <c r="T38" s="13"/>
      <c r="U38" s="32" t="s">
        <v>378</v>
      </c>
      <c r="Y38" s="32" t="s">
        <v>442</v>
      </c>
      <c r="Z38" s="32" t="s">
        <v>573</v>
      </c>
      <c r="AF38" s="30"/>
      <c r="AK38" s="51" t="str">
        <f t="shared" si="7"/>
        <v>k</v>
      </c>
    </row>
    <row r="39" spans="1:37" x14ac:dyDescent="0.2">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2">
      <c r="A40" s="13"/>
      <c r="B40" s="13"/>
      <c r="F40" s="13"/>
      <c r="G40" s="19"/>
      <c r="K40" s="13"/>
      <c r="L40" s="13"/>
      <c r="O40" s="13"/>
      <c r="P40" s="13"/>
      <c r="Q40" s="19"/>
      <c r="T40" s="13"/>
      <c r="Y40" s="32" t="s">
        <v>444</v>
      </c>
      <c r="Z40" s="32" t="s">
        <v>575</v>
      </c>
      <c r="AF40" s="30"/>
      <c r="AK40" s="51" t="str">
        <f t="shared" si="7"/>
        <v>m</v>
      </c>
    </row>
    <row r="41" spans="1:37" x14ac:dyDescent="0.2">
      <c r="A41" s="13"/>
      <c r="B41" s="13"/>
      <c r="F41" s="13"/>
      <c r="G41" s="19"/>
      <c r="K41" s="13"/>
      <c r="L41" s="13"/>
      <c r="O41" s="13"/>
      <c r="P41" s="13"/>
      <c r="Q41" s="19"/>
      <c r="T41" s="13"/>
      <c r="Y41" s="32" t="s">
        <v>445</v>
      </c>
      <c r="Z41" s="32" t="s">
        <v>576</v>
      </c>
      <c r="AF41" s="30"/>
      <c r="AK41" s="51" t="str">
        <f t="shared" si="7"/>
        <v>n</v>
      </c>
    </row>
    <row r="42" spans="1:37" x14ac:dyDescent="0.2">
      <c r="A42" s="13"/>
      <c r="B42" s="13"/>
      <c r="F42" s="13"/>
      <c r="G42" s="19"/>
      <c r="K42" s="13"/>
      <c r="L42" s="13"/>
      <c r="O42" s="13"/>
      <c r="P42" s="13"/>
      <c r="Q42" s="19"/>
      <c r="T42" s="13"/>
      <c r="Y42" s="32" t="s">
        <v>446</v>
      </c>
      <c r="Z42" s="32" t="s">
        <v>577</v>
      </c>
      <c r="AF42" s="30"/>
      <c r="AK42" s="51" t="str">
        <f t="shared" si="7"/>
        <v>o</v>
      </c>
    </row>
    <row r="43" spans="1:37" x14ac:dyDescent="0.2">
      <c r="A43" s="13"/>
      <c r="B43" s="13"/>
      <c r="F43" s="13"/>
      <c r="G43" s="19"/>
      <c r="K43" s="13"/>
      <c r="L43" s="13"/>
      <c r="O43" s="13"/>
      <c r="P43" s="13"/>
      <c r="Q43" s="19"/>
      <c r="T43" s="13"/>
      <c r="Y43" s="32" t="s">
        <v>447</v>
      </c>
      <c r="Z43" s="32" t="s">
        <v>578</v>
      </c>
      <c r="AF43" s="30"/>
      <c r="AK43" s="51" t="str">
        <f t="shared" si="7"/>
        <v>p</v>
      </c>
    </row>
    <row r="44" spans="1:37" x14ac:dyDescent="0.2">
      <c r="A44" s="13"/>
      <c r="B44" s="13"/>
      <c r="F44" s="13"/>
      <c r="G44" s="19"/>
      <c r="K44" s="13"/>
      <c r="L44" s="13"/>
      <c r="O44" s="13"/>
      <c r="P44" s="13"/>
      <c r="Q44" s="19"/>
      <c r="T44" s="13"/>
      <c r="Y44" s="32" t="s">
        <v>448</v>
      </c>
      <c r="Z44" s="32" t="s">
        <v>579</v>
      </c>
      <c r="AF44" s="30"/>
      <c r="AK44" s="51" t="str">
        <f t="shared" si="7"/>
        <v>q</v>
      </c>
    </row>
    <row r="45" spans="1:37" x14ac:dyDescent="0.2">
      <c r="A45" s="13"/>
      <c r="B45" s="13"/>
      <c r="F45" s="13"/>
      <c r="G45" s="19"/>
      <c r="K45" s="13"/>
      <c r="L45" s="13"/>
      <c r="O45" s="13"/>
      <c r="P45" s="13"/>
      <c r="Q45" s="19"/>
      <c r="T45" s="13"/>
      <c r="Y45" s="32" t="s">
        <v>449</v>
      </c>
      <c r="Z45" s="32" t="s">
        <v>580</v>
      </c>
      <c r="AF45" s="30"/>
      <c r="AK45" s="51" t="str">
        <f t="shared" si="7"/>
        <v>r</v>
      </c>
    </row>
    <row r="46" spans="1:37" x14ac:dyDescent="0.2">
      <c r="A46" s="13"/>
      <c r="B46" s="13"/>
      <c r="F46" s="13"/>
      <c r="G46" s="19"/>
      <c r="K46" s="13"/>
      <c r="L46" s="13"/>
      <c r="O46" s="13"/>
      <c r="P46" s="13"/>
      <c r="Q46" s="19"/>
      <c r="T46" s="13"/>
      <c r="Y46" s="32" t="s">
        <v>450</v>
      </c>
      <c r="Z46" s="32" t="s">
        <v>581</v>
      </c>
      <c r="AF46" s="30"/>
      <c r="AK46" s="51" t="str">
        <f t="shared" si="7"/>
        <v>s</v>
      </c>
    </row>
    <row r="47" spans="1:37" x14ac:dyDescent="0.2">
      <c r="A47" s="13"/>
      <c r="B47" s="13"/>
      <c r="F47" s="13"/>
      <c r="G47" s="19"/>
      <c r="K47" s="13"/>
      <c r="L47" s="13"/>
      <c r="O47" s="13"/>
      <c r="P47" s="13"/>
      <c r="Q47" s="19"/>
      <c r="T47" s="13"/>
      <c r="Y47" s="32" t="s">
        <v>451</v>
      </c>
      <c r="Z47" s="32" t="s">
        <v>582</v>
      </c>
      <c r="AF47" s="30"/>
      <c r="AK47" s="51" t="str">
        <f t="shared" si="7"/>
        <v>t</v>
      </c>
    </row>
    <row r="48" spans="1:37" x14ac:dyDescent="0.2">
      <c r="A48" s="13"/>
      <c r="B48" s="13"/>
      <c r="F48" s="13"/>
      <c r="G48" s="19"/>
      <c r="K48" s="13"/>
      <c r="L48" s="13"/>
      <c r="O48" s="13"/>
      <c r="P48" s="13"/>
      <c r="Q48" s="19"/>
      <c r="T48" s="13"/>
      <c r="Y48" s="32" t="s">
        <v>452</v>
      </c>
      <c r="Z48" s="32" t="s">
        <v>583</v>
      </c>
      <c r="AF48" s="30"/>
      <c r="AK48" s="51" t="str">
        <f t="shared" si="7"/>
        <v>u</v>
      </c>
    </row>
    <row r="49" spans="1:37" x14ac:dyDescent="0.2">
      <c r="A49" s="13"/>
      <c r="B49" s="13"/>
      <c r="F49" s="13"/>
      <c r="G49" s="19"/>
      <c r="K49" s="13"/>
      <c r="L49" s="13"/>
      <c r="O49" s="13"/>
      <c r="P49" s="13"/>
      <c r="Q49" s="19"/>
      <c r="T49" s="13"/>
      <c r="Y49" s="32" t="s">
        <v>453</v>
      </c>
      <c r="Z49" s="32" t="s">
        <v>584</v>
      </c>
      <c r="AF49" s="30"/>
      <c r="AK49" s="51" t="str">
        <f t="shared" si="7"/>
        <v>v</v>
      </c>
    </row>
    <row r="50" spans="1:37" x14ac:dyDescent="0.2">
      <c r="A50" s="13"/>
      <c r="B50" s="13"/>
      <c r="F50" s="13"/>
      <c r="G50" s="19"/>
      <c r="K50" s="13"/>
      <c r="L50" s="13"/>
      <c r="O50" s="13"/>
      <c r="P50" s="13"/>
      <c r="Q50" s="19"/>
      <c r="T50" s="13"/>
      <c r="Y50" s="32" t="s">
        <v>454</v>
      </c>
      <c r="Z50" s="32" t="s">
        <v>585</v>
      </c>
      <c r="AF50" s="30"/>
    </row>
    <row r="51" spans="1:37" x14ac:dyDescent="0.2">
      <c r="A51" s="13"/>
      <c r="B51" s="13"/>
      <c r="F51" s="13"/>
      <c r="G51" s="19"/>
      <c r="K51" s="13"/>
      <c r="L51" s="13"/>
      <c r="O51" s="13"/>
      <c r="P51" s="13"/>
      <c r="Q51" s="19"/>
      <c r="T51" s="13"/>
      <c r="Y51" s="32" t="s">
        <v>455</v>
      </c>
      <c r="Z51" s="32" t="s">
        <v>586</v>
      </c>
      <c r="AF51" s="30"/>
    </row>
    <row r="52" spans="1:37" x14ac:dyDescent="0.2">
      <c r="A52" s="13"/>
      <c r="B52" s="13"/>
      <c r="F52" s="13"/>
      <c r="G52" s="19"/>
      <c r="K52" s="13"/>
      <c r="L52" s="13"/>
      <c r="O52" s="13"/>
      <c r="P52" s="13"/>
      <c r="Q52" s="19"/>
      <c r="T52" s="13"/>
      <c r="Y52" s="32" t="s">
        <v>456</v>
      </c>
      <c r="Z52" s="32" t="s">
        <v>587</v>
      </c>
      <c r="AF52" s="30"/>
    </row>
    <row r="53" spans="1:37" x14ac:dyDescent="0.2">
      <c r="A53" s="13"/>
      <c r="B53" s="13"/>
      <c r="F53" s="13"/>
      <c r="G53" s="19"/>
      <c r="K53" s="13"/>
      <c r="L53" s="13"/>
      <c r="O53" s="13"/>
      <c r="P53" s="13"/>
      <c r="Q53" s="19"/>
      <c r="T53" s="13"/>
      <c r="Y53" s="32" t="s">
        <v>457</v>
      </c>
      <c r="Z53" s="32" t="s">
        <v>588</v>
      </c>
      <c r="AF53" s="30"/>
    </row>
    <row r="54" spans="1:37" x14ac:dyDescent="0.2">
      <c r="A54" s="13"/>
      <c r="B54" s="13"/>
      <c r="F54" s="13"/>
      <c r="G54" s="19"/>
      <c r="K54" s="13"/>
      <c r="L54" s="13"/>
      <c r="O54" s="13"/>
      <c r="P54" s="20"/>
      <c r="Q54" s="19"/>
      <c r="T54" s="13"/>
      <c r="Y54" s="32" t="s">
        <v>458</v>
      </c>
      <c r="Z54" s="32" t="s">
        <v>589</v>
      </c>
      <c r="AF54" s="30"/>
    </row>
    <row r="55" spans="1:37" x14ac:dyDescent="0.2">
      <c r="A55" s="13"/>
      <c r="B55" s="13"/>
      <c r="F55" s="13"/>
      <c r="G55" s="19"/>
      <c r="K55" s="13"/>
      <c r="L55" s="13"/>
      <c r="O55" s="13"/>
      <c r="P55" s="13"/>
      <c r="Q55" s="19"/>
      <c r="T55" s="13"/>
      <c r="Y55" s="32" t="s">
        <v>459</v>
      </c>
      <c r="Z55" s="32" t="s">
        <v>590</v>
      </c>
      <c r="AF55" s="30"/>
    </row>
    <row r="56" spans="1:37" x14ac:dyDescent="0.2">
      <c r="A56" s="13"/>
      <c r="B56" s="13"/>
      <c r="F56" s="13"/>
      <c r="G56" s="19"/>
      <c r="K56" s="13"/>
      <c r="L56" s="13"/>
      <c r="O56" s="13"/>
      <c r="P56" s="13"/>
      <c r="Q56" s="19"/>
      <c r="T56" s="13"/>
      <c r="Y56" s="32" t="s">
        <v>460</v>
      </c>
      <c r="Z56" s="32" t="s">
        <v>591</v>
      </c>
      <c r="AF56" s="30"/>
    </row>
    <row r="57" spans="1:37" x14ac:dyDescent="0.2">
      <c r="A57" s="13"/>
      <c r="B57" s="13"/>
      <c r="F57" s="13"/>
      <c r="G57" s="19"/>
      <c r="K57" s="13"/>
      <c r="L57" s="13"/>
      <c r="O57" s="13"/>
      <c r="P57" s="13"/>
      <c r="Q57" s="19"/>
      <c r="T57" s="13"/>
      <c r="Y57" s="32" t="s">
        <v>461</v>
      </c>
      <c r="Z57" s="32" t="s">
        <v>592</v>
      </c>
      <c r="AF57" s="30"/>
    </row>
    <row r="58" spans="1:37" x14ac:dyDescent="0.2">
      <c r="A58" s="13"/>
      <c r="B58" s="13"/>
      <c r="F58" s="13"/>
      <c r="G58" s="19"/>
      <c r="K58" s="13"/>
      <c r="L58" s="13"/>
      <c r="O58" s="13"/>
      <c r="P58" s="13"/>
      <c r="Q58" s="19"/>
      <c r="T58" s="13"/>
      <c r="Y58" s="32" t="s">
        <v>462</v>
      </c>
      <c r="Z58" s="32" t="s">
        <v>593</v>
      </c>
      <c r="AF58" s="30"/>
    </row>
    <row r="59" spans="1:37" x14ac:dyDescent="0.2">
      <c r="A59" s="13"/>
      <c r="B59" s="13"/>
      <c r="F59" s="13"/>
      <c r="G59" s="19"/>
      <c r="K59" s="13"/>
      <c r="L59" s="13"/>
      <c r="O59" s="13"/>
      <c r="P59" s="13"/>
      <c r="Q59" s="19"/>
      <c r="T59" s="13"/>
      <c r="Y59" s="32" t="s">
        <v>463</v>
      </c>
      <c r="Z59" s="32" t="s">
        <v>594</v>
      </c>
      <c r="AF59" s="30"/>
    </row>
    <row r="60" spans="1:37" x14ac:dyDescent="0.2">
      <c r="A60" s="13"/>
      <c r="B60" s="13"/>
      <c r="F60" s="13"/>
      <c r="G60" s="19"/>
      <c r="K60" s="13"/>
      <c r="L60" s="13"/>
      <c r="O60" s="13"/>
      <c r="P60" s="13"/>
      <c r="Q60" s="19"/>
      <c r="T60" s="13"/>
      <c r="Y60" s="32" t="s">
        <v>464</v>
      </c>
      <c r="Z60" s="32" t="s">
        <v>595</v>
      </c>
      <c r="AF60" s="30"/>
    </row>
    <row r="61" spans="1:37" x14ac:dyDescent="0.2">
      <c r="A61" s="13"/>
      <c r="B61" s="13"/>
      <c r="F61" s="13"/>
      <c r="G61" s="19"/>
      <c r="K61" s="13"/>
      <c r="L61" s="13"/>
      <c r="O61" s="13"/>
      <c r="P61" s="13"/>
      <c r="Q61" s="19"/>
      <c r="T61" s="13"/>
      <c r="Y61" s="32" t="s">
        <v>465</v>
      </c>
      <c r="Z61" s="32" t="s">
        <v>596</v>
      </c>
      <c r="AF61" s="30"/>
    </row>
    <row r="62" spans="1:37" x14ac:dyDescent="0.2">
      <c r="A62" s="13"/>
      <c r="B62" s="13"/>
      <c r="F62" s="13"/>
      <c r="G62" s="19"/>
      <c r="K62" s="13"/>
      <c r="L62" s="13"/>
      <c r="O62" s="13"/>
      <c r="P62" s="13"/>
      <c r="Q62" s="19"/>
      <c r="T62" s="13"/>
      <c r="Y62" s="32" t="s">
        <v>466</v>
      </c>
      <c r="Z62" s="32" t="s">
        <v>597</v>
      </c>
      <c r="AF62" s="30"/>
    </row>
    <row r="63" spans="1:37" x14ac:dyDescent="0.2">
      <c r="A63" s="13"/>
      <c r="B63" s="13"/>
      <c r="F63" s="13"/>
      <c r="G63" s="19"/>
      <c r="K63" s="13"/>
      <c r="L63" s="13"/>
      <c r="O63" s="13"/>
      <c r="P63" s="13"/>
      <c r="Q63" s="19"/>
      <c r="T63" s="13"/>
      <c r="Y63" s="32" t="s">
        <v>467</v>
      </c>
      <c r="Z63" s="32" t="s">
        <v>598</v>
      </c>
      <c r="AF63" s="30"/>
    </row>
    <row r="64" spans="1:37" x14ac:dyDescent="0.2">
      <c r="A64" s="13"/>
      <c r="B64" s="13"/>
      <c r="F64" s="13"/>
      <c r="G64" s="19"/>
      <c r="K64" s="13"/>
      <c r="L64" s="13"/>
      <c r="O64" s="13"/>
      <c r="P64" s="13"/>
      <c r="Q64" s="19"/>
      <c r="T64" s="13"/>
      <c r="Y64" s="32" t="s">
        <v>468</v>
      </c>
      <c r="Z64" s="32" t="s">
        <v>599</v>
      </c>
      <c r="AF64" s="30"/>
    </row>
    <row r="65" spans="1:32" x14ac:dyDescent="0.2">
      <c r="A65" s="13"/>
      <c r="B65" s="13"/>
      <c r="F65" s="13"/>
      <c r="G65" s="19"/>
      <c r="K65" s="13"/>
      <c r="L65" s="13"/>
      <c r="O65" s="13"/>
      <c r="P65" s="13"/>
      <c r="Q65" s="19"/>
      <c r="T65" s="13"/>
      <c r="Y65" s="32" t="s">
        <v>469</v>
      </c>
      <c r="Z65" s="32" t="s">
        <v>600</v>
      </c>
      <c r="AF65" s="30"/>
    </row>
    <row r="66" spans="1:32" x14ac:dyDescent="0.2">
      <c r="A66" s="13"/>
      <c r="B66" s="13"/>
      <c r="F66" s="13"/>
      <c r="G66" s="19"/>
      <c r="K66" s="13"/>
      <c r="L66" s="13"/>
      <c r="O66" s="13"/>
      <c r="P66" s="13"/>
      <c r="Q66" s="19"/>
      <c r="T66" s="13"/>
      <c r="Y66" s="32" t="s">
        <v>71</v>
      </c>
      <c r="Z66" s="32" t="s">
        <v>601</v>
      </c>
      <c r="AF66" s="30"/>
    </row>
    <row r="67" spans="1:32" x14ac:dyDescent="0.2">
      <c r="A67" s="13"/>
      <c r="B67" s="13"/>
      <c r="F67" s="13"/>
      <c r="G67" s="19"/>
      <c r="K67" s="13"/>
      <c r="L67" s="13"/>
      <c r="O67" s="13"/>
      <c r="P67" s="13"/>
      <c r="Q67" s="19"/>
      <c r="T67" s="13"/>
      <c r="Y67" s="32" t="s">
        <v>470</v>
      </c>
      <c r="Z67" s="32" t="s">
        <v>602</v>
      </c>
      <c r="AF67" s="30"/>
    </row>
    <row r="68" spans="1:32" x14ac:dyDescent="0.2">
      <c r="A68" s="13"/>
      <c r="B68" s="13"/>
      <c r="F68" s="13"/>
      <c r="G68" s="19"/>
      <c r="K68" s="13"/>
      <c r="L68" s="13"/>
      <c r="O68" s="13"/>
      <c r="P68" s="13"/>
      <c r="Q68" s="19"/>
      <c r="T68" s="13"/>
      <c r="Y68" s="32" t="s">
        <v>471</v>
      </c>
      <c r="Z68" s="32" t="s">
        <v>603</v>
      </c>
      <c r="AF68" s="30"/>
    </row>
    <row r="69" spans="1:32" x14ac:dyDescent="0.2">
      <c r="A69" s="13"/>
      <c r="B69" s="13"/>
      <c r="F69" s="13"/>
      <c r="G69" s="19"/>
      <c r="K69" s="13"/>
      <c r="L69" s="13"/>
      <c r="O69" s="13"/>
      <c r="P69" s="13"/>
      <c r="Q69" s="19"/>
      <c r="T69" s="13"/>
      <c r="Y69" s="32" t="s">
        <v>472</v>
      </c>
      <c r="Z69" s="32" t="s">
        <v>604</v>
      </c>
      <c r="AF69" s="30"/>
    </row>
    <row r="70" spans="1:32" x14ac:dyDescent="0.2">
      <c r="A70" s="13"/>
      <c r="B70" s="13"/>
      <c r="Y70" s="32" t="s">
        <v>473</v>
      </c>
      <c r="Z70" s="32" t="s">
        <v>605</v>
      </c>
    </row>
    <row r="71" spans="1:32" x14ac:dyDescent="0.2">
      <c r="Y71" s="32" t="s">
        <v>474</v>
      </c>
      <c r="Z71" s="32" t="s">
        <v>606</v>
      </c>
    </row>
    <row r="72" spans="1:32" x14ac:dyDescent="0.2">
      <c r="Y72" s="32" t="s">
        <v>475</v>
      </c>
      <c r="Z72" s="32" t="s">
        <v>607</v>
      </c>
    </row>
    <row r="73" spans="1:32" x14ac:dyDescent="0.2">
      <c r="Y73" s="32" t="s">
        <v>476</v>
      </c>
      <c r="Z73" s="32" t="s">
        <v>608</v>
      </c>
    </row>
    <row r="74" spans="1:32" x14ac:dyDescent="0.2">
      <c r="Y74" s="32" t="s">
        <v>477</v>
      </c>
      <c r="Z74" s="32" t="s">
        <v>609</v>
      </c>
    </row>
    <row r="75" spans="1:32" x14ac:dyDescent="0.2">
      <c r="Y75" s="32" t="s">
        <v>478</v>
      </c>
      <c r="Z75" s="32" t="s">
        <v>610</v>
      </c>
    </row>
    <row r="76" spans="1:32" x14ac:dyDescent="0.2">
      <c r="Y76" s="32" t="s">
        <v>479</v>
      </c>
      <c r="Z76" s="32" t="s">
        <v>611</v>
      </c>
    </row>
    <row r="77" spans="1:32" x14ac:dyDescent="0.2">
      <c r="Y77" s="32" t="s">
        <v>480</v>
      </c>
      <c r="Z77" s="32" t="s">
        <v>612</v>
      </c>
    </row>
    <row r="78" spans="1:32" x14ac:dyDescent="0.2">
      <c r="Y78" s="32" t="s">
        <v>481</v>
      </c>
      <c r="Z78" s="32" t="s">
        <v>613</v>
      </c>
    </row>
    <row r="79" spans="1:32" x14ac:dyDescent="0.2">
      <c r="Y79" s="32" t="s">
        <v>482</v>
      </c>
      <c r="Z79" s="32" t="s">
        <v>614</v>
      </c>
    </row>
    <row r="80" spans="1:32" x14ac:dyDescent="0.2">
      <c r="Y80" s="32" t="s">
        <v>483</v>
      </c>
      <c r="Z80" s="32" t="s">
        <v>615</v>
      </c>
    </row>
    <row r="81" spans="25:26" x14ac:dyDescent="0.2">
      <c r="Y81" s="32" t="s">
        <v>484</v>
      </c>
      <c r="Z81" s="32" t="s">
        <v>616</v>
      </c>
    </row>
    <row r="82" spans="25:26" x14ac:dyDescent="0.2">
      <c r="Y82" s="32" t="s">
        <v>485</v>
      </c>
      <c r="Z82" s="32" t="s">
        <v>617</v>
      </c>
    </row>
    <row r="83" spans="25:26" x14ac:dyDescent="0.2">
      <c r="Y83" s="32" t="s">
        <v>486</v>
      </c>
      <c r="Z83" s="32" t="s">
        <v>618</v>
      </c>
    </row>
    <row r="84" spans="25:26" x14ac:dyDescent="0.2">
      <c r="Y84" s="32" t="s">
        <v>487</v>
      </c>
      <c r="Z84" s="32" t="s">
        <v>619</v>
      </c>
    </row>
    <row r="85" spans="25:26" x14ac:dyDescent="0.2">
      <c r="Y85" s="32" t="s">
        <v>488</v>
      </c>
      <c r="Z85" s="32" t="s">
        <v>620</v>
      </c>
    </row>
    <row r="86" spans="25:26" x14ac:dyDescent="0.2">
      <c r="Y86" s="32" t="s">
        <v>489</v>
      </c>
      <c r="Z86" s="32" t="s">
        <v>621</v>
      </c>
    </row>
    <row r="87" spans="25:26" x14ac:dyDescent="0.2">
      <c r="Y87" s="32" t="s">
        <v>490</v>
      </c>
      <c r="Z87" s="32" t="s">
        <v>622</v>
      </c>
    </row>
    <row r="88" spans="25:26" x14ac:dyDescent="0.2">
      <c r="Y88" s="32" t="s">
        <v>491</v>
      </c>
      <c r="Z88" s="32" t="s">
        <v>623</v>
      </c>
    </row>
    <row r="89" spans="25:26" x14ac:dyDescent="0.2">
      <c r="Y89" s="32" t="s">
        <v>492</v>
      </c>
      <c r="Z89" s="32" t="s">
        <v>624</v>
      </c>
    </row>
    <row r="90" spans="25:26" x14ac:dyDescent="0.2">
      <c r="Y90" s="32" t="s">
        <v>493</v>
      </c>
      <c r="Z90" s="32" t="s">
        <v>625</v>
      </c>
    </row>
    <row r="91" spans="25:26" x14ac:dyDescent="0.2">
      <c r="Y91" s="32" t="s">
        <v>494</v>
      </c>
      <c r="Z91" s="32" t="s">
        <v>626</v>
      </c>
    </row>
    <row r="92" spans="25:26" x14ac:dyDescent="0.2">
      <c r="Y92" s="32" t="s">
        <v>495</v>
      </c>
      <c r="Z92" s="32" t="s">
        <v>627</v>
      </c>
    </row>
    <row r="93" spans="25:26" x14ac:dyDescent="0.2">
      <c r="Y93" s="32" t="s">
        <v>496</v>
      </c>
      <c r="Z93" s="32" t="s">
        <v>628</v>
      </c>
    </row>
    <row r="94" spans="25:26" x14ac:dyDescent="0.2">
      <c r="Y94" s="32" t="s">
        <v>497</v>
      </c>
      <c r="Z94" s="32" t="s">
        <v>629</v>
      </c>
    </row>
    <row r="95" spans="25:26" x14ac:dyDescent="0.2">
      <c r="Y95" s="32" t="s">
        <v>498</v>
      </c>
      <c r="Z95" s="32" t="s">
        <v>630</v>
      </c>
    </row>
    <row r="96" spans="25:26" x14ac:dyDescent="0.2">
      <c r="Y96" s="32" t="s">
        <v>400</v>
      </c>
      <c r="Z96" s="32" t="s">
        <v>631</v>
      </c>
    </row>
    <row r="97" spans="25:26" x14ac:dyDescent="0.2">
      <c r="Y97" s="32" t="s">
        <v>499</v>
      </c>
      <c r="Z97" s="32" t="s">
        <v>632</v>
      </c>
    </row>
    <row r="98" spans="25:26" x14ac:dyDescent="0.2">
      <c r="Y98" s="32" t="s">
        <v>500</v>
      </c>
      <c r="Z98" s="32" t="s">
        <v>633</v>
      </c>
    </row>
    <row r="99" spans="25:26" x14ac:dyDescent="0.2">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3" x14ac:dyDescent="0.2"/>
  <cols>
    <col min="1" max="49" width="2.69921875" style="34" customWidth="1"/>
    <col min="50" max="50" width="6.19921875" style="34" customWidth="1"/>
    <col min="51" max="51" width="16.09765625" style="34" hidden="1" customWidth="1"/>
    <col min="52" max="57" width="2.19921875" style="34" customWidth="1"/>
    <col min="58" max="61" width="9" style="34"/>
    <col min="62" max="62" width="27.8984375" style="34" customWidth="1"/>
    <col min="63" max="63" width="12.19921875" style="34" customWidth="1"/>
    <col min="64" max="16384" width="9" style="34"/>
  </cols>
  <sheetData>
    <row r="1" spans="1:51" ht="23.3" customHeight="1" x14ac:dyDescent="0.2">
      <c r="AP1" s="35"/>
      <c r="AQ1" s="35"/>
      <c r="AR1" s="35"/>
      <c r="AS1" s="35"/>
      <c r="AT1" s="35"/>
      <c r="AU1" s="35"/>
      <c r="AV1" s="35"/>
      <c r="AW1" s="36"/>
    </row>
    <row r="2" spans="1:51" ht="18.7" customHeight="1" x14ac:dyDescent="0.2">
      <c r="A2" s="508" t="s">
        <v>343</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380</v>
      </c>
      <c r="AF2" s="990"/>
      <c r="AG2" s="990"/>
      <c r="AH2" s="990"/>
      <c r="AI2" s="990" t="s">
        <v>402</v>
      </c>
      <c r="AJ2" s="990"/>
      <c r="AK2" s="990"/>
      <c r="AL2" s="454"/>
      <c r="AM2" s="990" t="s">
        <v>499</v>
      </c>
      <c r="AN2" s="990"/>
      <c r="AO2" s="990"/>
      <c r="AP2" s="454"/>
      <c r="AQ2" s="215" t="s">
        <v>231</v>
      </c>
      <c r="AR2" s="199"/>
      <c r="AS2" s="199"/>
      <c r="AT2" s="200"/>
      <c r="AU2" s="369" t="s">
        <v>134</v>
      </c>
      <c r="AV2" s="369"/>
      <c r="AW2" s="369"/>
      <c r="AX2" s="370"/>
      <c r="AY2" s="34">
        <f>COUNTA($G$4)</f>
        <v>0</v>
      </c>
    </row>
    <row r="3" spans="1:51" ht="18.7"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7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7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7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3" customHeight="1" x14ac:dyDescent="0.2">
      <c r="A7" s="891" t="s">
        <v>371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3"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 customHeight="1" x14ac:dyDescent="0.2">
      <c r="A9" s="508" t="s">
        <v>343</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380</v>
      </c>
      <c r="AF9" s="990"/>
      <c r="AG9" s="990"/>
      <c r="AH9" s="990"/>
      <c r="AI9" s="990" t="s">
        <v>402</v>
      </c>
      <c r="AJ9" s="990"/>
      <c r="AK9" s="990"/>
      <c r="AL9" s="454"/>
      <c r="AM9" s="990" t="s">
        <v>499</v>
      </c>
      <c r="AN9" s="990"/>
      <c r="AO9" s="990"/>
      <c r="AP9" s="454"/>
      <c r="AQ9" s="215" t="s">
        <v>231</v>
      </c>
      <c r="AR9" s="199"/>
      <c r="AS9" s="199"/>
      <c r="AT9" s="200"/>
      <c r="AU9" s="369" t="s">
        <v>134</v>
      </c>
      <c r="AV9" s="369"/>
      <c r="AW9" s="369"/>
      <c r="AX9" s="370"/>
      <c r="AY9" s="34">
        <f>COUNTA($G$11)</f>
        <v>0</v>
      </c>
    </row>
    <row r="10" spans="1:51" ht="18.7"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7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7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7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3" customHeight="1" x14ac:dyDescent="0.2">
      <c r="A14" s="891" t="s">
        <v>371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3"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 customHeight="1" x14ac:dyDescent="0.2">
      <c r="A16" s="508" t="s">
        <v>343</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380</v>
      </c>
      <c r="AF16" s="990"/>
      <c r="AG16" s="990"/>
      <c r="AH16" s="990"/>
      <c r="AI16" s="990" t="s">
        <v>402</v>
      </c>
      <c r="AJ16" s="990"/>
      <c r="AK16" s="990"/>
      <c r="AL16" s="454"/>
      <c r="AM16" s="990" t="s">
        <v>499</v>
      </c>
      <c r="AN16" s="990"/>
      <c r="AO16" s="990"/>
      <c r="AP16" s="454"/>
      <c r="AQ16" s="215" t="s">
        <v>231</v>
      </c>
      <c r="AR16" s="199"/>
      <c r="AS16" s="199"/>
      <c r="AT16" s="200"/>
      <c r="AU16" s="369" t="s">
        <v>134</v>
      </c>
      <c r="AV16" s="369"/>
      <c r="AW16" s="369"/>
      <c r="AX16" s="370"/>
      <c r="AY16" s="34">
        <f>COUNTA($G$18)</f>
        <v>0</v>
      </c>
    </row>
    <row r="17" spans="1:51" ht="18.7"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7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7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7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3" customHeight="1" x14ac:dyDescent="0.2">
      <c r="A21" s="891" t="s">
        <v>371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3"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 customHeight="1" x14ac:dyDescent="0.2">
      <c r="A23" s="508" t="s">
        <v>343</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380</v>
      </c>
      <c r="AF23" s="990"/>
      <c r="AG23" s="990"/>
      <c r="AH23" s="990"/>
      <c r="AI23" s="990" t="s">
        <v>402</v>
      </c>
      <c r="AJ23" s="990"/>
      <c r="AK23" s="990"/>
      <c r="AL23" s="454"/>
      <c r="AM23" s="990" t="s">
        <v>499</v>
      </c>
      <c r="AN23" s="990"/>
      <c r="AO23" s="990"/>
      <c r="AP23" s="454"/>
      <c r="AQ23" s="215" t="s">
        <v>231</v>
      </c>
      <c r="AR23" s="199"/>
      <c r="AS23" s="199"/>
      <c r="AT23" s="200"/>
      <c r="AU23" s="369" t="s">
        <v>134</v>
      </c>
      <c r="AV23" s="369"/>
      <c r="AW23" s="369"/>
      <c r="AX23" s="370"/>
      <c r="AY23" s="34">
        <f>COUNTA($G$25)</f>
        <v>0</v>
      </c>
    </row>
    <row r="24" spans="1:51" ht="18.7"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7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7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7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3" customHeight="1" x14ac:dyDescent="0.2">
      <c r="A28" s="891" t="s">
        <v>371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3"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 customHeight="1" x14ac:dyDescent="0.2">
      <c r="A30" s="508" t="s">
        <v>343</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380</v>
      </c>
      <c r="AF30" s="990"/>
      <c r="AG30" s="990"/>
      <c r="AH30" s="990"/>
      <c r="AI30" s="990" t="s">
        <v>402</v>
      </c>
      <c r="AJ30" s="990"/>
      <c r="AK30" s="990"/>
      <c r="AL30" s="454"/>
      <c r="AM30" s="990" t="s">
        <v>499</v>
      </c>
      <c r="AN30" s="990"/>
      <c r="AO30" s="990"/>
      <c r="AP30" s="454"/>
      <c r="AQ30" s="215" t="s">
        <v>231</v>
      </c>
      <c r="AR30" s="199"/>
      <c r="AS30" s="199"/>
      <c r="AT30" s="200"/>
      <c r="AU30" s="369" t="s">
        <v>134</v>
      </c>
      <c r="AV30" s="369"/>
      <c r="AW30" s="369"/>
      <c r="AX30" s="370"/>
      <c r="AY30" s="34">
        <f>COUNTA($G$32)</f>
        <v>0</v>
      </c>
    </row>
    <row r="31" spans="1:51" ht="18.7"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7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3" customHeight="1" x14ac:dyDescent="0.2">
      <c r="A35" s="891" t="s">
        <v>371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3"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 customHeight="1" x14ac:dyDescent="0.2">
      <c r="A37" s="508" t="s">
        <v>343</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380</v>
      </c>
      <c r="AF37" s="990"/>
      <c r="AG37" s="990"/>
      <c r="AH37" s="990"/>
      <c r="AI37" s="990" t="s">
        <v>402</v>
      </c>
      <c r="AJ37" s="990"/>
      <c r="AK37" s="990"/>
      <c r="AL37" s="454"/>
      <c r="AM37" s="990" t="s">
        <v>499</v>
      </c>
      <c r="AN37" s="990"/>
      <c r="AO37" s="990"/>
      <c r="AP37" s="454"/>
      <c r="AQ37" s="215" t="s">
        <v>231</v>
      </c>
      <c r="AR37" s="199"/>
      <c r="AS37" s="199"/>
      <c r="AT37" s="200"/>
      <c r="AU37" s="369" t="s">
        <v>134</v>
      </c>
      <c r="AV37" s="369"/>
      <c r="AW37" s="369"/>
      <c r="AX37" s="370"/>
      <c r="AY37" s="34">
        <f>COUNTA($G$39)</f>
        <v>0</v>
      </c>
    </row>
    <row r="38" spans="1:51" ht="18.7"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7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3" customHeight="1" x14ac:dyDescent="0.2">
      <c r="A42" s="891" t="s">
        <v>371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3"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 customHeight="1" x14ac:dyDescent="0.2">
      <c r="A44" s="508" t="s">
        <v>343</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380</v>
      </c>
      <c r="AF44" s="990"/>
      <c r="AG44" s="990"/>
      <c r="AH44" s="990"/>
      <c r="AI44" s="990" t="s">
        <v>402</v>
      </c>
      <c r="AJ44" s="990"/>
      <c r="AK44" s="990"/>
      <c r="AL44" s="454"/>
      <c r="AM44" s="990" t="s">
        <v>499</v>
      </c>
      <c r="AN44" s="990"/>
      <c r="AO44" s="990"/>
      <c r="AP44" s="454"/>
      <c r="AQ44" s="215" t="s">
        <v>231</v>
      </c>
      <c r="AR44" s="199"/>
      <c r="AS44" s="199"/>
      <c r="AT44" s="200"/>
      <c r="AU44" s="369" t="s">
        <v>134</v>
      </c>
      <c r="AV44" s="369"/>
      <c r="AW44" s="369"/>
      <c r="AX44" s="370"/>
      <c r="AY44" s="34">
        <f>COUNTA($G$46)</f>
        <v>0</v>
      </c>
    </row>
    <row r="45" spans="1:51" ht="18.7"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7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3" customHeight="1" x14ac:dyDescent="0.2">
      <c r="A49" s="891" t="s">
        <v>371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3"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 customHeight="1" x14ac:dyDescent="0.2">
      <c r="A51" s="508" t="s">
        <v>343</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380</v>
      </c>
      <c r="AF51" s="990"/>
      <c r="AG51" s="990"/>
      <c r="AH51" s="990"/>
      <c r="AI51" s="990" t="s">
        <v>402</v>
      </c>
      <c r="AJ51" s="990"/>
      <c r="AK51" s="990"/>
      <c r="AL51" s="454"/>
      <c r="AM51" s="990" t="s">
        <v>499</v>
      </c>
      <c r="AN51" s="990"/>
      <c r="AO51" s="990"/>
      <c r="AP51" s="454"/>
      <c r="AQ51" s="215" t="s">
        <v>231</v>
      </c>
      <c r="AR51" s="199"/>
      <c r="AS51" s="199"/>
      <c r="AT51" s="200"/>
      <c r="AU51" s="369" t="s">
        <v>134</v>
      </c>
      <c r="AV51" s="369"/>
      <c r="AW51" s="369"/>
      <c r="AX51" s="370"/>
      <c r="AY51" s="34">
        <f>COUNTA($G$53)</f>
        <v>0</v>
      </c>
    </row>
    <row r="52" spans="1:51" ht="18.7"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7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3" customHeight="1" x14ac:dyDescent="0.2">
      <c r="A56" s="891" t="s">
        <v>371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3"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 customHeight="1" x14ac:dyDescent="0.2">
      <c r="A58" s="508" t="s">
        <v>343</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380</v>
      </c>
      <c r="AF58" s="990"/>
      <c r="AG58" s="990"/>
      <c r="AH58" s="990"/>
      <c r="AI58" s="990" t="s">
        <v>402</v>
      </c>
      <c r="AJ58" s="990"/>
      <c r="AK58" s="990"/>
      <c r="AL58" s="454"/>
      <c r="AM58" s="990" t="s">
        <v>499</v>
      </c>
      <c r="AN58" s="990"/>
      <c r="AO58" s="990"/>
      <c r="AP58" s="454"/>
      <c r="AQ58" s="215" t="s">
        <v>231</v>
      </c>
      <c r="AR58" s="199"/>
      <c r="AS58" s="199"/>
      <c r="AT58" s="200"/>
      <c r="AU58" s="369" t="s">
        <v>134</v>
      </c>
      <c r="AV58" s="369"/>
      <c r="AW58" s="369"/>
      <c r="AX58" s="370"/>
      <c r="AY58" s="34">
        <f>COUNTA($G$60)</f>
        <v>0</v>
      </c>
    </row>
    <row r="59" spans="1:51" ht="18.7"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7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3" customHeight="1" x14ac:dyDescent="0.2">
      <c r="A63" s="891" t="s">
        <v>371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3"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 customHeight="1" x14ac:dyDescent="0.2">
      <c r="A65" s="508" t="s">
        <v>343</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380</v>
      </c>
      <c r="AF65" s="990"/>
      <c r="AG65" s="990"/>
      <c r="AH65" s="990"/>
      <c r="AI65" s="990" t="s">
        <v>402</v>
      </c>
      <c r="AJ65" s="990"/>
      <c r="AK65" s="990"/>
      <c r="AL65" s="454"/>
      <c r="AM65" s="990" t="s">
        <v>499</v>
      </c>
      <c r="AN65" s="990"/>
      <c r="AO65" s="990"/>
      <c r="AP65" s="454"/>
      <c r="AQ65" s="215" t="s">
        <v>231</v>
      </c>
      <c r="AR65" s="199"/>
      <c r="AS65" s="199"/>
      <c r="AT65" s="200"/>
      <c r="AU65" s="369" t="s">
        <v>134</v>
      </c>
      <c r="AV65" s="369"/>
      <c r="AW65" s="369"/>
      <c r="AX65" s="370"/>
      <c r="AY65" s="34">
        <f>COUNTA($G$67)</f>
        <v>0</v>
      </c>
    </row>
    <row r="66" spans="1:51" ht="18.7"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7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3" customHeight="1" x14ac:dyDescent="0.2">
      <c r="A70" s="891" t="s">
        <v>371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3"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3" x14ac:dyDescent="0.2"/>
  <cols>
    <col min="1" max="49" width="2.69921875" style="34" customWidth="1"/>
    <col min="50" max="50" width="4.19921875" style="34" customWidth="1"/>
    <col min="51" max="51" width="8.8984375" style="34" hidden="1" customWidth="1"/>
    <col min="52" max="57" width="2.19921875" style="34" customWidth="1"/>
    <col min="58" max="61" width="9" style="34"/>
    <col min="62" max="62" width="27.8984375" style="34" customWidth="1"/>
    <col min="63" max="63" width="12.19921875" style="34" customWidth="1"/>
    <col min="64" max="16384" width="9" style="34"/>
  </cols>
  <sheetData>
    <row r="1" spans="1:51" ht="23.3" customHeight="1" thickBot="1" x14ac:dyDescent="0.25">
      <c r="AP1" s="35"/>
      <c r="AQ1" s="35"/>
      <c r="AR1" s="35"/>
      <c r="AS1" s="35"/>
      <c r="AT1" s="35"/>
      <c r="AU1" s="35"/>
      <c r="AV1" s="35"/>
      <c r="AW1" s="36"/>
    </row>
    <row r="2" spans="1:51" ht="30.05" customHeight="1" x14ac:dyDescent="0.2">
      <c r="A2" s="1027" t="s">
        <v>28</v>
      </c>
      <c r="B2" s="1028"/>
      <c r="C2" s="1028"/>
      <c r="D2" s="1028"/>
      <c r="E2" s="1028"/>
      <c r="F2" s="1029"/>
      <c r="G2" s="435" t="s">
        <v>357</v>
      </c>
      <c r="H2" s="436"/>
      <c r="I2" s="436"/>
      <c r="J2" s="436"/>
      <c r="K2" s="436"/>
      <c r="L2" s="436"/>
      <c r="M2" s="436"/>
      <c r="N2" s="436"/>
      <c r="O2" s="436"/>
      <c r="P2" s="436"/>
      <c r="Q2" s="436"/>
      <c r="R2" s="436"/>
      <c r="S2" s="436"/>
      <c r="T2" s="436"/>
      <c r="U2" s="436"/>
      <c r="V2" s="436"/>
      <c r="W2" s="436"/>
      <c r="X2" s="436"/>
      <c r="Y2" s="436"/>
      <c r="Z2" s="436"/>
      <c r="AA2" s="436"/>
      <c r="AB2" s="437"/>
      <c r="AC2" s="435" t="s">
        <v>359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8"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8"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8"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8"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8"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8"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8"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8"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8"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8"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8"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8"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05" customHeight="1" x14ac:dyDescent="0.2">
      <c r="A15" s="1030"/>
      <c r="B15" s="1031"/>
      <c r="C15" s="1031"/>
      <c r="D15" s="1031"/>
      <c r="E15" s="1031"/>
      <c r="F15" s="1032"/>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8"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8"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8"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8"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8"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8"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8"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8"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8"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8"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8"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05" customHeight="1" x14ac:dyDescent="0.2">
      <c r="A28" s="1030"/>
      <c r="B28" s="1031"/>
      <c r="C28" s="1031"/>
      <c r="D28" s="1031"/>
      <c r="E28" s="1031"/>
      <c r="F28" s="1032"/>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8"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8"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8"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8"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8"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8"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8"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8"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8"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8"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8"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8"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05" customHeight="1" x14ac:dyDescent="0.2">
      <c r="A41" s="1030"/>
      <c r="B41" s="1031"/>
      <c r="C41" s="1031"/>
      <c r="D41" s="1031"/>
      <c r="E41" s="1031"/>
      <c r="F41" s="1032"/>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8"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8"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8"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8"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8"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8"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8"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8"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8"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8"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8"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8"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8" customHeight="1" thickBot="1" x14ac:dyDescent="0.25"/>
    <row r="55" spans="1:51" ht="30.05" customHeight="1" x14ac:dyDescent="0.2">
      <c r="A55" s="1027" t="s">
        <v>28</v>
      </c>
      <c r="B55" s="1028"/>
      <c r="C55" s="1028"/>
      <c r="D55" s="1028"/>
      <c r="E55" s="1028"/>
      <c r="F55" s="1029"/>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8"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8"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8"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8"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8"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8"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8"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8"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8"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8"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8"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8"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05" customHeight="1" x14ac:dyDescent="0.2">
      <c r="A68" s="1030"/>
      <c r="B68" s="1031"/>
      <c r="C68" s="1031"/>
      <c r="D68" s="1031"/>
      <c r="E68" s="1031"/>
      <c r="F68" s="1032"/>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8"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8"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8"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8"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8"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8"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8"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8"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8"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8"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8"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05" customHeight="1" x14ac:dyDescent="0.2">
      <c r="A81" s="1030"/>
      <c r="B81" s="1031"/>
      <c r="C81" s="1031"/>
      <c r="D81" s="1031"/>
      <c r="E81" s="1031"/>
      <c r="F81" s="1032"/>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8"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8"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8"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8"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8"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8"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8"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8"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8"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8"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8"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8"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05" customHeight="1" x14ac:dyDescent="0.2">
      <c r="A94" s="1030"/>
      <c r="B94" s="1031"/>
      <c r="C94" s="1031"/>
      <c r="D94" s="1031"/>
      <c r="E94" s="1031"/>
      <c r="F94" s="1032"/>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8"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8"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8"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8"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8"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8"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8"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8"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8"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8"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8"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8"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8" customHeight="1" thickBot="1" x14ac:dyDescent="0.25"/>
    <row r="108" spans="1:51" ht="30.05" customHeight="1" x14ac:dyDescent="0.2">
      <c r="A108" s="1027" t="s">
        <v>28</v>
      </c>
      <c r="B108" s="1028"/>
      <c r="C108" s="1028"/>
      <c r="D108" s="1028"/>
      <c r="E108" s="1028"/>
      <c r="F108" s="1029"/>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8"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8"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8"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8"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8"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8"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8"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8"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8"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8"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8"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8"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05" customHeight="1" x14ac:dyDescent="0.2">
      <c r="A121" s="1030"/>
      <c r="B121" s="1031"/>
      <c r="C121" s="1031"/>
      <c r="D121" s="1031"/>
      <c r="E121" s="1031"/>
      <c r="F121" s="1032"/>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8"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8"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8"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8"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8"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8"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8"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8"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8"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8"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8"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05" customHeight="1" x14ac:dyDescent="0.2">
      <c r="A134" s="1030"/>
      <c r="B134" s="1031"/>
      <c r="C134" s="1031"/>
      <c r="D134" s="1031"/>
      <c r="E134" s="1031"/>
      <c r="F134" s="1032"/>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8"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8"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8"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8"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8"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8"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8"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8"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8"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8"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8"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8"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05" customHeight="1" x14ac:dyDescent="0.2">
      <c r="A147" s="1030"/>
      <c r="B147" s="1031"/>
      <c r="C147" s="1031"/>
      <c r="D147" s="1031"/>
      <c r="E147" s="1031"/>
      <c r="F147" s="1032"/>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8"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8"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8"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8"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8"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8"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8"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8"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8"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8"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8"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8"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8" customHeight="1" thickBot="1" x14ac:dyDescent="0.25"/>
    <row r="161" spans="1:51" ht="30.05" customHeight="1" x14ac:dyDescent="0.2">
      <c r="A161" s="1027" t="s">
        <v>28</v>
      </c>
      <c r="B161" s="1028"/>
      <c r="C161" s="1028"/>
      <c r="D161" s="1028"/>
      <c r="E161" s="1028"/>
      <c r="F161" s="1029"/>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8"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8"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8"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8"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8"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8"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8"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8"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8"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8"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8"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8"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05" customHeight="1" x14ac:dyDescent="0.2">
      <c r="A174" s="1030"/>
      <c r="B174" s="1031"/>
      <c r="C174" s="1031"/>
      <c r="D174" s="1031"/>
      <c r="E174" s="1031"/>
      <c r="F174" s="1032"/>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8"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8"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8"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8"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8"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8"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8"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8"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8"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8"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8"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05" customHeight="1" x14ac:dyDescent="0.2">
      <c r="A187" s="1030"/>
      <c r="B187" s="1031"/>
      <c r="C187" s="1031"/>
      <c r="D187" s="1031"/>
      <c r="E187" s="1031"/>
      <c r="F187" s="1032"/>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8"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8"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8"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8"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8"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8"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8"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8"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8"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8"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8"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8"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05" customHeight="1" x14ac:dyDescent="0.2">
      <c r="A200" s="1030"/>
      <c r="B200" s="1031"/>
      <c r="C200" s="1031"/>
      <c r="D200" s="1031"/>
      <c r="E200" s="1031"/>
      <c r="F200" s="1032"/>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8"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8"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8"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8"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8"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8"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8"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8"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8"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8"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8"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8"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8" customHeight="1" thickBot="1" x14ac:dyDescent="0.25"/>
    <row r="214" spans="1:51" ht="30.05" customHeight="1" x14ac:dyDescent="0.2">
      <c r="A214" s="1047" t="s">
        <v>28</v>
      </c>
      <c r="B214" s="1048"/>
      <c r="C214" s="1048"/>
      <c r="D214" s="1048"/>
      <c r="E214" s="1048"/>
      <c r="F214" s="1049"/>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8"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8"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8"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8"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8"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8"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8"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8"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8"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8"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8"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8"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05" customHeight="1" x14ac:dyDescent="0.2">
      <c r="A227" s="1030"/>
      <c r="B227" s="1031"/>
      <c r="C227" s="1031"/>
      <c r="D227" s="1031"/>
      <c r="E227" s="1031"/>
      <c r="F227" s="1032"/>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8"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8"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8"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8"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8"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8"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8"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8"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8"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8"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8"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05" customHeight="1" x14ac:dyDescent="0.2">
      <c r="A240" s="1030"/>
      <c r="B240" s="1031"/>
      <c r="C240" s="1031"/>
      <c r="D240" s="1031"/>
      <c r="E240" s="1031"/>
      <c r="F240" s="1032"/>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8"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8"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8"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8"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8"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8"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8"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8"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8"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8"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8"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8"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05" customHeight="1" x14ac:dyDescent="0.2">
      <c r="A253" s="1030"/>
      <c r="B253" s="1031"/>
      <c r="C253" s="1031"/>
      <c r="D253" s="1031"/>
      <c r="E253" s="1031"/>
      <c r="F253" s="1032"/>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8"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8"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8"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8"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8"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8"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8"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8"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8"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8"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8"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8"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8"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3" x14ac:dyDescent="0.2"/>
  <cols>
    <col min="1" max="2" width="2.69921875" style="34" customWidth="1"/>
    <col min="3" max="33" width="2.69921875" style="70" customWidth="1"/>
    <col min="34" max="37" width="3.19921875" style="70" customWidth="1"/>
    <col min="38" max="41" width="2.69921875" style="70" customWidth="1"/>
    <col min="42" max="50" width="3.19921875" style="71" customWidth="1"/>
    <col min="51" max="51" width="11.09765625" style="34" hidden="1" customWidth="1"/>
    <col min="52" max="57" width="2.19921875" style="34" customWidth="1"/>
    <col min="58" max="61" width="9" style="34"/>
    <col min="62" max="62" width="27.8984375" style="34" customWidth="1"/>
    <col min="63" max="63" width="12.19921875" style="34" customWidth="1"/>
    <col min="64" max="16384" width="9" style="34"/>
  </cols>
  <sheetData>
    <row r="1" spans="1:51" ht="23.3"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3" customHeight="1" x14ac:dyDescent="0.2">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0</v>
      </c>
    </row>
    <row r="4" spans="1:51" ht="26.4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2">
      <c r="A31" s="1051">
        <v>28</v>
      </c>
      <c r="B31" s="1051">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2">
      <c r="A32" s="1051">
        <v>29</v>
      </c>
      <c r="B32" s="1051">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2">
      <c r="A33" s="1051">
        <v>30</v>
      </c>
      <c r="B33" s="1051">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3" customHeight="1" x14ac:dyDescent="0.2">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45" customHeight="1" x14ac:dyDescent="0.2">
      <c r="A37" s="1051">
        <v>1</v>
      </c>
      <c r="B37" s="1051">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3" customHeight="1" x14ac:dyDescent="0.2">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4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3" customHeight="1" x14ac:dyDescent="0.2">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4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3" customHeight="1" x14ac:dyDescent="0.2">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4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3" customHeight="1" x14ac:dyDescent="0.2">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4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3" customHeight="1" x14ac:dyDescent="0.2">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45" customHeight="1" x14ac:dyDescent="0.2">
      <c r="A202" s="1051">
        <v>1</v>
      </c>
      <c r="B202" s="1051">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3" customHeight="1" x14ac:dyDescent="0.2">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4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3" customHeight="1" x14ac:dyDescent="0.2">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4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3" customHeight="1" x14ac:dyDescent="0.2">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4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3" customHeight="1" x14ac:dyDescent="0.2">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4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3" customHeight="1" x14ac:dyDescent="0.2">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4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3" customHeight="1" x14ac:dyDescent="0.2">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4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3" customHeight="1" x14ac:dyDescent="0.2">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4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3" customHeight="1" x14ac:dyDescent="0.2">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4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3" customHeight="1" x14ac:dyDescent="0.2">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4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3" customHeight="1" x14ac:dyDescent="0.2">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4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3" customHeight="1" x14ac:dyDescent="0.2">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4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3" customHeight="1" x14ac:dyDescent="0.2">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4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3" customHeight="1" x14ac:dyDescent="0.2">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4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2">
      <c r="A647" s="1051">
        <v>17</v>
      </c>
      <c r="B647" s="1051">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3" customHeight="1" x14ac:dyDescent="0.2">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4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3" customHeight="1" x14ac:dyDescent="0.2">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4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3" customHeight="1" x14ac:dyDescent="0.2">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4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3" customHeight="1" x14ac:dyDescent="0.2">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4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3" customHeight="1" x14ac:dyDescent="0.2">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4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3" customHeight="1" x14ac:dyDescent="0.2">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4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3" customHeight="1" x14ac:dyDescent="0.2">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4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3" customHeight="1" x14ac:dyDescent="0.2">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4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3" customHeight="1" x14ac:dyDescent="0.2">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45" customHeight="1" x14ac:dyDescent="0.2">
      <c r="A928" s="1051">
        <v>1</v>
      </c>
      <c r="B928" s="1051">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3" customHeight="1" x14ac:dyDescent="0.2">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4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3" customHeight="1" x14ac:dyDescent="0.2">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4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3" customHeight="1" x14ac:dyDescent="0.2">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4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3" customHeight="1" x14ac:dyDescent="0.2">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4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3" customHeight="1" x14ac:dyDescent="0.2">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4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3" customHeight="1" x14ac:dyDescent="0.2">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4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3" customHeight="1" x14ac:dyDescent="0.2">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4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3" customHeight="1" x14ac:dyDescent="0.2">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4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3" customHeight="1" x14ac:dyDescent="0.2">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4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3" customHeight="1" x14ac:dyDescent="0.2">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4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3" customHeight="1" x14ac:dyDescent="0.2">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4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2021-06-15T04:03:54Z</cp:lastPrinted>
  <dcterms:created xsi:type="dcterms:W3CDTF">2012-03-13T00:50:25Z</dcterms:created>
  <dcterms:modified xsi:type="dcterms:W3CDTF">2021-07-08T00:26:22Z</dcterms:modified>
</cp:coreProperties>
</file>