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4　空調負荷低減を実現する革新的快適新素材創出事業\"/>
    </mc:Choice>
  </mc:AlternateContent>
  <bookViews>
    <workbookView xWindow="2325" yWindow="-120" windowWidth="7935" windowHeight="8085"/>
  </bookViews>
  <sheets>
    <sheet name="行政事業レビューシート" sheetId="3" r:id="rId1"/>
    <sheet name="入力規則等" sheetId="4" state="hidden"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3" i="3" l="1"/>
  <c r="Y79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<sst xmlns="http://schemas.openxmlformats.org/spreadsheetml/2006/main" count="2375" uniqueCount="713">
  <si>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</si>
  <si>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</si>
  <si>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</si>
  <si>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</si>
  <si>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</si>
  <si>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</si>
  <si>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</si>
  <si>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</si>
  <si>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</si>
  <si>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</si>
  <si>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</si>
  <si>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</si>
  <si>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</si>
  <si>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</si>
  <si>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</si>
  <si>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</si>
  <si>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</si>
  <si>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</si>
  <si>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</si>
  <si>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</si>
  <si>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</si>
  <si>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</si>
  <si>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</si>
  <si>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</si>
  <si>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</si>
  <si>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</si>
  <si>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</si>
  <si>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</si>
  <si>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</si>
  <si>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</si>
  <si>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</si>
  <si>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</si>
  <si>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</si>
  <si>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</si>
  <si>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</si>
  <si>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</si>
  <si>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</si>
  <si>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</si>
  <si>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</si>
  <si>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</si>
  <si>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</si>
  <si>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</si>
  <si>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</si>
  <si>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</si>
  <si>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</si>
  <si>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</si>
  <si>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</si>
  <si>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</si>
  <si>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</si>
  <si>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</si>
  <si>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</si>
  <si>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</si>
  <si>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</si>
  <si>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</si>
  <si>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</si>
  <si>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</si>
  <si>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</si>
  <si>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</si>
  <si>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</si>
  <si>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</si>
  <si>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</si>
  <si>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</si>
  <si>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</si>
  <si>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</si>
  <si>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</si>
  <si>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</si>
  <si>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</si>
  <si>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</si>
  <si>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</si>
  <si>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</si>
  <si>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</si>
  <si>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</si>
  <si>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</si>
  <si>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</si>
  <si>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</si>
  <si>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</si>
  <si>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</si>
  <si>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</si>
  <si>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</si>
  <si>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</si>
  <si>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</si>
  <si>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</si>
  <si>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</si>
  <si>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</si>
  <si>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</si>
  <si>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</si>
  <si>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</si>
  <si>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</si>
  <si>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</si>
  <si>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</si>
  <si>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</si>
  <si>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</si>
  <si>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</si>
  <si>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</si>
  <si>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</si>
  <si>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</si>
  <si>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</si>
  <si>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</si>
  <si>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</si>
  <si>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</si>
  <si>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</si>
  <si>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</si>
  <si>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</si>
  <si>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</si>
  <si>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</si>
  <si>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</si>
  <si>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</si>
  <si>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</si>
  <si>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</si>
  <si>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</si>
  <si>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</si>
  <si>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</si>
  <si>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</si>
  <si>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</si>
  <si>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</si>
  <si>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</si>
  <si>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</si>
  <si>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</si>
  <si>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</si>
  <si>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</si>
  <si>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</si>
  <si>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</si>
  <si>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</si>
  <si>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</si>
  <si>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</si>
  <si>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</si>
  <si>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</si>
  <si>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</si>
  <si>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</si>
  <si>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</si>
  <si>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</si>
  <si>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</si>
  <si>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</si>
  <si>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</si>
  <si>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</si>
  <si>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</si>
  <si>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</si>
  <si>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</si>
  <si>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</si>
  <si>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</si>
  <si>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</si>
  <si>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</si>
  <si>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</si>
  <si>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</si>
  <si>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</si>
  <si>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</si>
  <si>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</si>
  <si>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</si>
  <si>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</si>
  <si>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</si>
  <si>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</si>
  <si>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</si>
  <si>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</si>
  <si>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</si>
  <si>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</si>
  <si>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</si>
  <si>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</si>
  <si>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</si>
  <si>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</si>
  <si>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</si>
  <si>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</si>
  <si>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</si>
  <si>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</si>
  <si>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</si>
  <si>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</si>
  <si>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</si>
  <si>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</si>
  <si>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</si>
  <si>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</si>
  <si>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</si>
  <si>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</si>
  <si>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</si>
  <si>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</si>
  <si>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</si>
  <si>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</si>
  <si>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</si>
  <si>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</si>
  <si>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</si>
  <si>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</si>
  <si>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</si>
  <si>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</si>
  <si>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</si>
  <si>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</si>
  <si>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</si>
  <si>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</si>
  <si>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</si>
  <si>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</si>
  <si>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</si>
  <si>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</si>
  <si>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</si>
  <si>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</si>
  <si>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</si>
  <si>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</si>
  <si>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</si>
  <si>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</si>
  <si>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</si>
  <si>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</si>
  <si>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</si>
  <si>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</si>
  <si>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</si>
  <si>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</si>
  <si>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</si>
  <si>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</si>
  <si>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</si>
  <si>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</si>
  <si>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</si>
  <si>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</si>
  <si>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</si>
  <si>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</si>
  <si>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</si>
  <si>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</si>
  <si>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</si>
  <si>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</si>
  <si>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</si>
  <si>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</si>
  <si>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</si>
  <si>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</si>
  <si>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</si>
  <si>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</si>
  <si>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</si>
  <si>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</si>
  <si>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</si>
  <si>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</si>
  <si>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</si>
  <si>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</si>
  <si>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</si>
  <si>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</si>
  <si>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</si>
  <si>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</si>
  <si>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</si>
  <si>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</si>
  <si>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</si>
  <si>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</si>
  <si>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</si>
  <si>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</si>
  <si>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</si>
  <si>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</si>
  <si>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</si>
  <si>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</si>
  <si>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</si>
  <si>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</si>
  <si>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</si>
  <si>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</si>
  <si>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</si>
  <si>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</si>
  <si>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</si>
  <si>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</si>
  <si>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</si>
  <si>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</si>
  <si>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</si>
  <si>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</si>
  <si>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</si>
  <si>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</si>
  <si>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</si>
  <si>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</si>
  <si>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</si>
  <si>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</si>
  <si>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</si>
  <si>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</si>
  <si>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</si>
  <si>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</si>
  <si>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</si>
  <si>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</si>
  <si>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</si>
  <si>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</si>
  <si>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</si>
  <si>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</si>
  <si>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</si>
  <si>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</si>
  <si>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</si>
  <si>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</si>
  <si>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</si>
  <si>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</si>
  <si>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</si>
  <si>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</si>
  <si>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</si>
  <si>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</si>
  <si>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</si>
  <si>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</si>
  <si>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</si>
  <si>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</si>
  <si>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</si>
  <si>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</si>
  <si>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</si>
  <si>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</si>
  <si>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</si>
  <si>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</si>
  <si>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</si>
  <si>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</si>
  <si>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</si>
  <si>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</si>
  <si>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</si>
  <si>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</si>
  <si>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</si>
  <si>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</si>
  <si>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</si>
  <si>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</si>
  <si>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</si>
  <si>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</si>
  <si>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</si>
  <si>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</si>
  <si>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</si>
  <si>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</si>
  <si>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</si>
  <si>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</si>
  <si>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</si>
  <si>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</si>
  <si>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</si>
  <si>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</si>
  <si>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</si>
  <si>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</si>
  <si>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</si>
  <si>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</si>
  <si>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</si>
  <si>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</si>
  <si>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</si>
  <si>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</si>
  <si>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</si>
  <si>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</si>
  <si>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</si>
  <si>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</si>
  <si>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</si>
  <si>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</si>
  <si>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</si>
  <si>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</si>
  <si>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</si>
  <si>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</si>
  <si>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</si>
  <si>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</si>
  <si>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</si>
  <si>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</si>
  <si>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</si>
  <si>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</si>
  <si>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</si>
  <si>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</si>
  <si>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</si>
  <si>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</si>
  <si>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</si>
  <si>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</si>
  <si>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</si>
  <si>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</si>
  <si>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</si>
  <si>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</si>
  <si>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</si>
  <si>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</si>
  <si>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</si>
  <si>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</si>
  <si>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</si>
  <si>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</si>
  <si>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</si>
  <si>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</si>
  <si>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</si>
  <si>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</si>
  <si>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</si>
  <si>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</si>
  <si>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</si>
  <si>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</si>
  <si>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</si>
  <si>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</si>
  <si>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</si>
  <si>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</si>
  <si>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</si>
  <si>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</si>
  <si>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</si>
  <si>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</si>
  <si>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</si>
  <si>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</si>
  <si>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</si>
  <si>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</si>
  <si>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</si>
  <si>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</si>
  <si>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</si>
  <si>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</si>
  <si>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</si>
  <si>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</si>
  <si>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</si>
  <si>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</si>
  <si>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</si>
  <si>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</si>
  <si>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</si>
  <si>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</si>
  <si>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</si>
  <si>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</si>
  <si>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</si>
  <si>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</si>
  <si>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</si>
  <si>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</si>
  <si>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</si>
  <si>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</si>
  <si>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</si>
  <si>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</si>
  <si>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</si>
  <si>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</si>
  <si>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</si>
  <si>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</si>
  <si>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</si>
  <si>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</si>
  <si>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</si>
  <si>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</si>
  <si>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</si>
  <si>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</si>
  <si>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</si>
  <si>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</si>
  <si>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</si>
  <si>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</si>
  <si>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</si>
  <si>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</si>
  <si>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</si>
  <si>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</si>
  <si>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</si>
  <si>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</si>
  <si>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</si>
  <si>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</si>
  <si>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</si>
  <si>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</si>
  <si>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</si>
  <si>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</si>
  <si>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</si>
  <si>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</si>
  <si>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</si>
  <si>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</si>
  <si>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</si>
  <si>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</si>
  <si>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</si>
  <si>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</si>
  <si>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</si>
  <si>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</si>
  <si>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</si>
  <si>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</si>
  <si>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</si>
  <si>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</si>
  <si>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</si>
  <si>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</si>
  <si>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</si>
  <si>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</si>
  <si>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</si>
  <si>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</si>
  <si>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</si>
  <si>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</si>
  <si>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</si>
  <si>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</si>
  <si>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</si>
  <si>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</si>
  <si>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</si>
  <si>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</si>
  <si>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</si>
  <si>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</si>
  <si>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</si>
  <si>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</si>
  <si>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</si>
  <si>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</si>
  <si>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</si>
  <si>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</si>
  <si>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</si>
  <si>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</si>
  <si>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</si>
  <si>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</si>
  <si>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</si>
  <si>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</si>
  <si>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</si>
  <si>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</si>
  <si>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</si>
  <si>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</si>
  <si>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</si>
  <si>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</si>
  <si>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</si>
  <si>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</si>
  <si>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</si>
  <si>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</si>
  <si>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</si>
  <si>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</si>
  <si>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</si>
  <si>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</si>
  <si>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</si>
  <si>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</si>
  <si>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</si>
  <si>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</si>
  <si>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</si>
  <si>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</si>
  <si>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</si>
  <si>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</si>
  <si>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</si>
  <si>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</si>
  <si>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</si>
  <si>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</si>
  <si>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</si>
  <si>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</si>
  <si>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</si>
  <si>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</si>
  <si>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</si>
  <si>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</si>
  <si>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</si>
  <si>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</si>
  <si>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</si>
  <si>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</si>
  <si>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</si>
  <si>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</si>
  <si>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</si>
  <si>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</si>
  <si>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</si>
  <si>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</si>
  <si>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</si>
  <si>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</si>
  <si>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</si>
  <si>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</si>
  <si>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</si>
  <si>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</si>
  <si>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</si>
  <si>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</si>
  <si>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</si>
  <si>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</si>
  <si>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</si>
  <si>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</si>
  <si>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</si>
  <si>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</si>
  <si>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</si>
  <si>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</si>
  <si>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</si>
  <si>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</si>
  <si>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</si>
  <si>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</si>
  <si>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</si>
  <si>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</si>
  <si>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</si>
  <si>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</si>
  <si>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</si>
  <si>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</si>
  <si>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</si>
  <si>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</si>
  <si>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</si>
  <si>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</si>
  <si>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</si>
  <si>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</si>
  <si>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</si>
  <si>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</si>
  <si>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</si>
  <si>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</si>
  <si>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</si>
  <si>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</si>
  <si>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</si>
  <si>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</si>
  <si>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</si>
  <si>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</si>
  <si>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</si>
  <si>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</si>
  <si>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</si>
  <si>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</si>
  <si>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</si>
  <si>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</si>
  <si>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</si>
  <si>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</si>
  <si>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</si>
  <si>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</si>
  <si>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</si>
  <si>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</si>
  <si>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</si>
  <si>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</si>
  <si>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</si>
  <si>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</si>
  <si>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</si>
  <si>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</si>
  <si>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</si>
  <si>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</si>
  <si>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</si>
  <si>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</si>
  <si>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</si>
  <si>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</si>
  <si>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</si>
  <si>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</si>
  <si>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</si>
  <si>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</si>
  <si>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</si>
  <si>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</si>
  <si>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</si>
  <si>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</si>
  <si>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</si>
  <si>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</si>
  <si>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</si>
  <si>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</si>
  <si>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</si>
  <si>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</si>
  <si>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</si>
  <si>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</si>
  <si>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</si>
  <si>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</si>
  <si>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</si>
  <si>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</si>
  <si>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</si>
  <si>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</si>
  <si>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</si>
  <si>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</si>
  <si>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</si>
  <si>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</si>
  <si>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</si>
  <si>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</si>
  <si>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</si>
  <si>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</si>
  <si>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</si>
  <si>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</si>
  <si>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</si>
  <si>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</si>
  <si>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</si>
  <si>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</si>
  <si>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</si>
  <si>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</si>
  <si>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</si>
  <si>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</si>
  <si>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</si>
  <si>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</si>
  <si>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</si>
  <si>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</si>
  <si>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</si>
  <si>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</si>
  <si>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</si>
  <si>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</si>
  <si>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</si>
  <si>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</si>
  <si>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</si>
  <si>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</si>
  <si>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</si>
  <si>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</si>
  <si>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</si>
  <si>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</si>
  <si>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</si>
  <si>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</si>
  <si>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</si>
  <si>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</si>
  <si>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</si>
  <si>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</si>
  <si>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</si>
  <si>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加藤 聖</t>
  </si>
  <si>
    <t>平成30年度</t>
  </si>
  <si>
    <t>地球温暖化対策課
地球温暖化対策事業室</t>
  </si>
  <si>
    <t>特別会計に関する法律第８５条第３項第１号ホ
同法施行令第５０条第７項第１０号</t>
  </si>
  <si>
    <t>地球温暖化対策計画（平成28年5月13日閣議決定）</t>
  </si>
  <si>
    <t>本事業は空調負荷の低減と快適環境の維持の両者を満たすことのできる革新的な新素材・スマートテキスタイルを創出し、快適な衣服として活用・実用化することで空調等の適正利用に繋げ、CO2排出量を削減することを目的とする。</t>
  </si>
  <si>
    <t>空調負荷の低減と、快適環境の維持という二つの条件を満足するため、以下を実施し、革新快適衣料を創出する。
（１）人工気象室における快適性に係る実証とその効果の定量化手法を確立する。
（２）綿（コットン）と同程度、ついで２倍の吸湿率差を有する高吸湿性繊維を開発することで体感温度を下げ、その快適性を定量評価する。
（３）気化熱を利用した冷却機能や赤外線の透過特性の制御機能等を有するスマートテキスタイルを新規に開発し、既製品よりも体感温度を下げる効果を有し、空調利用を削減しても快適に感じる温度湿度領域を拡大する新素材を創出する。</t>
  </si>
  <si>
    <t>-</t>
  </si>
  <si>
    <t>二酸化炭素排出抑制対策事業等委託費</t>
  </si>
  <si>
    <t>CO2削減量(t-CO2)</t>
  </si>
  <si>
    <t>t-CO2</t>
  </si>
  <si>
    <t>事業実施計画書、事業報告書</t>
  </si>
  <si>
    <t>１t当たりのCO2削減コスト(円/t-CO2)</t>
  </si>
  <si>
    <t>CO2削減に係る費用（円）／CO2削減量（t-CO2）</t>
  </si>
  <si>
    <t>●●</t>
    <phoneticPr fontId="5"/>
  </si>
  <si>
    <t>開発事業の実施件数</t>
  </si>
  <si>
    <t>件</t>
  </si>
  <si>
    <t>執行額／開発事業の実施件数</t>
    <phoneticPr fontId="5"/>
  </si>
  <si>
    <t>百万円/件</t>
  </si>
  <si>
    <t>百万円/件</t>
    <phoneticPr fontId="5"/>
  </si>
  <si>
    <t>181/1</t>
  </si>
  <si>
    <t>200/1</t>
  </si>
  <si>
    <t>／　</t>
    <phoneticPr fontId="5"/>
  </si>
  <si>
    <t>-</t>
    <phoneticPr fontId="5"/>
  </si>
  <si>
    <t>１．地球温暖化対策の推進</t>
  </si>
  <si>
    <t>エネルギー起源二酸化炭素の排出量（CO2換算トン）</t>
  </si>
  <si>
    <t>万t-CO2/年</t>
  </si>
  <si>
    <t>新30-0006</t>
  </si>
  <si>
    <t>○</t>
  </si>
  <si>
    <t>-</t>
    <phoneticPr fontId="5"/>
  </si>
  <si>
    <t>-</t>
    <phoneticPr fontId="5"/>
  </si>
  <si>
    <t>・平成30年度、令和元年度～2年度（国費ベース）
各年度の国費投入額（円）／各年度事業によるCO2削減量（当該年度事業による衣料普及件数×衣料の単年度削減量×法定耐用年数）
・中間目標年度（国費ベース）
中間目標年度の国費投入見込額（円）／中間目標年度事業によるCO2削減量（中間目標年度における予算上の衣料普及見込件数×衣料の単年度削減量×法定耐用年数）
・目標最終年度（事業費ベース）※国費投入無しの前提
目標最終年度断面の見込事業費（衣料費用）（円）／CO2削減量（目標最終年度における衣料普及見込件数×衣料の単年度削減量×法定耐用年数）</t>
    <rPh sb="15" eb="17">
      <t>ネンド</t>
    </rPh>
    <phoneticPr fontId="5"/>
  </si>
  <si>
    <t>-</t>
    <phoneticPr fontId="5"/>
  </si>
  <si>
    <t>-</t>
    <phoneticPr fontId="5"/>
  </si>
  <si>
    <t>-</t>
    <phoneticPr fontId="5"/>
  </si>
  <si>
    <t>空調利用を削減し快適に感じる温度湿度領域を拡大する新素材の創出は、地球温暖化対策の観点から重要であり、社会のニーズを反映している。</t>
    <rPh sb="51" eb="53">
      <t>シャカイ</t>
    </rPh>
    <rPh sb="58" eb="60">
      <t>ハンエイ</t>
    </rPh>
    <phoneticPr fontId="5"/>
  </si>
  <si>
    <t>無</t>
  </si>
  <si>
    <t>‐</t>
  </si>
  <si>
    <t>従来品にはない、新たな快適機能を有する先進的な繊維・衣料の開発については先行事例がなく、民間等が単独で実施するにはリスクが大きい。先進的な繊維・衣料を早期に社会実装し抜本的なCO2削減に繫げるためには、国費を投入し国の主導により各事業者が専門性を持ち寄りながら連携し、事業を効率的に進めていく必要がある。</t>
    <rPh sb="146" eb="148">
      <t>ヒツヨウ</t>
    </rPh>
    <phoneticPr fontId="5"/>
  </si>
  <si>
    <t>公募を実施し、外部審査委員による採択審査により、競争性を確保している。</t>
    <phoneticPr fontId="5"/>
  </si>
  <si>
    <t>各テーマ毎のコストは成果実績に見合う十分に妥当な水準である。</t>
  </si>
  <si>
    <t>中間検査を実施することで資金の流れを把握し、妥当性を確認している。</t>
  </si>
  <si>
    <t>費目・使途は事前に十分検討しており、また、精算時に精査し支出している。</t>
    <rPh sb="0" eb="2">
      <t>ヒモク</t>
    </rPh>
    <rPh sb="3" eb="5">
      <t>シト</t>
    </rPh>
    <rPh sb="6" eb="8">
      <t>ジゼン</t>
    </rPh>
    <rPh sb="9" eb="11">
      <t>ジュウブン</t>
    </rPh>
    <rPh sb="11" eb="13">
      <t>ケントウ</t>
    </rPh>
    <rPh sb="21" eb="23">
      <t>セイサン</t>
    </rPh>
    <rPh sb="23" eb="24">
      <t>ジ</t>
    </rPh>
    <rPh sb="25" eb="27">
      <t>セイサ</t>
    </rPh>
    <rPh sb="28" eb="30">
      <t>シシュツ</t>
    </rPh>
    <phoneticPr fontId="5"/>
  </si>
  <si>
    <t>実績を踏まえた業務効率化策を検討・実施し、コスト削減を図っている。</t>
  </si>
  <si>
    <t>当該分野に関して実績や知見を十分に有した者が実施しており、最も合理的・効率的な開発を実現している。</t>
  </si>
  <si>
    <t>事業実施件数は、当初見込み通りの1件であった。</t>
    <rPh sb="0" eb="2">
      <t>ジギョウ</t>
    </rPh>
    <rPh sb="2" eb="4">
      <t>ジッシ</t>
    </rPh>
    <rPh sb="4" eb="6">
      <t>ケンスウ</t>
    </rPh>
    <rPh sb="13" eb="14">
      <t>ドオ</t>
    </rPh>
    <phoneticPr fontId="5"/>
  </si>
  <si>
    <t>年度毎に作成される成果報告書は国会図書館等に入庫され一般に公開されており、事業で得られた成果が広く活用されている。</t>
  </si>
  <si>
    <t>-</t>
    <phoneticPr fontId="5"/>
  </si>
  <si>
    <t>外部審査委員による審査により事業実施者を採択し、活動実績の目標を達成した。また、採択した事業について合理的・効率的に開発を実現している。</t>
    <rPh sb="0" eb="2">
      <t>ガイブ</t>
    </rPh>
    <rPh sb="2" eb="4">
      <t>シンサ</t>
    </rPh>
    <rPh sb="4" eb="6">
      <t>イイン</t>
    </rPh>
    <rPh sb="9" eb="11">
      <t>シンサ</t>
    </rPh>
    <rPh sb="14" eb="16">
      <t>ジギョウ</t>
    </rPh>
    <rPh sb="16" eb="19">
      <t>ジッシシャ</t>
    </rPh>
    <rPh sb="20" eb="22">
      <t>サイタク</t>
    </rPh>
    <rPh sb="24" eb="26">
      <t>カツドウ</t>
    </rPh>
    <rPh sb="26" eb="28">
      <t>ジッセキ</t>
    </rPh>
    <rPh sb="29" eb="31">
      <t>モクヒョウ</t>
    </rPh>
    <rPh sb="32" eb="34">
      <t>タッセイ</t>
    </rPh>
    <rPh sb="40" eb="42">
      <t>サイタク</t>
    </rPh>
    <rPh sb="44" eb="46">
      <t>ジギョウ</t>
    </rPh>
    <rPh sb="50" eb="53">
      <t>ゴウリテキ</t>
    </rPh>
    <rPh sb="54" eb="57">
      <t>コウリツテキ</t>
    </rPh>
    <rPh sb="58" eb="60">
      <t>カイハツ</t>
    </rPh>
    <rPh sb="61" eb="63">
      <t>ジツゲン</t>
    </rPh>
    <phoneticPr fontId="5"/>
  </si>
  <si>
    <t>事業完了したため今後は国費投入はなくなるが、これまでの成果物の商用化に向けて衣服設計の各要素の完成度向上や量産プロセス開発に取組続ける旨の具体的な計画が受託者より示されている。事後評価等を通じて受託者の継続活動による商用化の取組状況をフォローアップする。</t>
    <phoneticPr fontId="5"/>
  </si>
  <si>
    <t>設定した目標を達成している。</t>
    <rPh sb="0" eb="2">
      <t>セッテイ</t>
    </rPh>
    <rPh sb="4" eb="6">
      <t>モクヒョウ</t>
    </rPh>
    <rPh sb="7" eb="9">
      <t>タッセイ</t>
    </rPh>
    <phoneticPr fontId="5"/>
  </si>
  <si>
    <t>空調負荷低減を実現する革新的快適新素材創出事業</t>
    <phoneticPr fontId="5"/>
  </si>
  <si>
    <t>マイクロファン搭載型快適衣服の開発に係る共同研究</t>
    <rPh sb="7" eb="10">
      <t>トウサイガタ</t>
    </rPh>
    <rPh sb="10" eb="12">
      <t>カイテキ</t>
    </rPh>
    <rPh sb="12" eb="14">
      <t>イフク</t>
    </rPh>
    <rPh sb="15" eb="17">
      <t>カイハツ</t>
    </rPh>
    <rPh sb="18" eb="19">
      <t>カカ</t>
    </rPh>
    <rPh sb="20" eb="22">
      <t>キョウドウ</t>
    </rPh>
    <rPh sb="22" eb="24">
      <t>ケンキュウ</t>
    </rPh>
    <phoneticPr fontId="5"/>
  </si>
  <si>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5"/>
  </si>
  <si>
    <t>井上リボン工業株式会社</t>
    <rPh sb="0" eb="2">
      <t>イノウエ</t>
    </rPh>
    <rPh sb="5" eb="7">
      <t>コウギョウ</t>
    </rPh>
    <rPh sb="7" eb="11">
      <t>カブシキガイシャ</t>
    </rPh>
    <phoneticPr fontId="5"/>
  </si>
  <si>
    <t>縫製品拡大試作</t>
    <rPh sb="0" eb="3">
      <t>ホウセイヒン</t>
    </rPh>
    <rPh sb="3" eb="5">
      <t>カクダイ</t>
    </rPh>
    <rPh sb="5" eb="7">
      <t>シサク</t>
    </rPh>
    <phoneticPr fontId="5"/>
  </si>
  <si>
    <t>快適衣料素材開発試作</t>
    <rPh sb="0" eb="2">
      <t>カイテキ</t>
    </rPh>
    <rPh sb="2" eb="4">
      <t>イリョウ</t>
    </rPh>
    <rPh sb="4" eb="6">
      <t>ソザイ</t>
    </rPh>
    <rPh sb="6" eb="8">
      <t>カイハツ</t>
    </rPh>
    <rPh sb="8" eb="10">
      <t>シサク</t>
    </rPh>
    <phoneticPr fontId="5"/>
  </si>
  <si>
    <t>TORAY INDUSTRIES (H.K.) LTD</t>
    <phoneticPr fontId="5"/>
  </si>
  <si>
    <t>-</t>
    <phoneticPr fontId="5"/>
  </si>
  <si>
    <t>-</t>
    <phoneticPr fontId="5"/>
  </si>
  <si>
    <t>-</t>
    <phoneticPr fontId="5"/>
  </si>
  <si>
    <t>-</t>
    <phoneticPr fontId="5"/>
  </si>
  <si>
    <t>空調負荷低減に資する快適素材・衣料の開発、効果の検証</t>
  </si>
  <si>
    <t>東レ株式会社</t>
    <phoneticPr fontId="5"/>
  </si>
  <si>
    <t>A.東レ株式会社</t>
    <rPh sb="2" eb="3">
      <t>トウ</t>
    </rPh>
    <rPh sb="4" eb="8">
      <t>カブシキガイシャ</t>
    </rPh>
    <phoneticPr fontId="5"/>
  </si>
  <si>
    <t>人件費</t>
    <rPh sb="0" eb="3">
      <t>ジンケンヒ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</si>
  <si>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</si>
  <si>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</si>
  <si>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雑役務費</t>
    <rPh sb="0" eb="1">
      <t>ザツ</t>
    </rPh>
    <rPh sb="1" eb="4">
      <t>エキムヒ</t>
    </rPh>
    <phoneticPr fontId="5"/>
  </si>
  <si>
    <t>外注費</t>
    <rPh sb="0" eb="3">
      <t>ガイチュウヒ</t>
    </rPh>
    <phoneticPr fontId="5"/>
  </si>
  <si>
    <t>その他</t>
    <rPh sb="2" eb="3">
      <t>タ</t>
    </rPh>
    <phoneticPr fontId="5"/>
  </si>
  <si>
    <t>試験機器レンタル</t>
    <rPh sb="0" eb="2">
      <t>シケン</t>
    </rPh>
    <rPh sb="2" eb="4">
      <t>キキ</t>
    </rPh>
    <phoneticPr fontId="5"/>
  </si>
  <si>
    <t>試験用具・材料</t>
    <rPh sb="0" eb="2">
      <t>シケン</t>
    </rPh>
    <rPh sb="2" eb="4">
      <t>ヨウグ</t>
    </rPh>
    <rPh sb="5" eb="7">
      <t>ザイリョウ</t>
    </rPh>
    <phoneticPr fontId="5"/>
  </si>
  <si>
    <t>通信運搬費、旅費、諸謝金、一般管理費</t>
    <rPh sb="0" eb="2">
      <t>ツウシン</t>
    </rPh>
    <rPh sb="2" eb="5">
      <t>ウンパンヒ</t>
    </rPh>
    <rPh sb="6" eb="8">
      <t>リョヒ</t>
    </rPh>
    <rPh sb="9" eb="10">
      <t>ショ</t>
    </rPh>
    <rPh sb="10" eb="12">
      <t>シャキン</t>
    </rPh>
    <rPh sb="13" eb="15">
      <t>イッパン</t>
    </rPh>
    <rPh sb="15" eb="18">
      <t>カンリヒ</t>
    </rPh>
    <phoneticPr fontId="5"/>
  </si>
  <si>
    <t>衣服共同開発、縫製品拡大試作、衣料素材試作</t>
    <rPh sb="0" eb="2">
      <t>イフク</t>
    </rPh>
    <rPh sb="2" eb="4">
      <t>キョウドウ</t>
    </rPh>
    <rPh sb="4" eb="6">
      <t>カイハツ</t>
    </rPh>
    <rPh sb="7" eb="10">
      <t>ホウセイヒン</t>
    </rPh>
    <rPh sb="10" eb="12">
      <t>カクダイ</t>
    </rPh>
    <rPh sb="12" eb="14">
      <t>シサク</t>
    </rPh>
    <rPh sb="15" eb="17">
      <t>イリョウ</t>
    </rPh>
    <rPh sb="17" eb="19">
      <t>ソザイ</t>
    </rPh>
    <rPh sb="19" eb="21">
      <t>シサク</t>
    </rPh>
    <phoneticPr fontId="5"/>
  </si>
  <si>
    <t>分析試験、着用快適性実証試験</t>
    <rPh sb="0" eb="2">
      <t>ブンセキ</t>
    </rPh>
    <rPh sb="2" eb="4">
      <t>シケン</t>
    </rPh>
    <rPh sb="10" eb="12">
      <t>ジッショウ</t>
    </rPh>
    <phoneticPr fontId="5"/>
  </si>
  <si>
    <t>B.国立大学法人豊橋技術科学大学</t>
    <phoneticPr fontId="5"/>
  </si>
  <si>
    <t>人件費等</t>
    <rPh sb="0" eb="3">
      <t>ジンケンヒ</t>
    </rPh>
    <rPh sb="3" eb="4">
      <t>トウ</t>
    </rPh>
    <phoneticPr fontId="5"/>
  </si>
  <si>
    <t>マイクロファン搭載型快適衣服の開発に係る共同研究</t>
    <phoneticPr fontId="5"/>
  </si>
  <si>
    <t>2030年度までにCO2を261.1万ｔ削減する。</t>
    <phoneticPr fontId="5"/>
  </si>
  <si>
    <t>2030年度までに1tあたりのCO2削減コストを19,383円以下とする。
※本事業の終了年度である令和2年度までは国費ベース、令和12年度は事業費ベースの目標値。</t>
    <phoneticPr fontId="5"/>
  </si>
  <si>
    <t>本事業で創出された快適新素材及び快適衣料が普及することによって空調負荷が低減し、CO2削減が図られる。</t>
    <phoneticPr fontId="5"/>
  </si>
  <si>
    <t>我が国の2030年度46％削減目標達成のためには、家庭部門におけるCO2排出量を約4割削減する必要があり、その達成に新素材創出は寄与する事業であり、優先度が高い。</t>
    <rPh sb="0" eb="1">
      <t>ワ</t>
    </rPh>
    <rPh sb="2" eb="3">
      <t>クニ</t>
    </rPh>
    <rPh sb="8" eb="10">
      <t>ネンド</t>
    </rPh>
    <rPh sb="13" eb="15">
      <t>サクゲン</t>
    </rPh>
    <rPh sb="15" eb="17">
      <t>モクヒョウ</t>
    </rPh>
    <rPh sb="17" eb="19">
      <t>タッセイ</t>
    </rPh>
    <rPh sb="25" eb="27">
      <t>カテイ</t>
    </rPh>
    <rPh sb="27" eb="29">
      <t>ブモン</t>
    </rPh>
    <rPh sb="36" eb="38">
      <t>ハイシュツ</t>
    </rPh>
    <rPh sb="38" eb="39">
      <t>リョウ</t>
    </rPh>
    <rPh sb="40" eb="41">
      <t>ヤク</t>
    </rPh>
    <rPh sb="42" eb="43">
      <t>ワリ</t>
    </rPh>
    <rPh sb="43" eb="45">
      <t>サクゲン</t>
    </rPh>
    <rPh sb="47" eb="49">
      <t>ヒツヨウ</t>
    </rPh>
    <rPh sb="55" eb="57">
      <t>タッセイ</t>
    </rPh>
    <rPh sb="58" eb="61">
      <t>シンソザイ</t>
    </rPh>
    <rPh sb="61" eb="63">
      <t>ソウシュツ</t>
    </rPh>
    <rPh sb="64" eb="66">
      <t>キヨ</t>
    </rPh>
    <rPh sb="68" eb="70">
      <t>ジギョウ</t>
    </rPh>
    <rPh sb="74" eb="77">
      <t>ユウセンド</t>
    </rPh>
    <rPh sb="78" eb="79">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</si>
</sst>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42681</xdr:colOff>
      <xdr:row>748</xdr:row>
      <xdr:rowOff>163286</xdr:rowOff>
    </xdr:from>
    <xdr:to>
      <xdr:col>23</xdr:col>
      <xdr:colOff>29421</xdr:colOff>
      <xdr:row>750</xdr:row>
      <xdr:rowOff>133271</xdr:rowOff>
    </xdr:to>
    <xdr:sp macro="" textlink="">
      <xdr:nvSpPr>
        <xdr:cNvPr id="2" name="テキスト ボックス 1"/>
        <xdr:cNvSpPr txBox="1"/>
      </xdr:nvSpPr>
      <xdr:spPr>
        <a:xfrm>
          <a:off x="2083752" y="52646036"/>
          <a:ext cx="2640133" cy="6775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199.8</a:t>
          </a:r>
          <a:r>
            <a:rPr kumimoji="1" lang="ja-JP" altLang="en-US" sz="1600"/>
            <a:t>百万円</a:t>
          </a:r>
        </a:p>
      </xdr:txBody>
    </xdr:sp>
    <xdr:clientData/>
  </xdr:twoCellAnchor>
  <xdr:twoCellAnchor>
    <xdr:from>
      <xdr:col>16</xdr:col>
      <xdr:colOff>127570</xdr:colOff>
      <xdr:row>750</xdr:row>
      <xdr:rowOff>217680</xdr:rowOff>
    </xdr:from>
    <xdr:to>
      <xdr:col>16</xdr:col>
      <xdr:colOff>136740</xdr:colOff>
      <xdr:row>754</xdr:row>
      <xdr:rowOff>270669</xdr:rowOff>
    </xdr:to>
    <xdr:cxnSp macro="">
      <xdr:nvCxnSpPr>
        <xdr:cNvPr id="3" name="直線矢印コネクタ 2"/>
        <xdr:cNvCxnSpPr/>
      </xdr:nvCxnSpPr>
      <xdr:spPr>
        <a:xfrm flipH="1">
          <a:off x="3393284" y="53408001"/>
          <a:ext cx="9170" cy="146813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42682</xdr:colOff>
      <xdr:row>756</xdr:row>
      <xdr:rowOff>79871</xdr:rowOff>
    </xdr:from>
    <xdr:to>
      <xdr:col>23</xdr:col>
      <xdr:colOff>16169</xdr:colOff>
      <xdr:row>758</xdr:row>
      <xdr:rowOff>146520</xdr:rowOff>
    </xdr:to>
    <xdr:sp macro="" textlink="">
      <xdr:nvSpPr>
        <xdr:cNvPr id="4" name="テキスト ボックス 3"/>
        <xdr:cNvSpPr txBox="1"/>
      </xdr:nvSpPr>
      <xdr:spPr>
        <a:xfrm>
          <a:off x="2083753" y="55392907"/>
          <a:ext cx="2626880" cy="7742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東レ株式会社</a:t>
          </a:r>
          <a:endParaRPr kumimoji="1" lang="en-US" altLang="ja-JP" sz="1600"/>
        </a:p>
        <a:p>
          <a:pPr algn="ctr"/>
          <a:r>
            <a:rPr kumimoji="1" lang="en-US" altLang="ja-JP" sz="1600"/>
            <a:t>199.8</a:t>
          </a:r>
          <a:r>
            <a:rPr kumimoji="1" lang="ja-JP" altLang="en-US" sz="1600"/>
            <a:t>百万円</a:t>
          </a:r>
          <a:endParaRPr kumimoji="1" lang="en-US" altLang="ja-JP" sz="1600"/>
        </a:p>
      </xdr:txBody>
    </xdr:sp>
    <xdr:clientData/>
  </xdr:twoCellAnchor>
  <xdr:twoCellAnchor>
    <xdr:from>
      <xdr:col>12</xdr:col>
      <xdr:colOff>43945</xdr:colOff>
      <xdr:row>754</xdr:row>
      <xdr:rowOff>331473</xdr:rowOff>
    </xdr:from>
    <xdr:to>
      <xdr:col>21</xdr:col>
      <xdr:colOff>27396</xdr:colOff>
      <xdr:row>755</xdr:row>
      <xdr:rowOff>326057</xdr:rowOff>
    </xdr:to>
    <xdr:sp macro="" textlink="">
      <xdr:nvSpPr>
        <xdr:cNvPr id="5" name="テキスト ボックス 4"/>
        <xdr:cNvSpPr txBox="1"/>
      </xdr:nvSpPr>
      <xdr:spPr>
        <a:xfrm>
          <a:off x="2493231" y="54936937"/>
          <a:ext cx="1820415" cy="3483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10</xdr:col>
      <xdr:colOff>1</xdr:colOff>
      <xdr:row>758</xdr:row>
      <xdr:rowOff>288757</xdr:rowOff>
    </xdr:from>
    <xdr:to>
      <xdr:col>23</xdr:col>
      <xdr:colOff>130187</xdr:colOff>
      <xdr:row>761</xdr:row>
      <xdr:rowOff>162767</xdr:rowOff>
    </xdr:to>
    <xdr:sp macro="" textlink="">
      <xdr:nvSpPr>
        <xdr:cNvPr id="6" name="大かっこ 5"/>
        <xdr:cNvSpPr/>
      </xdr:nvSpPr>
      <xdr:spPr>
        <a:xfrm>
          <a:off x="2041072" y="56309364"/>
          <a:ext cx="2783579" cy="935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空調負荷低減に資する快適素材・衣料の開発、効果の検証</a:t>
          </a:r>
        </a:p>
      </xdr:txBody>
    </xdr:sp>
    <xdr:clientData/>
  </xdr:twoCellAnchor>
  <xdr:twoCellAnchor>
    <xdr:from>
      <xdr:col>23</xdr:col>
      <xdr:colOff>69268</xdr:colOff>
      <xdr:row>757</xdr:row>
      <xdr:rowOff>113416</xdr:rowOff>
    </xdr:from>
    <xdr:to>
      <xdr:col>26</xdr:col>
      <xdr:colOff>184052</xdr:colOff>
      <xdr:row>757</xdr:row>
      <xdr:rowOff>113416</xdr:rowOff>
    </xdr:to>
    <xdr:cxnSp macro="">
      <xdr:nvCxnSpPr>
        <xdr:cNvPr id="7" name="直線矢印コネクタ 6"/>
        <xdr:cNvCxnSpPr/>
      </xdr:nvCxnSpPr>
      <xdr:spPr>
        <a:xfrm>
          <a:off x="4763732" y="55780237"/>
          <a:ext cx="727106"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47180</xdr:colOff>
      <xdr:row>756</xdr:row>
      <xdr:rowOff>79870</xdr:rowOff>
    </xdr:from>
    <xdr:to>
      <xdr:col>47</xdr:col>
      <xdr:colOff>22412</xdr:colOff>
      <xdr:row>758</xdr:row>
      <xdr:rowOff>235322</xdr:rowOff>
    </xdr:to>
    <xdr:sp macro="" textlink="">
      <xdr:nvSpPr>
        <xdr:cNvPr id="8" name="テキスト ボックス 7"/>
        <xdr:cNvSpPr txBox="1"/>
      </xdr:nvSpPr>
      <xdr:spPr>
        <a:xfrm>
          <a:off x="5493239" y="52187223"/>
          <a:ext cx="4009349" cy="8502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国立大学法人豊橋技術科学大学（他</a:t>
          </a:r>
          <a:r>
            <a:rPr kumimoji="1" lang="en-US" altLang="ja-JP" sz="1600"/>
            <a:t>2</a:t>
          </a:r>
          <a:r>
            <a:rPr kumimoji="1" lang="ja-JP" altLang="en-US" sz="1600"/>
            <a:t>社）</a:t>
          </a:r>
          <a:endParaRPr kumimoji="1" lang="en-US" altLang="ja-JP" sz="1600"/>
        </a:p>
        <a:p>
          <a:pPr algn="ctr"/>
          <a:r>
            <a:rPr kumimoji="1" lang="en-US" altLang="ja-JP" sz="1600"/>
            <a:t>4.1</a:t>
          </a:r>
          <a:r>
            <a:rPr kumimoji="1" lang="ja-JP" altLang="en-US" sz="1600"/>
            <a:t>百万円</a:t>
          </a:r>
          <a:endParaRPr kumimoji="1" lang="en-US" altLang="ja-JP" sz="1600"/>
        </a:p>
      </xdr:txBody>
    </xdr:sp>
    <xdr:clientData/>
  </xdr:twoCellAnchor>
  <xdr:twoCellAnchor>
    <xdr:from>
      <xdr:col>32</xdr:col>
      <xdr:colOff>32105</xdr:colOff>
      <xdr:row>754</xdr:row>
      <xdr:rowOff>329354</xdr:rowOff>
    </xdr:from>
    <xdr:to>
      <xdr:col>43</xdr:col>
      <xdr:colOff>2352</xdr:colOff>
      <xdr:row>755</xdr:row>
      <xdr:rowOff>323938</xdr:rowOff>
    </xdr:to>
    <xdr:sp macro="" textlink="">
      <xdr:nvSpPr>
        <xdr:cNvPr id="9" name="テキスト ボックス 8"/>
        <xdr:cNvSpPr txBox="1"/>
      </xdr:nvSpPr>
      <xdr:spPr>
        <a:xfrm>
          <a:off x="6563534" y="54934818"/>
          <a:ext cx="2215425" cy="3483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再委託等</a:t>
          </a:r>
        </a:p>
      </xdr:txBody>
    </xdr:sp>
    <xdr:clientData/>
  </xdr:twoCellAnchor>
  <xdr:twoCellAnchor>
    <xdr:from>
      <xdr:col>29</xdr:col>
      <xdr:colOff>128672</xdr:colOff>
      <xdr:row>758</xdr:row>
      <xdr:rowOff>259112</xdr:rowOff>
    </xdr:from>
    <xdr:to>
      <xdr:col>45</xdr:col>
      <xdr:colOff>109894</xdr:colOff>
      <xdr:row>761</xdr:row>
      <xdr:rowOff>126870</xdr:rowOff>
    </xdr:to>
    <xdr:sp macro="" textlink="">
      <xdr:nvSpPr>
        <xdr:cNvPr id="10" name="大かっこ 9"/>
        <xdr:cNvSpPr/>
      </xdr:nvSpPr>
      <xdr:spPr>
        <a:xfrm>
          <a:off x="6047779" y="56279719"/>
          <a:ext cx="3246936" cy="929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マイクロファン搭載型快適衣服の開発に係る共同研究・縫製品拡大試作・</a:t>
          </a:r>
          <a:r>
            <a:rPr kumimoji="1" lang="ja-JP" altLang="ja-JP" sz="1100">
              <a:solidFill>
                <a:schemeClr val="tx1"/>
              </a:solidFill>
              <a:effectLst/>
              <a:latin typeface="+mn-lt"/>
              <a:ea typeface="+mn-ea"/>
              <a:cs typeface="+mn-cs"/>
            </a:rPr>
            <a:t>快適衣料素材開発試作</a:t>
          </a:r>
          <a:endParaRPr kumimoji="1" lang="ja-JP" altLang="en-US" sz="1100"/>
        </a:p>
      </xdr:txBody>
    </xdr:sp>
    <xdr:clientData/>
  </xdr:twoCellAnchor>
  <xdr:twoCellAnchor>
    <xdr:from>
      <xdr:col>29</xdr:col>
      <xdr:colOff>0</xdr:colOff>
      <xdr:row>749</xdr:row>
      <xdr:rowOff>0</xdr:rowOff>
    </xdr:from>
    <xdr:to>
      <xdr:col>46</xdr:col>
      <xdr:colOff>47333</xdr:colOff>
      <xdr:row>750</xdr:row>
      <xdr:rowOff>294641</xdr:rowOff>
    </xdr:to>
    <xdr:sp macro="" textlink="">
      <xdr:nvSpPr>
        <xdr:cNvPr id="11" name="正方形/長方形 10"/>
        <xdr:cNvSpPr/>
      </xdr:nvSpPr>
      <xdr:spPr bwMode="auto">
        <a:xfrm>
          <a:off x="5919107" y="52836536"/>
          <a:ext cx="3517155" cy="6484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 zoomScale="85" zoomScaleNormal="75" zoomScaleSheetLayoutView="85" zoomScalePageLayoutView="85" workbookViewId="0">
      <selection activeCell="BD9" sqref="BD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322</v>
      </c>
      <c r="AJ2" s="936" t="s">
        <v>626</v>
      </c>
      <c r="AK2" s="936"/>
      <c r="AL2" s="936"/>
      <c r="AM2" s="936"/>
      <c r="AN2" s="83" t="s">
        <v>322</v>
      </c>
      <c r="AO2" s="936">
        <v>20</v>
      </c>
      <c r="AP2" s="936"/>
      <c r="AQ2" s="936"/>
      <c r="AR2" s="84" t="s">
        <v>625</v>
      </c>
      <c r="AS2" s="942">
        <v>54</v>
      </c>
      <c r="AT2" s="942"/>
      <c r="AU2" s="942"/>
      <c r="AV2" s="83" t="str">
        <f>IF(AW2="","","-")</f>
        <v/>
      </c>
      <c r="AW2" s="902"/>
      <c r="AX2" s="902"/>
    </row>
    <row r="3" spans="1:50" ht="21" customHeight="1" thickBot="1" x14ac:dyDescent="0.2">
      <c r="A3" s="847" t="s">
        <v>618</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681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427</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14" t="s">
        <v>305</v>
      </c>
      <c r="Z7" s="424"/>
      <c r="AA7" s="424"/>
      <c r="AB7" s="424"/>
      <c r="AC7" s="424"/>
      <c r="AD7" s="915"/>
      <c r="AE7" s="903" t="s">
        <v>634</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79" t="s">
        <v>208</v>
      </c>
      <c r="B8" s="480"/>
      <c r="C8" s="480"/>
      <c r="D8" s="480"/>
      <c r="E8" s="480"/>
      <c r="F8" s="481"/>
      <c r="G8" s="937" t="str">
        <f>入力規則等!A27</f>
        <v>地球温暖化対策</v>
      </c>
      <c r="H8" s="703"/>
      <c r="I8" s="703"/>
      <c r="J8" s="703"/>
      <c r="K8" s="703"/>
      <c r="L8" s="703"/>
      <c r="M8" s="703"/>
      <c r="N8" s="703"/>
      <c r="O8" s="703"/>
      <c r="P8" s="703"/>
      <c r="Q8" s="703"/>
      <c r="R8" s="703"/>
      <c r="S8" s="703"/>
      <c r="T8" s="703"/>
      <c r="U8" s="703"/>
      <c r="V8" s="703"/>
      <c r="W8" s="703"/>
      <c r="X8" s="938"/>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55" t="s">
        <v>24</v>
      </c>
      <c r="B12" s="956"/>
      <c r="C12" s="956"/>
      <c r="D12" s="956"/>
      <c r="E12" s="956"/>
      <c r="F12" s="957"/>
      <c r="G12" s="743"/>
      <c r="H12" s="744"/>
      <c r="I12" s="744"/>
      <c r="J12" s="744"/>
      <c r="K12" s="744"/>
      <c r="L12" s="744"/>
      <c r="M12" s="744"/>
      <c r="N12" s="744"/>
      <c r="O12" s="744"/>
      <c r="P12" s="431" t="s">
        <v>306</v>
      </c>
      <c r="Q12" s="426"/>
      <c r="R12" s="426"/>
      <c r="S12" s="426"/>
      <c r="T12" s="426"/>
      <c r="U12" s="426"/>
      <c r="V12" s="427"/>
      <c r="W12" s="431" t="s">
        <v>328</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200</v>
      </c>
      <c r="Q13" s="641"/>
      <c r="R13" s="641"/>
      <c r="S13" s="641"/>
      <c r="T13" s="641"/>
      <c r="U13" s="641"/>
      <c r="V13" s="642"/>
      <c r="W13" s="640">
        <v>200</v>
      </c>
      <c r="X13" s="641"/>
      <c r="Y13" s="641"/>
      <c r="Z13" s="641"/>
      <c r="AA13" s="641"/>
      <c r="AB13" s="641"/>
      <c r="AC13" s="642"/>
      <c r="AD13" s="640">
        <v>200</v>
      </c>
      <c r="AE13" s="641"/>
      <c r="AF13" s="641"/>
      <c r="AG13" s="641"/>
      <c r="AH13" s="641"/>
      <c r="AI13" s="641"/>
      <c r="AJ13" s="642"/>
      <c r="AK13" s="640">
        <v>0</v>
      </c>
      <c r="AL13" s="641"/>
      <c r="AM13" s="641"/>
      <c r="AN13" s="641"/>
      <c r="AO13" s="641"/>
      <c r="AP13" s="641"/>
      <c r="AQ13" s="642"/>
      <c r="AR13" s="911"/>
      <c r="AS13" s="912"/>
      <c r="AT13" s="912"/>
      <c r="AU13" s="912"/>
      <c r="AV13" s="912"/>
      <c r="AW13" s="912"/>
      <c r="AX13" s="913"/>
    </row>
    <row r="14" spans="1:50" ht="21" customHeight="1" x14ac:dyDescent="0.15">
      <c r="A14" s="597"/>
      <c r="B14" s="598"/>
      <c r="C14" s="598"/>
      <c r="D14" s="598"/>
      <c r="E14" s="598"/>
      <c r="F14" s="599"/>
      <c r="G14" s="708"/>
      <c r="H14" s="709"/>
      <c r="I14" s="694" t="s">
        <v>8</v>
      </c>
      <c r="J14" s="745"/>
      <c r="K14" s="745"/>
      <c r="L14" s="745"/>
      <c r="M14" s="745"/>
      <c r="N14" s="745"/>
      <c r="O14" s="746"/>
      <c r="P14" s="640" t="s">
        <v>637</v>
      </c>
      <c r="Q14" s="641"/>
      <c r="R14" s="641"/>
      <c r="S14" s="641"/>
      <c r="T14" s="641"/>
      <c r="U14" s="641"/>
      <c r="V14" s="642"/>
      <c r="W14" s="640" t="s">
        <v>637</v>
      </c>
      <c r="X14" s="641"/>
      <c r="Y14" s="641"/>
      <c r="Z14" s="641"/>
      <c r="AA14" s="641"/>
      <c r="AB14" s="641"/>
      <c r="AC14" s="642"/>
      <c r="AD14" s="640" t="s">
        <v>637</v>
      </c>
      <c r="AE14" s="641"/>
      <c r="AF14" s="641"/>
      <c r="AG14" s="641"/>
      <c r="AH14" s="641"/>
      <c r="AI14" s="641"/>
      <c r="AJ14" s="642"/>
      <c r="AK14" s="640" t="s">
        <v>659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659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659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659</v>
      </c>
      <c r="AL17" s="641"/>
      <c r="AM17" s="641"/>
      <c r="AN17" s="641"/>
      <c r="AO17" s="641"/>
      <c r="AP17" s="641"/>
      <c r="AQ17" s="642"/>
      <c r="AR17" s="909"/>
      <c r="AS17" s="909"/>
      <c r="AT17" s="909"/>
      <c r="AU17" s="909"/>
      <c r="AV17" s="909"/>
      <c r="AW17" s="909"/>
      <c r="AX17" s="910"/>
    </row>
    <row r="18" spans="1:50" ht="24.75" customHeight="1" x14ac:dyDescent="0.15">
      <c r="A18" s="597"/>
      <c r="B18" s="598"/>
      <c r="C18" s="598"/>
      <c r="D18" s="598"/>
      <c r="E18" s="598"/>
      <c r="F18" s="599"/>
      <c r="G18" s="710"/>
      <c r="H18" s="711"/>
      <c r="I18" s="699" t="s">
        <v>20</v>
      </c>
      <c r="J18" s="700"/>
      <c r="K18" s="700"/>
      <c r="L18" s="700"/>
      <c r="M18" s="700"/>
      <c r="N18" s="700"/>
      <c r="O18" s="701"/>
      <c r="P18" s="858">
        <f>SUM(P13:V17)</f>
        <v>200</v>
      </c>
      <c r="Q18" s="859"/>
      <c r="R18" s="859"/>
      <c r="S18" s="859"/>
      <c r="T18" s="859"/>
      <c r="U18" s="859"/>
      <c r="V18" s="860"/>
      <c r="W18" s="858">
        <f>SUM(W13:AC17)</f>
        <v>200</v>
      </c>
      <c r="X18" s="859"/>
      <c r="Y18" s="859"/>
      <c r="Z18" s="859"/>
      <c r="AA18" s="859"/>
      <c r="AB18" s="859"/>
      <c r="AC18" s="860"/>
      <c r="AD18" s="858">
        <f>SUM(AD13:AJ17)</f>
        <v>200</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181</v>
      </c>
      <c r="Q19" s="641"/>
      <c r="R19" s="641"/>
      <c r="S19" s="641"/>
      <c r="T19" s="641"/>
      <c r="U19" s="641"/>
      <c r="V19" s="642"/>
      <c r="W19" s="640">
        <v>200</v>
      </c>
      <c r="X19" s="641"/>
      <c r="Y19" s="641"/>
      <c r="Z19" s="641"/>
      <c r="AA19" s="641"/>
      <c r="AB19" s="641"/>
      <c r="AC19" s="642"/>
      <c r="AD19" s="640">
        <v>200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0.90500000000000003</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8"/>
      <c r="G21" s="299" t="s">
        <v>274</v>
      </c>
      <c r="H21" s="300"/>
      <c r="I21" s="300"/>
      <c r="J21" s="300"/>
      <c r="K21" s="300"/>
      <c r="L21" s="300"/>
      <c r="M21" s="300"/>
      <c r="N21" s="300"/>
      <c r="O21" s="300"/>
      <c r="P21" s="301">
        <f>IF(P19=0, "-", SUM(P19)/SUM(P13,P14))</f>
        <v>0.90500000000000003</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623</v>
      </c>
      <c r="B22" s="965"/>
      <c r="C22" s="965"/>
      <c r="D22" s="965"/>
      <c r="E22" s="965"/>
      <c r="F22" s="966"/>
      <c r="G22" s="960" t="s">
        <v>254</v>
      </c>
      <c r="H22" s="207"/>
      <c r="I22" s="207"/>
      <c r="J22" s="207"/>
      <c r="K22" s="207"/>
      <c r="L22" s="207"/>
      <c r="M22" s="207"/>
      <c r="N22" s="207"/>
      <c r="O22" s="208"/>
      <c r="P22" s="925" t="s">
        <v>621</v>
      </c>
      <c r="Q22" s="207"/>
      <c r="R22" s="207"/>
      <c r="S22" s="207"/>
      <c r="T22" s="207"/>
      <c r="U22" s="207"/>
      <c r="V22" s="208"/>
      <c r="W22" s="925" t="s">
        <v>622</v>
      </c>
      <c r="X22" s="207"/>
      <c r="Y22" s="207"/>
      <c r="Z22" s="207"/>
      <c r="AA22" s="207"/>
      <c r="AB22" s="207"/>
      <c r="AC22" s="208"/>
      <c r="AD22" s="925" t="s">
        <v>253</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30.75" customHeight="1" x14ac:dyDescent="0.15">
      <c r="A23" s="967"/>
      <c r="B23" s="968"/>
      <c r="C23" s="968"/>
      <c r="D23" s="968"/>
      <c r="E23" s="968"/>
      <c r="F23" s="969"/>
      <c r="G23" s="961" t="s">
        <v>638</v>
      </c>
      <c r="H23" s="962"/>
      <c r="I23" s="962"/>
      <c r="J23" s="962"/>
      <c r="K23" s="962"/>
      <c r="L23" s="962"/>
      <c r="M23" s="962"/>
      <c r="N23" s="962"/>
      <c r="O23" s="963"/>
      <c r="P23" s="911">
        <v>0</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40"/>
      <c r="Q24" s="641"/>
      <c r="R24" s="641"/>
      <c r="S24" s="641"/>
      <c r="T24" s="641"/>
      <c r="U24" s="641"/>
      <c r="V24" s="642"/>
      <c r="W24" s="640"/>
      <c r="X24" s="641"/>
      <c r="Y24" s="641"/>
      <c r="Z24" s="641"/>
      <c r="AA24" s="641"/>
      <c r="AB24" s="641"/>
      <c r="AC24" s="64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40"/>
      <c r="Q25" s="641"/>
      <c r="R25" s="641"/>
      <c r="S25" s="641"/>
      <c r="T25" s="641"/>
      <c r="U25" s="641"/>
      <c r="V25" s="642"/>
      <c r="W25" s="640"/>
      <c r="X25" s="641"/>
      <c r="Y25" s="641"/>
      <c r="Z25" s="641"/>
      <c r="AA25" s="641"/>
      <c r="AB25" s="641"/>
      <c r="AC25" s="64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40"/>
      <c r="Q26" s="641"/>
      <c r="R26" s="641"/>
      <c r="S26" s="641"/>
      <c r="T26" s="641"/>
      <c r="U26" s="641"/>
      <c r="V26" s="642"/>
      <c r="W26" s="640"/>
      <c r="X26" s="641"/>
      <c r="Y26" s="641"/>
      <c r="Z26" s="641"/>
      <c r="AA26" s="641"/>
      <c r="AB26" s="641"/>
      <c r="AC26" s="64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40"/>
      <c r="Q27" s="641"/>
      <c r="R27" s="641"/>
      <c r="S27" s="641"/>
      <c r="T27" s="641"/>
      <c r="U27" s="641"/>
      <c r="V27" s="642"/>
      <c r="W27" s="640"/>
      <c r="X27" s="641"/>
      <c r="Y27" s="641"/>
      <c r="Z27" s="641"/>
      <c r="AA27" s="641"/>
      <c r="AB27" s="641"/>
      <c r="AC27" s="64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258</v>
      </c>
      <c r="H28" s="931"/>
      <c r="I28" s="931"/>
      <c r="J28" s="931"/>
      <c r="K28" s="931"/>
      <c r="L28" s="931"/>
      <c r="M28" s="931"/>
      <c r="N28" s="931"/>
      <c r="O28" s="932"/>
      <c r="P28" s="858">
        <f>P29-SUM(P23:P27)</f>
        <v>0</v>
      </c>
      <c r="Q28" s="859"/>
      <c r="R28" s="859"/>
      <c r="S28" s="859"/>
      <c r="T28" s="859"/>
      <c r="U28" s="859"/>
      <c r="V28" s="860"/>
      <c r="W28" s="858">
        <f>W29-SUM(W23:W27)</f>
        <v>0</v>
      </c>
      <c r="X28" s="859"/>
      <c r="Y28" s="859"/>
      <c r="Z28" s="859"/>
      <c r="AA28" s="859"/>
      <c r="AB28" s="859"/>
      <c r="AC28" s="86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640">
        <f>AK13</f>
        <v>0</v>
      </c>
      <c r="Q29" s="641"/>
      <c r="R29" s="641"/>
      <c r="S29" s="641"/>
      <c r="T29" s="641"/>
      <c r="U29" s="641"/>
      <c r="V29" s="642"/>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306</v>
      </c>
      <c r="AF30" s="839"/>
      <c r="AG30" s="839"/>
      <c r="AH30" s="840"/>
      <c r="AI30" s="906" t="s">
        <v>328</v>
      </c>
      <c r="AJ30" s="906"/>
      <c r="AK30" s="906"/>
      <c r="AL30" s="838"/>
      <c r="AM30" s="906" t="s">
        <v>425</v>
      </c>
      <c r="AN30" s="906"/>
      <c r="AO30" s="906"/>
      <c r="AP30" s="838"/>
      <c r="AQ30" s="750" t="s">
        <v>184</v>
      </c>
      <c r="AR30" s="751"/>
      <c r="AS30" s="751"/>
      <c r="AT30" s="752"/>
      <c r="AU30" s="757" t="s">
        <v>133</v>
      </c>
      <c r="AV30" s="757"/>
      <c r="AW30" s="757"/>
      <c r="AX30" s="90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7"/>
      <c r="AJ31" s="907"/>
      <c r="AK31" s="907"/>
      <c r="AL31" s="392"/>
      <c r="AM31" s="907"/>
      <c r="AN31" s="907"/>
      <c r="AO31" s="907"/>
      <c r="AP31" s="392"/>
      <c r="AQ31" s="235">
        <v>4</v>
      </c>
      <c r="AR31" s="186"/>
      <c r="AS31" s="121" t="s">
        <v>185</v>
      </c>
      <c r="AT31" s="122"/>
      <c r="AU31" s="185">
        <v>12</v>
      </c>
      <c r="AV31" s="185"/>
      <c r="AW31" s="377" t="s">
        <v>175</v>
      </c>
      <c r="AX31" s="378"/>
    </row>
    <row r="32" spans="1:50" ht="23.25" customHeight="1" x14ac:dyDescent="0.15">
      <c r="A32" s="382"/>
      <c r="B32" s="380"/>
      <c r="C32" s="380"/>
      <c r="D32" s="380"/>
      <c r="E32" s="380"/>
      <c r="F32" s="381"/>
      <c r="G32" s="548" t="s">
        <v>709</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t="s">
        <v>637</v>
      </c>
      <c r="AF32" s="204"/>
      <c r="AG32" s="204"/>
      <c r="AH32" s="204"/>
      <c r="AI32" s="203" t="s">
        <v>637</v>
      </c>
      <c r="AJ32" s="204"/>
      <c r="AK32" s="204"/>
      <c r="AL32" s="204"/>
      <c r="AM32" s="203" t="s">
        <v>659</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t="s">
        <v>637</v>
      </c>
      <c r="AF33" s="204"/>
      <c r="AG33" s="204"/>
      <c r="AH33" s="204"/>
      <c r="AI33" s="203" t="s">
        <v>637</v>
      </c>
      <c r="AJ33" s="204"/>
      <c r="AK33" s="204"/>
      <c r="AL33" s="204"/>
      <c r="AM33" s="203" t="s">
        <v>659</v>
      </c>
      <c r="AN33" s="204"/>
      <c r="AO33" s="204"/>
      <c r="AP33" s="204"/>
      <c r="AQ33" s="321" t="s">
        <v>637</v>
      </c>
      <c r="AR33" s="193"/>
      <c r="AS33" s="193"/>
      <c r="AT33" s="322"/>
      <c r="AU33" s="204">
        <f>SUM(1555287,1055808)</f>
        <v>2611095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t="s">
        <v>660</v>
      </c>
      <c r="AN34" s="204"/>
      <c r="AO34" s="204"/>
      <c r="AP34" s="204"/>
      <c r="AQ34" s="321" t="s">
        <v>637</v>
      </c>
      <c r="AR34" s="193"/>
      <c r="AS34" s="193"/>
      <c r="AT34" s="322"/>
      <c r="AU34" s="204" t="s">
        <v>637</v>
      </c>
      <c r="AV34" s="204"/>
      <c r="AW34" s="204"/>
      <c r="AX34" s="206"/>
    </row>
    <row r="35" spans="1:51" ht="23.25" customHeight="1" x14ac:dyDescent="0.15">
      <c r="A35" s="213" t="s">
        <v>297</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306</v>
      </c>
      <c r="AF37" s="232"/>
      <c r="AG37" s="232"/>
      <c r="AH37" s="232"/>
      <c r="AI37" s="232" t="s">
        <v>328</v>
      </c>
      <c r="AJ37" s="232"/>
      <c r="AK37" s="232"/>
      <c r="AL37" s="232"/>
      <c r="AM37" s="232" t="s">
        <v>425</v>
      </c>
      <c r="AN37" s="232"/>
      <c r="AO37" s="232"/>
      <c r="AP37" s="232"/>
      <c r="AQ37" s="139" t="s">
        <v>184</v>
      </c>
      <c r="AR37" s="140"/>
      <c r="AS37" s="140"/>
      <c r="AT37" s="141"/>
      <c r="AU37" s="396" t="s">
        <v>133</v>
      </c>
      <c r="AV37" s="396"/>
      <c r="AW37" s="396"/>
      <c r="AX37" s="90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306</v>
      </c>
      <c r="AF44" s="232"/>
      <c r="AG44" s="232"/>
      <c r="AH44" s="232"/>
      <c r="AI44" s="232" t="s">
        <v>328</v>
      </c>
      <c r="AJ44" s="232"/>
      <c r="AK44" s="232"/>
      <c r="AL44" s="232"/>
      <c r="AM44" s="232" t="s">
        <v>425</v>
      </c>
      <c r="AN44" s="232"/>
      <c r="AO44" s="232"/>
      <c r="AP44" s="232"/>
      <c r="AQ44" s="139" t="s">
        <v>184</v>
      </c>
      <c r="AR44" s="140"/>
      <c r="AS44" s="140"/>
      <c r="AT44" s="141"/>
      <c r="AU44" s="396" t="s">
        <v>133</v>
      </c>
      <c r="AV44" s="396"/>
      <c r="AW44" s="396"/>
      <c r="AX44" s="90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306</v>
      </c>
      <c r="AF51" s="232"/>
      <c r="AG51" s="232"/>
      <c r="AH51" s="232"/>
      <c r="AI51" s="232" t="s">
        <v>328</v>
      </c>
      <c r="AJ51" s="232"/>
      <c r="AK51" s="232"/>
      <c r="AL51" s="232"/>
      <c r="AM51" s="232" t="s">
        <v>425</v>
      </c>
      <c r="AN51" s="232"/>
      <c r="AO51" s="232"/>
      <c r="AP51" s="232"/>
      <c r="AQ51" s="139" t="s">
        <v>184</v>
      </c>
      <c r="AR51" s="140"/>
      <c r="AS51" s="140"/>
      <c r="AT51" s="141"/>
      <c r="AU51" s="916" t="s">
        <v>133</v>
      </c>
      <c r="AV51" s="916"/>
      <c r="AW51" s="916"/>
      <c r="AX51" s="91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306</v>
      </c>
      <c r="AF58" s="232"/>
      <c r="AG58" s="232"/>
      <c r="AH58" s="232"/>
      <c r="AI58" s="232" t="s">
        <v>328</v>
      </c>
      <c r="AJ58" s="232"/>
      <c r="AK58" s="232"/>
      <c r="AL58" s="232"/>
      <c r="AM58" s="232" t="s">
        <v>425</v>
      </c>
      <c r="AN58" s="232"/>
      <c r="AO58" s="232"/>
      <c r="AP58" s="232"/>
      <c r="AQ58" s="139" t="s">
        <v>184</v>
      </c>
      <c r="AR58" s="140"/>
      <c r="AS58" s="140"/>
      <c r="AT58" s="141"/>
      <c r="AU58" s="916" t="s">
        <v>133</v>
      </c>
      <c r="AV58" s="916"/>
      <c r="AW58" s="916"/>
      <c r="AX58" s="91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4</v>
      </c>
      <c r="AR66" s="186"/>
      <c r="AS66" s="121" t="s">
        <v>185</v>
      </c>
      <c r="AT66" s="122"/>
      <c r="AU66" s="185">
        <v>12</v>
      </c>
      <c r="AV66" s="185"/>
      <c r="AW66" s="230" t="s">
        <v>269</v>
      </c>
      <c r="AX66" s="236"/>
      <c r="AY66">
        <f>$AY$65</f>
        <v>1</v>
      </c>
    </row>
    <row r="67" spans="1:51" ht="43.5" customHeight="1" x14ac:dyDescent="0.15">
      <c r="A67" s="459"/>
      <c r="B67" s="460"/>
      <c r="C67" s="460"/>
      <c r="D67" s="460"/>
      <c r="E67" s="460"/>
      <c r="F67" s="461"/>
      <c r="G67" s="237" t="s">
        <v>186</v>
      </c>
      <c r="H67" s="240" t="s">
        <v>710</v>
      </c>
      <c r="I67" s="241"/>
      <c r="J67" s="241"/>
      <c r="K67" s="241"/>
      <c r="L67" s="241"/>
      <c r="M67" s="241"/>
      <c r="N67" s="241"/>
      <c r="O67" s="242"/>
      <c r="P67" s="240" t="s">
        <v>642</v>
      </c>
      <c r="Q67" s="241"/>
      <c r="R67" s="241"/>
      <c r="S67" s="241"/>
      <c r="T67" s="241"/>
      <c r="U67" s="241"/>
      <c r="V67" s="242"/>
      <c r="W67" s="246"/>
      <c r="X67" s="247"/>
      <c r="Y67" s="252" t="s">
        <v>12</v>
      </c>
      <c r="Z67" s="252"/>
      <c r="AA67" s="253"/>
      <c r="AB67" s="254" t="s">
        <v>287</v>
      </c>
      <c r="AC67" s="254"/>
      <c r="AD67" s="254"/>
      <c r="AE67" s="203" t="s">
        <v>637</v>
      </c>
      <c r="AF67" s="204"/>
      <c r="AG67" s="204"/>
      <c r="AH67" s="204"/>
      <c r="AI67" s="203" t="s">
        <v>637</v>
      </c>
      <c r="AJ67" s="204"/>
      <c r="AK67" s="204"/>
      <c r="AL67" s="204"/>
      <c r="AM67" s="203" t="s">
        <v>659</v>
      </c>
      <c r="AN67" s="204"/>
      <c r="AO67" s="204"/>
      <c r="AP67" s="204"/>
      <c r="AQ67" s="203" t="s">
        <v>637</v>
      </c>
      <c r="AR67" s="204"/>
      <c r="AS67" s="204"/>
      <c r="AT67" s="205"/>
      <c r="AU67" s="204" t="s">
        <v>637</v>
      </c>
      <c r="AV67" s="204"/>
      <c r="AW67" s="204"/>
      <c r="AX67" s="206"/>
      <c r="AY67">
        <f t="shared" ref="AY67:AY72" si="8">$AY$65</f>
        <v>1</v>
      </c>
    </row>
    <row r="68" spans="1:51" ht="43.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t="s">
        <v>637</v>
      </c>
      <c r="AF68" s="204"/>
      <c r="AG68" s="204"/>
      <c r="AH68" s="204"/>
      <c r="AI68" s="203" t="s">
        <v>637</v>
      </c>
      <c r="AJ68" s="204"/>
      <c r="AK68" s="204"/>
      <c r="AL68" s="204"/>
      <c r="AM68" s="203" t="s">
        <v>659</v>
      </c>
      <c r="AN68" s="204"/>
      <c r="AO68" s="204"/>
      <c r="AP68" s="204"/>
      <c r="AQ68" s="203" t="s">
        <v>637</v>
      </c>
      <c r="AR68" s="204"/>
      <c r="AS68" s="204"/>
      <c r="AT68" s="205"/>
      <c r="AU68" s="204">
        <v>19383</v>
      </c>
      <c r="AV68" s="204"/>
      <c r="AW68" s="204"/>
      <c r="AX68" s="206"/>
      <c r="AY68">
        <f t="shared" si="8"/>
        <v>1</v>
      </c>
    </row>
    <row r="69" spans="1:51" ht="43.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t="s">
        <v>637</v>
      </c>
      <c r="AF69" s="211"/>
      <c r="AG69" s="211"/>
      <c r="AH69" s="211"/>
      <c r="AI69" s="210" t="s">
        <v>637</v>
      </c>
      <c r="AJ69" s="211"/>
      <c r="AK69" s="211"/>
      <c r="AL69" s="211"/>
      <c r="AM69" s="210" t="s">
        <v>660</v>
      </c>
      <c r="AN69" s="211"/>
      <c r="AO69" s="211"/>
      <c r="AP69" s="211"/>
      <c r="AQ69" s="203" t="s">
        <v>637</v>
      </c>
      <c r="AR69" s="204"/>
      <c r="AS69" s="204"/>
      <c r="AT69" s="205"/>
      <c r="AU69" s="204" t="s">
        <v>637</v>
      </c>
      <c r="AV69" s="204"/>
      <c r="AW69" s="204"/>
      <c r="AX69" s="206"/>
      <c r="AY69">
        <f t="shared" si="8"/>
        <v>1</v>
      </c>
    </row>
    <row r="70" spans="1:51" ht="143.25" customHeight="1" x14ac:dyDescent="0.15">
      <c r="A70" s="459" t="s">
        <v>275</v>
      </c>
      <c r="B70" s="460"/>
      <c r="C70" s="460"/>
      <c r="D70" s="460"/>
      <c r="E70" s="460"/>
      <c r="F70" s="461"/>
      <c r="G70" s="238" t="s">
        <v>187</v>
      </c>
      <c r="H70" s="290" t="s">
        <v>661</v>
      </c>
      <c r="I70" s="290"/>
      <c r="J70" s="290"/>
      <c r="K70" s="290"/>
      <c r="L70" s="290"/>
      <c r="M70" s="290"/>
      <c r="N70" s="290"/>
      <c r="O70" s="290"/>
      <c r="P70" s="290" t="s">
        <v>643</v>
      </c>
      <c r="Q70" s="290"/>
      <c r="R70" s="290"/>
      <c r="S70" s="290"/>
      <c r="T70" s="290"/>
      <c r="U70" s="290"/>
      <c r="V70" s="290"/>
      <c r="W70" s="293" t="s">
        <v>286</v>
      </c>
      <c r="X70" s="294"/>
      <c r="Y70" s="252" t="s">
        <v>12</v>
      </c>
      <c r="Z70" s="252"/>
      <c r="AA70" s="253"/>
      <c r="AB70" s="254" t="s">
        <v>287</v>
      </c>
      <c r="AC70" s="254"/>
      <c r="AD70" s="254"/>
      <c r="AE70" s="203" t="s">
        <v>637</v>
      </c>
      <c r="AF70" s="204"/>
      <c r="AG70" s="204"/>
      <c r="AH70" s="204"/>
      <c r="AI70" s="203" t="s">
        <v>637</v>
      </c>
      <c r="AJ70" s="204"/>
      <c r="AK70" s="204"/>
      <c r="AL70" s="204"/>
      <c r="AM70" s="203" t="s">
        <v>660</v>
      </c>
      <c r="AN70" s="204"/>
      <c r="AO70" s="204"/>
      <c r="AP70" s="204"/>
      <c r="AQ70" s="203" t="s">
        <v>637</v>
      </c>
      <c r="AR70" s="204"/>
      <c r="AS70" s="204"/>
      <c r="AT70" s="205"/>
      <c r="AU70" s="204" t="s">
        <v>637</v>
      </c>
      <c r="AV70" s="204"/>
      <c r="AW70" s="204"/>
      <c r="AX70" s="206"/>
      <c r="AY70">
        <f t="shared" si="8"/>
        <v>1</v>
      </c>
    </row>
    <row r="71" spans="1:51" ht="14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t="s">
        <v>637</v>
      </c>
      <c r="AF71" s="204"/>
      <c r="AG71" s="204"/>
      <c r="AH71" s="204"/>
      <c r="AI71" s="203" t="s">
        <v>637</v>
      </c>
      <c r="AJ71" s="204"/>
      <c r="AK71" s="204"/>
      <c r="AL71" s="204"/>
      <c r="AM71" s="203" t="s">
        <v>659</v>
      </c>
      <c r="AN71" s="204"/>
      <c r="AO71" s="204"/>
      <c r="AP71" s="204"/>
      <c r="AQ71" s="203" t="s">
        <v>637</v>
      </c>
      <c r="AR71" s="204"/>
      <c r="AS71" s="204"/>
      <c r="AT71" s="205"/>
      <c r="AU71" s="204" t="s">
        <v>637</v>
      </c>
      <c r="AV71" s="204"/>
      <c r="AW71" s="204"/>
      <c r="AX71" s="206"/>
      <c r="AY71">
        <f t="shared" si="8"/>
        <v>1</v>
      </c>
    </row>
    <row r="72" spans="1:51" ht="143.25"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t="s">
        <v>637</v>
      </c>
      <c r="AF72" s="211"/>
      <c r="AG72" s="211"/>
      <c r="AH72" s="211"/>
      <c r="AI72" s="210" t="s">
        <v>637</v>
      </c>
      <c r="AJ72" s="211"/>
      <c r="AK72" s="211"/>
      <c r="AL72" s="211"/>
      <c r="AM72" s="210" t="s">
        <v>659</v>
      </c>
      <c r="AN72" s="211"/>
      <c r="AO72" s="211"/>
      <c r="AP72" s="289"/>
      <c r="AQ72" s="203" t="s">
        <v>637</v>
      </c>
      <c r="AR72" s="204"/>
      <c r="AS72" s="204"/>
      <c r="AT72" s="205"/>
      <c r="AU72" s="204" t="s">
        <v>637</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644</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9"/>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306</v>
      </c>
      <c r="AF100" s="524"/>
      <c r="AG100" s="524"/>
      <c r="AH100" s="525"/>
      <c r="AI100" s="523" t="s">
        <v>328</v>
      </c>
      <c r="AJ100" s="524"/>
      <c r="AK100" s="524"/>
      <c r="AL100" s="525"/>
      <c r="AM100" s="523" t="s">
        <v>425</v>
      </c>
      <c r="AN100" s="524"/>
      <c r="AO100" s="524"/>
      <c r="AP100" s="525"/>
      <c r="AQ100" s="302" t="s">
        <v>333</v>
      </c>
      <c r="AR100" s="303"/>
      <c r="AS100" s="303"/>
      <c r="AT100" s="304"/>
      <c r="AU100" s="302" t="s">
        <v>457</v>
      </c>
      <c r="AV100" s="303"/>
      <c r="AW100" s="303"/>
      <c r="AX100" s="305"/>
    </row>
    <row r="101" spans="1:60" ht="23.25" customHeight="1" x14ac:dyDescent="0.15">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646</v>
      </c>
      <c r="AC101" s="445"/>
      <c r="AD101" s="445"/>
      <c r="AE101" s="267">
        <v>1</v>
      </c>
      <c r="AF101" s="267"/>
      <c r="AG101" s="267"/>
      <c r="AH101" s="267"/>
      <c r="AI101" s="267">
        <v>1</v>
      </c>
      <c r="AJ101" s="267"/>
      <c r="AK101" s="267"/>
      <c r="AL101" s="267"/>
      <c r="AM101" s="267">
        <v>1</v>
      </c>
      <c r="AN101" s="267"/>
      <c r="AO101" s="267"/>
      <c r="AP101" s="267"/>
      <c r="AQ101" s="267" t="s">
        <v>659</v>
      </c>
      <c r="AR101" s="267"/>
      <c r="AS101" s="267"/>
      <c r="AT101" s="267"/>
      <c r="AU101" s="203" t="s">
        <v>660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646</v>
      </c>
      <c r="AC102" s="445"/>
      <c r="AD102" s="445"/>
      <c r="AE102" s="267">
        <v>1</v>
      </c>
      <c r="AF102" s="267"/>
      <c r="AG102" s="267"/>
      <c r="AH102" s="267"/>
      <c r="AI102" s="267">
        <v>1</v>
      </c>
      <c r="AJ102" s="267"/>
      <c r="AK102" s="267"/>
      <c r="AL102" s="267"/>
      <c r="AM102" s="267">
        <v>1</v>
      </c>
      <c r="AN102" s="267"/>
      <c r="AO102" s="267"/>
      <c r="AP102" s="267"/>
      <c r="AQ102" s="267" t="s">
        <v>659</v>
      </c>
      <c r="AR102" s="267"/>
      <c r="AS102" s="267"/>
      <c r="AT102" s="267"/>
      <c r="AU102" s="210" t="s">
        <v>659</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306</v>
      </c>
      <c r="AF115" s="232"/>
      <c r="AG115" s="232"/>
      <c r="AH115" s="232"/>
      <c r="AI115" s="232" t="s">
        <v>328</v>
      </c>
      <c r="AJ115" s="232"/>
      <c r="AK115" s="232"/>
      <c r="AL115" s="232"/>
      <c r="AM115" s="232" t="s">
        <v>425</v>
      </c>
      <c r="AN115" s="232"/>
      <c r="AO115" s="232"/>
      <c r="AP115" s="232"/>
      <c r="AQ115" s="574" t="s">
        <v>458</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v>181</v>
      </c>
      <c r="AF116" s="267"/>
      <c r="AG116" s="267"/>
      <c r="AH116" s="267"/>
      <c r="AI116" s="267">
        <v>200</v>
      </c>
      <c r="AJ116" s="267"/>
      <c r="AK116" s="267"/>
      <c r="AL116" s="267"/>
      <c r="AM116" s="267">
        <v>200</v>
      </c>
      <c r="AN116" s="267"/>
      <c r="AO116" s="267"/>
      <c r="AP116" s="267"/>
      <c r="AQ116" s="203" t="s">
        <v>660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35" t="s">
        <v>650</v>
      </c>
      <c r="AF117" s="535"/>
      <c r="AG117" s="535"/>
      <c r="AH117" s="535"/>
      <c r="AI117" s="535" t="s">
        <v>651</v>
      </c>
      <c r="AJ117" s="535"/>
      <c r="AK117" s="535"/>
      <c r="AL117" s="535"/>
      <c r="AM117" s="535" t="s">
        <v>651</v>
      </c>
      <c r="AN117" s="535"/>
      <c r="AO117" s="535"/>
      <c r="AP117" s="535"/>
      <c r="AQ117" s="535" t="s">
        <v>662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306</v>
      </c>
      <c r="AF118" s="232"/>
      <c r="AG118" s="232"/>
      <c r="AH118" s="232"/>
      <c r="AI118" s="232" t="s">
        <v>328</v>
      </c>
      <c r="AJ118" s="232"/>
      <c r="AK118" s="232"/>
      <c r="AL118" s="232"/>
      <c r="AM118" s="232" t="s">
        <v>425</v>
      </c>
      <c r="AN118" s="232"/>
      <c r="AO118" s="232"/>
      <c r="AP118" s="232"/>
      <c r="AQ118" s="574" t="s">
        <v>458</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652</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306</v>
      </c>
      <c r="AF121" s="232"/>
      <c r="AG121" s="232"/>
      <c r="AH121" s="232"/>
      <c r="AI121" s="232" t="s">
        <v>328</v>
      </c>
      <c r="AJ121" s="232"/>
      <c r="AK121" s="232"/>
      <c r="AL121" s="232"/>
      <c r="AM121" s="232" t="s">
        <v>425</v>
      </c>
      <c r="AN121" s="232"/>
      <c r="AO121" s="232"/>
      <c r="AP121" s="232"/>
      <c r="AQ121" s="574" t="s">
        <v>458</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306</v>
      </c>
      <c r="AF124" s="232"/>
      <c r="AG124" s="232"/>
      <c r="AH124" s="232"/>
      <c r="AI124" s="232" t="s">
        <v>328</v>
      </c>
      <c r="AJ124" s="232"/>
      <c r="AK124" s="232"/>
      <c r="AL124" s="232"/>
      <c r="AM124" s="232" t="s">
        <v>425</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2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8"/>
      <c r="Z127" s="919"/>
      <c r="AA127" s="920"/>
      <c r="AB127" s="392" t="s">
        <v>11</v>
      </c>
      <c r="AC127" s="393"/>
      <c r="AD127" s="394"/>
      <c r="AE127" s="232" t="s">
        <v>306</v>
      </c>
      <c r="AF127" s="232"/>
      <c r="AG127" s="232"/>
      <c r="AH127" s="232"/>
      <c r="AI127" s="232" t="s">
        <v>328</v>
      </c>
      <c r="AJ127" s="232"/>
      <c r="AK127" s="232"/>
      <c r="AL127" s="232"/>
      <c r="AM127" s="232" t="s">
        <v>425</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4</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655</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v>106500</v>
      </c>
      <c r="AF134" s="193"/>
      <c r="AG134" s="193"/>
      <c r="AH134" s="193"/>
      <c r="AI134" s="192">
        <v>102900</v>
      </c>
      <c r="AJ134" s="193"/>
      <c r="AK134" s="193"/>
      <c r="AL134" s="193"/>
      <c r="AM134" s="192" t="s">
        <v>663</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t="s">
        <v>637</v>
      </c>
      <c r="AF135" s="193"/>
      <c r="AG135" s="193"/>
      <c r="AH135" s="193"/>
      <c r="AI135" s="192" t="s">
        <v>637</v>
      </c>
      <c r="AJ135" s="193"/>
      <c r="AK135" s="193"/>
      <c r="AL135" s="193"/>
      <c r="AM135" s="192" t="s">
        <v>659</v>
      </c>
      <c r="AN135" s="193"/>
      <c r="AO135" s="193"/>
      <c r="AP135" s="193"/>
      <c r="AQ135" s="192" t="s">
        <v>637</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711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23"/>
      <c r="E430" s="160" t="s">
        <v>315</v>
      </c>
      <c r="F430" s="878"/>
      <c r="G430" s="879" t="s">
        <v>204</v>
      </c>
      <c r="H430" s="111"/>
      <c r="I430" s="111"/>
      <c r="J430" s="880" t="s">
        <v>637</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2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9.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658</v>
      </c>
      <c r="AE702" s="327"/>
      <c r="AF702" s="327"/>
      <c r="AG702" s="364" t="s">
        <v>665</v>
      </c>
      <c r="AH702" s="365"/>
      <c r="AI702" s="365"/>
      <c r="AJ702" s="365"/>
      <c r="AK702" s="365"/>
      <c r="AL702" s="365"/>
      <c r="AM702" s="365"/>
      <c r="AN702" s="365"/>
      <c r="AO702" s="365"/>
      <c r="AP702" s="365"/>
      <c r="AQ702" s="365"/>
      <c r="AR702" s="365"/>
      <c r="AS702" s="365"/>
      <c r="AT702" s="365"/>
      <c r="AU702" s="365"/>
      <c r="AV702" s="365"/>
      <c r="AW702" s="365"/>
      <c r="AX702" s="366"/>
    </row>
    <row r="703" spans="1:51" ht="84.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658</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57.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658</v>
      </c>
      <c r="AE704" s="766"/>
      <c r="AF704" s="766"/>
      <c r="AG704" s="153" t="s">
        <v>712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658</v>
      </c>
      <c r="AE705" s="698"/>
      <c r="AF705" s="698"/>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666</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667</v>
      </c>
      <c r="AE708" s="588"/>
      <c r="AF708" s="588"/>
      <c r="AG708" s="725" t="s">
        <v>677</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t="s">
        <v>670</v>
      </c>
      <c r="AH709" s="90"/>
      <c r="AI709" s="90"/>
      <c r="AJ709" s="90"/>
      <c r="AK709" s="90"/>
      <c r="AL709" s="90"/>
      <c r="AM709" s="90"/>
      <c r="AN709" s="90"/>
      <c r="AO709" s="90"/>
      <c r="AP709" s="90"/>
      <c r="AQ709" s="90"/>
      <c r="AR709" s="90"/>
      <c r="AS709" s="90"/>
      <c r="AT709" s="90"/>
      <c r="AU709" s="90"/>
      <c r="AV709" s="90"/>
      <c r="AW709" s="90"/>
      <c r="AX709" s="91"/>
    </row>
    <row r="710" spans="1:50" ht="33.7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t="s">
        <v>671</v>
      </c>
      <c r="AH710" s="90"/>
      <c r="AI710" s="90"/>
      <c r="AJ710" s="90"/>
      <c r="AK710" s="90"/>
      <c r="AL710" s="90"/>
      <c r="AM710" s="90"/>
      <c r="AN710" s="90"/>
      <c r="AO710" s="90"/>
      <c r="AP710" s="90"/>
      <c r="AQ710" s="90"/>
      <c r="AR710" s="90"/>
      <c r="AS710" s="90"/>
      <c r="AT710" s="90"/>
      <c r="AU710" s="90"/>
      <c r="AV710" s="90"/>
      <c r="AW710" s="90"/>
      <c r="AX710" s="91"/>
    </row>
    <row r="711" spans="1:50" ht="33.7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t="s">
        <v>672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667</v>
      </c>
      <c r="AE712" s="766"/>
      <c r="AF712" s="766"/>
      <c r="AG712" s="790" t="s">
        <v>659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667</v>
      </c>
      <c r="AE713" s="308"/>
      <c r="AF713" s="646"/>
      <c r="AG713" s="89" t="s">
        <v>659</v>
      </c>
      <c r="AH713" s="90"/>
      <c r="AI713" s="90"/>
      <c r="AJ713" s="90"/>
      <c r="AK713" s="90"/>
      <c r="AL713" s="90"/>
      <c r="AM713" s="90"/>
      <c r="AN713" s="90"/>
      <c r="AO713" s="90"/>
      <c r="AP713" s="90"/>
      <c r="AQ713" s="90"/>
      <c r="AR713" s="90"/>
      <c r="AS713" s="90"/>
      <c r="AT713" s="90"/>
      <c r="AU713" s="90"/>
      <c r="AV713" s="90"/>
      <c r="AW713" s="90"/>
      <c r="AX713" s="91"/>
    </row>
    <row r="714" spans="1:50" ht="36.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658</v>
      </c>
      <c r="AE714" s="788"/>
      <c r="AF714" s="789"/>
      <c r="AG714" s="719" t="s">
        <v>673</v>
      </c>
      <c r="AH714" s="720"/>
      <c r="AI714" s="720"/>
      <c r="AJ714" s="720"/>
      <c r="AK714" s="720"/>
      <c r="AL714" s="720"/>
      <c r="AM714" s="720"/>
      <c r="AN714" s="720"/>
      <c r="AO714" s="720"/>
      <c r="AP714" s="720"/>
      <c r="AQ714" s="720"/>
      <c r="AR714" s="720"/>
      <c r="AS714" s="720"/>
      <c r="AT714" s="720"/>
      <c r="AU714" s="720"/>
      <c r="AV714" s="720"/>
      <c r="AW714" s="720"/>
      <c r="AX714" s="721"/>
    </row>
    <row r="715" spans="1:50" ht="46.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658</v>
      </c>
      <c r="AE715" s="588"/>
      <c r="AF715" s="639"/>
      <c r="AG715" s="725" t="s">
        <v>680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t="s">
        <v>674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t="s">
        <v>675</v>
      </c>
      <c r="AH717" s="90"/>
      <c r="AI717" s="90"/>
      <c r="AJ717" s="90"/>
      <c r="AK717" s="90"/>
      <c r="AL717" s="90"/>
      <c r="AM717" s="90"/>
      <c r="AN717" s="90"/>
      <c r="AO717" s="90"/>
      <c r="AP717" s="90"/>
      <c r="AQ717" s="90"/>
      <c r="AR717" s="90"/>
      <c r="AS717" s="90"/>
      <c r="AT717" s="90"/>
      <c r="AU717" s="90"/>
      <c r="AV717" s="90"/>
      <c r="AW717" s="90"/>
      <c r="AX717" s="91"/>
    </row>
    <row r="718" spans="1:50" ht="39.7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t="s">
        <v>676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667</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82" t="s">
        <v>588</v>
      </c>
      <c r="B737" s="196"/>
      <c r="C737" s="196"/>
      <c r="D737" s="197"/>
      <c r="E737" s="946" t="s">
        <v>637</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313</v>
      </c>
      <c r="B738" s="346"/>
      <c r="C738" s="346"/>
      <c r="D738" s="346"/>
      <c r="E738" s="946" t="s">
        <v>637</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312</v>
      </c>
      <c r="B739" s="346"/>
      <c r="C739" s="346"/>
      <c r="D739" s="346"/>
      <c r="E739" s="946" t="s">
        <v>637</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311</v>
      </c>
      <c r="B740" s="346"/>
      <c r="C740" s="346"/>
      <c r="D740" s="346"/>
      <c r="E740" s="946" t="s">
        <v>637</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310</v>
      </c>
      <c r="B741" s="346"/>
      <c r="C741" s="346"/>
      <c r="D741" s="346"/>
      <c r="E741" s="946" t="s">
        <v>637</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309</v>
      </c>
      <c r="B742" s="346"/>
      <c r="C742" s="346"/>
      <c r="D742" s="346"/>
      <c r="E742" s="946" t="s">
        <v>637</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308</v>
      </c>
      <c r="B743" s="346"/>
      <c r="C743" s="346"/>
      <c r="D743" s="346"/>
      <c r="E743" s="946" t="s">
        <v>637</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307</v>
      </c>
      <c r="B744" s="346"/>
      <c r="C744" s="346"/>
      <c r="D744" s="346"/>
      <c r="E744" s="946" t="s">
        <v>637</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306</v>
      </c>
      <c r="B745" s="346"/>
      <c r="C745" s="346"/>
      <c r="D745" s="346"/>
      <c r="E745" s="983" t="s">
        <v>657</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461</v>
      </c>
      <c r="B746" s="346"/>
      <c r="C746" s="346"/>
      <c r="D746" s="346"/>
      <c r="E746" s="952" t="s">
        <v>627</v>
      </c>
      <c r="F746" s="950"/>
      <c r="G746" s="950"/>
      <c r="H746" s="85" t="str">
        <f>IF(E746="","","-")</f>
        <v>-</v>
      </c>
      <c r="I746" s="950"/>
      <c r="J746" s="950"/>
      <c r="K746" s="85" t="str">
        <f>IF(I746="","","-")</f>
        <v/>
      </c>
      <c r="L746" s="951">
        <v>68</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425</v>
      </c>
      <c r="B747" s="346"/>
      <c r="C747" s="346"/>
      <c r="D747" s="346"/>
      <c r="E747" s="952" t="s">
        <v>627</v>
      </c>
      <c r="F747" s="950"/>
      <c r="G747" s="950"/>
      <c r="H747" s="85" t="str">
        <f>IF(E747="","","-")</f>
        <v>-</v>
      </c>
      <c r="I747" s="950"/>
      <c r="J747" s="950"/>
      <c r="K747" s="85" t="str">
        <f>IF(I747="","","-")</f>
        <v/>
      </c>
      <c r="L747" s="951">
        <v>60</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597" t="s">
        <v>300</v>
      </c>
      <c r="B748" s="598"/>
      <c r="C748" s="598"/>
      <c r="D748" s="598"/>
      <c r="E748" s="598"/>
      <c r="F748" s="59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hidden="1"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302</v>
      </c>
      <c r="B787" s="612"/>
      <c r="C787" s="612"/>
      <c r="D787" s="612"/>
      <c r="E787" s="612"/>
      <c r="F787" s="613"/>
      <c r="G787" s="578" t="s">
        <v>694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706</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695</v>
      </c>
      <c r="H789" s="654"/>
      <c r="I789" s="654"/>
      <c r="J789" s="654"/>
      <c r="K789" s="655"/>
      <c r="L789" s="647" t="s">
        <v>692</v>
      </c>
      <c r="M789" s="648"/>
      <c r="N789" s="648"/>
      <c r="O789" s="648"/>
      <c r="P789" s="648"/>
      <c r="Q789" s="648"/>
      <c r="R789" s="648"/>
      <c r="S789" s="648"/>
      <c r="T789" s="648"/>
      <c r="U789" s="648"/>
      <c r="V789" s="648"/>
      <c r="W789" s="648"/>
      <c r="X789" s="649"/>
      <c r="Y789" s="367">
        <v>67.629949999999994</v>
      </c>
      <c r="Z789" s="368"/>
      <c r="AA789" s="368"/>
      <c r="AB789" s="785"/>
      <c r="AC789" s="653" t="s">
        <v>707</v>
      </c>
      <c r="AD789" s="654"/>
      <c r="AE789" s="654"/>
      <c r="AF789" s="654"/>
      <c r="AG789" s="655"/>
      <c r="AH789" s="647" t="s">
        <v>708</v>
      </c>
      <c r="AI789" s="648"/>
      <c r="AJ789" s="648"/>
      <c r="AK789" s="648"/>
      <c r="AL789" s="648"/>
      <c r="AM789" s="648"/>
      <c r="AN789" s="648"/>
      <c r="AO789" s="648"/>
      <c r="AP789" s="648"/>
      <c r="AQ789" s="648"/>
      <c r="AR789" s="648"/>
      <c r="AS789" s="648"/>
      <c r="AT789" s="649"/>
      <c r="AU789" s="367">
        <v>2.3636360000000001</v>
      </c>
      <c r="AV789" s="368"/>
      <c r="AW789" s="368"/>
      <c r="AX789" s="369"/>
    </row>
    <row r="790" spans="1:51" ht="24.75" customHeight="1" x14ac:dyDescent="0.15">
      <c r="A790" s="614"/>
      <c r="B790" s="615"/>
      <c r="C790" s="615"/>
      <c r="D790" s="615"/>
      <c r="E790" s="615"/>
      <c r="F790" s="616"/>
      <c r="G790" s="589" t="s">
        <v>697</v>
      </c>
      <c r="H790" s="590"/>
      <c r="I790" s="590"/>
      <c r="J790" s="590"/>
      <c r="K790" s="591"/>
      <c r="L790" s="581" t="s">
        <v>701</v>
      </c>
      <c r="M790" s="582"/>
      <c r="N790" s="582"/>
      <c r="O790" s="582"/>
      <c r="P790" s="582"/>
      <c r="Q790" s="582"/>
      <c r="R790" s="582"/>
      <c r="S790" s="582"/>
      <c r="T790" s="582"/>
      <c r="U790" s="582"/>
      <c r="V790" s="582"/>
      <c r="W790" s="582"/>
      <c r="X790" s="583"/>
      <c r="Y790" s="584">
        <v>42.778188</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698</v>
      </c>
      <c r="H791" s="590"/>
      <c r="I791" s="590"/>
      <c r="J791" s="590"/>
      <c r="K791" s="591"/>
      <c r="L791" s="581" t="s">
        <v>705</v>
      </c>
      <c r="M791" s="582"/>
      <c r="N791" s="582"/>
      <c r="O791" s="582"/>
      <c r="P791" s="582"/>
      <c r="Q791" s="582"/>
      <c r="R791" s="582"/>
      <c r="S791" s="582"/>
      <c r="T791" s="582"/>
      <c r="U791" s="582"/>
      <c r="V791" s="582"/>
      <c r="W791" s="582"/>
      <c r="X791" s="583"/>
      <c r="Y791" s="584">
        <v>35.576484999999998</v>
      </c>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t="s">
        <v>696</v>
      </c>
      <c r="H792" s="590"/>
      <c r="I792" s="590"/>
      <c r="J792" s="590"/>
      <c r="K792" s="591"/>
      <c r="L792" s="581" t="s">
        <v>702</v>
      </c>
      <c r="M792" s="582"/>
      <c r="N792" s="582"/>
      <c r="O792" s="582"/>
      <c r="P792" s="582"/>
      <c r="Q792" s="582"/>
      <c r="R792" s="582"/>
      <c r="S792" s="582"/>
      <c r="T792" s="582"/>
      <c r="U792" s="582"/>
      <c r="V792" s="582"/>
      <c r="W792" s="582"/>
      <c r="X792" s="583"/>
      <c r="Y792" s="584">
        <v>13.190958</v>
      </c>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t="s">
        <v>699</v>
      </c>
      <c r="H793" s="590"/>
      <c r="I793" s="590"/>
      <c r="J793" s="590"/>
      <c r="K793" s="591"/>
      <c r="L793" s="581" t="s">
        <v>704</v>
      </c>
      <c r="M793" s="582"/>
      <c r="N793" s="582"/>
      <c r="O793" s="582"/>
      <c r="P793" s="582"/>
      <c r="Q793" s="582"/>
      <c r="R793" s="582"/>
      <c r="S793" s="582"/>
      <c r="T793" s="582"/>
      <c r="U793" s="582"/>
      <c r="V793" s="582"/>
      <c r="W793" s="582"/>
      <c r="X793" s="583"/>
      <c r="Y793" s="584">
        <v>2.4636360000000002</v>
      </c>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t="s">
        <v>700</v>
      </c>
      <c r="H794" s="590"/>
      <c r="I794" s="590"/>
      <c r="J794" s="590"/>
      <c r="K794" s="591"/>
      <c r="L794" s="581" t="s">
        <v>703</v>
      </c>
      <c r="M794" s="582"/>
      <c r="N794" s="582"/>
      <c r="O794" s="582"/>
      <c r="P794" s="582"/>
      <c r="Q794" s="582"/>
      <c r="R794" s="582"/>
      <c r="S794" s="582"/>
      <c r="T794" s="582"/>
      <c r="U794" s="582"/>
      <c r="V794" s="582"/>
      <c r="W794" s="582"/>
      <c r="X794" s="583"/>
      <c r="Y794" s="584">
        <f>199.754433-SUM(Y789:AB793)</f>
        <v>38.115216000000004</v>
      </c>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199.75443300000001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2.3636360000000001</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9.5" customHeight="1" x14ac:dyDescent="0.15">
      <c r="A845" s="355">
        <v>1</v>
      </c>
      <c r="B845" s="355">
        <v>1</v>
      </c>
      <c r="C845" s="343" t="s">
        <v>693</v>
      </c>
      <c r="D845" s="328"/>
      <c r="E845" s="328"/>
      <c r="F845" s="328"/>
      <c r="G845" s="328"/>
      <c r="H845" s="328"/>
      <c r="I845" s="328"/>
      <c r="J845" s="329">
        <v>5010001034867</v>
      </c>
      <c r="K845" s="330"/>
      <c r="L845" s="330"/>
      <c r="M845" s="330"/>
      <c r="N845" s="330"/>
      <c r="O845" s="330"/>
      <c r="P845" s="895" t="s">
        <v>692</v>
      </c>
      <c r="Q845" s="896"/>
      <c r="R845" s="896"/>
      <c r="S845" s="896"/>
      <c r="T845" s="896"/>
      <c r="U845" s="896"/>
      <c r="V845" s="896"/>
      <c r="W845" s="896"/>
      <c r="X845" s="897"/>
      <c r="Y845" s="332">
        <v>199.75443300000001</v>
      </c>
      <c r="Z845" s="333"/>
      <c r="AA845" s="333"/>
      <c r="AB845" s="334"/>
      <c r="AC845" s="192" t="s">
        <v>294</v>
      </c>
      <c r="AD845" s="884"/>
      <c r="AE845" s="884"/>
      <c r="AF845" s="884"/>
      <c r="AG845" s="885"/>
      <c r="AH845" s="889">
        <v>1</v>
      </c>
      <c r="AI845" s="890"/>
      <c r="AJ845" s="890"/>
      <c r="AK845" s="891"/>
      <c r="AL845" s="339" t="s">
        <v>322</v>
      </c>
      <c r="AM845" s="340"/>
      <c r="AN845" s="340"/>
      <c r="AO845" s="341"/>
      <c r="AP845" s="892" t="s">
        <v>322</v>
      </c>
      <c r="AQ845" s="893"/>
      <c r="AR845" s="893"/>
      <c r="AS845" s="893"/>
      <c r="AT845" s="893"/>
      <c r="AU845" s="893"/>
      <c r="AV845" s="893"/>
      <c r="AW845" s="893"/>
      <c r="AX845" s="894"/>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44"/>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6.5" customHeight="1" x14ac:dyDescent="0.15">
      <c r="A878" s="355">
        <v>1</v>
      </c>
      <c r="B878" s="355">
        <v>1</v>
      </c>
      <c r="C878" s="343" t="s">
        <v>683</v>
      </c>
      <c r="D878" s="328"/>
      <c r="E878" s="328"/>
      <c r="F878" s="328"/>
      <c r="G878" s="328"/>
      <c r="H878" s="328"/>
      <c r="I878" s="328"/>
      <c r="J878" s="329">
        <v>1180305003290</v>
      </c>
      <c r="K878" s="330"/>
      <c r="L878" s="330"/>
      <c r="M878" s="330"/>
      <c r="N878" s="330"/>
      <c r="O878" s="330"/>
      <c r="P878" s="344" t="s">
        <v>682</v>
      </c>
      <c r="Q878" s="331"/>
      <c r="R878" s="331"/>
      <c r="S878" s="331"/>
      <c r="T878" s="331"/>
      <c r="U878" s="331"/>
      <c r="V878" s="331"/>
      <c r="W878" s="331"/>
      <c r="X878" s="331"/>
      <c r="Y878" s="332">
        <v>2.3636360000000001</v>
      </c>
      <c r="Z878" s="333"/>
      <c r="AA878" s="333"/>
      <c r="AB878" s="334"/>
      <c r="AC878" s="335" t="s">
        <v>79</v>
      </c>
      <c r="AD878" s="336"/>
      <c r="AE878" s="336"/>
      <c r="AF878" s="336"/>
      <c r="AG878" s="336"/>
      <c r="AH878" s="351" t="s">
        <v>689</v>
      </c>
      <c r="AI878" s="352"/>
      <c r="AJ878" s="352"/>
      <c r="AK878" s="352"/>
      <c r="AL878" s="339" t="s">
        <v>690</v>
      </c>
      <c r="AM878" s="340"/>
      <c r="AN878" s="340"/>
      <c r="AO878" s="341"/>
      <c r="AP878" s="342" t="s">
        <v>689</v>
      </c>
      <c r="AQ878" s="342"/>
      <c r="AR878" s="342"/>
      <c r="AS878" s="342"/>
      <c r="AT878" s="342"/>
      <c r="AU878" s="342"/>
      <c r="AV878" s="342"/>
      <c r="AW878" s="342"/>
      <c r="AX878" s="342"/>
      <c r="AY878">
        <f t="shared" si="118"/>
        <v>1</v>
      </c>
    </row>
    <row r="879" spans="1:51" ht="30" customHeight="1" x14ac:dyDescent="0.15">
      <c r="A879" s="355">
        <v>2</v>
      </c>
      <c r="B879" s="355">
        <v>1</v>
      </c>
      <c r="C879" s="343" t="s">
        <v>687</v>
      </c>
      <c r="D879" s="328"/>
      <c r="E879" s="328"/>
      <c r="F879" s="328"/>
      <c r="G879" s="328"/>
      <c r="H879" s="328"/>
      <c r="I879" s="328"/>
      <c r="J879" s="329" t="s">
        <v>688</v>
      </c>
      <c r="K879" s="330"/>
      <c r="L879" s="330"/>
      <c r="M879" s="330"/>
      <c r="N879" s="330"/>
      <c r="O879" s="330"/>
      <c r="P879" s="344" t="s">
        <v>685</v>
      </c>
      <c r="Q879" s="331"/>
      <c r="R879" s="331"/>
      <c r="S879" s="331"/>
      <c r="T879" s="331"/>
      <c r="U879" s="331"/>
      <c r="V879" s="331"/>
      <c r="W879" s="331"/>
      <c r="X879" s="331"/>
      <c r="Y879" s="332">
        <v>1.6</v>
      </c>
      <c r="Z879" s="333"/>
      <c r="AA879" s="333"/>
      <c r="AB879" s="334"/>
      <c r="AC879" s="335" t="s">
        <v>79</v>
      </c>
      <c r="AD879" s="336"/>
      <c r="AE879" s="336"/>
      <c r="AF879" s="336"/>
      <c r="AG879" s="336"/>
      <c r="AH879" s="351" t="s">
        <v>690</v>
      </c>
      <c r="AI879" s="352"/>
      <c r="AJ879" s="352"/>
      <c r="AK879" s="352"/>
      <c r="AL879" s="339" t="s">
        <v>691</v>
      </c>
      <c r="AM879" s="340"/>
      <c r="AN879" s="340"/>
      <c r="AO879" s="341"/>
      <c r="AP879" s="342" t="s">
        <v>689</v>
      </c>
      <c r="AQ879" s="342"/>
      <c r="AR879" s="342"/>
      <c r="AS879" s="342"/>
      <c r="AT879" s="342"/>
      <c r="AU879" s="342"/>
      <c r="AV879" s="342"/>
      <c r="AW879" s="342"/>
      <c r="AX879" s="342"/>
      <c r="AY879">
        <f>COUNTA($C$879)</f>
        <v>1</v>
      </c>
    </row>
    <row r="880" spans="1:51" ht="30" customHeight="1" x14ac:dyDescent="0.15">
      <c r="A880" s="355">
        <v>3</v>
      </c>
      <c r="B880" s="355">
        <v>1</v>
      </c>
      <c r="C880" s="343" t="s">
        <v>684</v>
      </c>
      <c r="D880" s="328"/>
      <c r="E880" s="328"/>
      <c r="F880" s="328"/>
      <c r="G880" s="328"/>
      <c r="H880" s="328"/>
      <c r="I880" s="328"/>
      <c r="J880" s="329">
        <v>4210001012119</v>
      </c>
      <c r="K880" s="330"/>
      <c r="L880" s="330"/>
      <c r="M880" s="330"/>
      <c r="N880" s="330"/>
      <c r="O880" s="330"/>
      <c r="P880" s="344" t="s">
        <v>686</v>
      </c>
      <c r="Q880" s="331"/>
      <c r="R880" s="331"/>
      <c r="S880" s="331"/>
      <c r="T880" s="331"/>
      <c r="U880" s="331"/>
      <c r="V880" s="331"/>
      <c r="W880" s="331"/>
      <c r="X880" s="331"/>
      <c r="Y880" s="332">
        <v>0.1</v>
      </c>
      <c r="Z880" s="333"/>
      <c r="AA880" s="333"/>
      <c r="AB880" s="334"/>
      <c r="AC880" s="335" t="s">
        <v>79</v>
      </c>
      <c r="AD880" s="336"/>
      <c r="AE880" s="336"/>
      <c r="AF880" s="336"/>
      <c r="AG880" s="336"/>
      <c r="AH880" s="337" t="s">
        <v>689</v>
      </c>
      <c r="AI880" s="338"/>
      <c r="AJ880" s="338"/>
      <c r="AK880" s="338"/>
      <c r="AL880" s="339" t="s">
        <v>690</v>
      </c>
      <c r="AM880" s="340"/>
      <c r="AN880" s="340"/>
      <c r="AO880" s="341"/>
      <c r="AP880" s="342" t="s">
        <v>689</v>
      </c>
      <c r="AQ880" s="342"/>
      <c r="AR880" s="342"/>
      <c r="AS880" s="342"/>
      <c r="AT880" s="342"/>
      <c r="AU880" s="342"/>
      <c r="AV880" s="342"/>
      <c r="AW880" s="342"/>
      <c r="AX880" s="342"/>
      <c r="AY880">
        <f>COUNTA($C$880)</f>
        <v>1</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7">
      <formula>IF(RIGHT(TEXT(P14,"0.#"),1)=".",FALSE,TRUE)</formula>
    </cfRule>
    <cfRule type="expression" dxfId="2114" priority="14028">
      <formula>IF(RIGHT(TEXT(P14,"0.#"),1)=".",TRUE,FALSE)</formula>
    </cfRule>
  </conditionalFormatting>
  <conditionalFormatting sqref="AE32">
    <cfRule type="expression" dxfId="2113" priority="14017">
      <formula>IF(RIGHT(TEXT(AE32,"0.#"),1)=".",FALSE,TRUE)</formula>
    </cfRule>
    <cfRule type="expression" dxfId="2112" priority="14018">
      <formula>IF(RIGHT(TEXT(AE32,"0.#"),1)=".",TRUE,FALSE)</formula>
    </cfRule>
  </conditionalFormatting>
  <conditionalFormatting sqref="P18:AX18">
    <cfRule type="expression" dxfId="2111" priority="13903">
      <formula>IF(RIGHT(TEXT(P18,"0.#"),1)=".",FALSE,TRUE)</formula>
    </cfRule>
    <cfRule type="expression" dxfId="2110" priority="13904">
      <formula>IF(RIGHT(TEXT(P18,"0.#"),1)=".",TRUE,FALSE)</formula>
    </cfRule>
  </conditionalFormatting>
  <conditionalFormatting sqref="Y790">
    <cfRule type="expression" dxfId="2109" priority="13899">
      <formula>IF(RIGHT(TEXT(Y790,"0.#"),1)=".",FALSE,TRUE)</formula>
    </cfRule>
    <cfRule type="expression" dxfId="2108" priority="13900">
      <formula>IF(RIGHT(TEXT(Y790,"0.#"),1)=".",TRUE,FALSE)</formula>
    </cfRule>
  </conditionalFormatting>
  <conditionalFormatting sqref="Y799">
    <cfRule type="expression" dxfId="2107" priority="13895">
      <formula>IF(RIGHT(TEXT(Y799,"0.#"),1)=".",FALSE,TRUE)</formula>
    </cfRule>
    <cfRule type="expression" dxfId="2106" priority="13896">
      <formula>IF(RIGHT(TEXT(Y799,"0.#"),1)=".",TRUE,FALSE)</formula>
    </cfRule>
  </conditionalFormatting>
  <conditionalFormatting sqref="Y830:Y837 Y828 Y817:Y824 Y815 Y804:Y811 Y802">
    <cfRule type="expression" dxfId="2105" priority="13677">
      <formula>IF(RIGHT(TEXT(Y802,"0.#"),1)=".",FALSE,TRUE)</formula>
    </cfRule>
    <cfRule type="expression" dxfId="2104" priority="13678">
      <formula>IF(RIGHT(TEXT(Y802,"0.#"),1)=".",TRUE,FALSE)</formula>
    </cfRule>
  </conditionalFormatting>
  <conditionalFormatting sqref="P16:AQ17 P15:AX15 P13:AX13">
    <cfRule type="expression" dxfId="2103" priority="13725">
      <formula>IF(RIGHT(TEXT(P13,"0.#"),1)=".",FALSE,TRUE)</formula>
    </cfRule>
    <cfRule type="expression" dxfId="2102" priority="13726">
      <formula>IF(RIGHT(TEXT(P13,"0.#"),1)=".",TRUE,FALSE)</formula>
    </cfRule>
  </conditionalFormatting>
  <conditionalFormatting sqref="P19:AJ19">
    <cfRule type="expression" dxfId="2101" priority="13723">
      <formula>IF(RIGHT(TEXT(P19,"0.#"),1)=".",FALSE,TRUE)</formula>
    </cfRule>
    <cfRule type="expression" dxfId="2100" priority="13724">
      <formula>IF(RIGHT(TEXT(P19,"0.#"),1)=".",TRUE,FALSE)</formula>
    </cfRule>
  </conditionalFormatting>
  <conditionalFormatting sqref="AE101 AQ101">
    <cfRule type="expression" dxfId="2099" priority="13715">
      <formula>IF(RIGHT(TEXT(AE101,"0.#"),1)=".",FALSE,TRUE)</formula>
    </cfRule>
    <cfRule type="expression" dxfId="2098" priority="13716">
      <formula>IF(RIGHT(TEXT(AE101,"0.#"),1)=".",TRUE,FALSE)</formula>
    </cfRule>
  </conditionalFormatting>
  <conditionalFormatting sqref="Y793:Y798 Y789">
    <cfRule type="expression" dxfId="2097" priority="13701">
      <formula>IF(RIGHT(TEXT(Y789,"0.#"),1)=".",FALSE,TRUE)</formula>
    </cfRule>
    <cfRule type="expression" dxfId="2096" priority="13702">
      <formula>IF(RIGHT(TEXT(Y789,"0.#"),1)=".",TRUE,FALSE)</formula>
    </cfRule>
  </conditionalFormatting>
  <conditionalFormatting sqref="AU790">
    <cfRule type="expression" dxfId="2095" priority="13699">
      <formula>IF(RIGHT(TEXT(AU790,"0.#"),1)=".",FALSE,TRUE)</formula>
    </cfRule>
    <cfRule type="expression" dxfId="2094" priority="13700">
      <formula>IF(RIGHT(TEXT(AU790,"0.#"),1)=".",TRUE,FALSE)</formula>
    </cfRule>
  </conditionalFormatting>
  <conditionalFormatting sqref="AU799">
    <cfRule type="expression" dxfId="2093" priority="13697">
      <formula>IF(RIGHT(TEXT(AU799,"0.#"),1)=".",FALSE,TRUE)</formula>
    </cfRule>
    <cfRule type="expression" dxfId="2092" priority="13698">
      <formula>IF(RIGHT(TEXT(AU799,"0.#"),1)=".",TRUE,FALSE)</formula>
    </cfRule>
  </conditionalFormatting>
  <conditionalFormatting sqref="AU791:AU798 AU789">
    <cfRule type="expression" dxfId="2091" priority="13695">
      <formula>IF(RIGHT(TEXT(AU789,"0.#"),1)=".",FALSE,TRUE)</formula>
    </cfRule>
    <cfRule type="expression" dxfId="2090" priority="13696">
      <formula>IF(RIGHT(TEXT(AU789,"0.#"),1)=".",TRUE,FALSE)</formula>
    </cfRule>
  </conditionalFormatting>
  <conditionalFormatting sqref="Y829 Y816 Y803">
    <cfRule type="expression" dxfId="2089" priority="13681">
      <formula>IF(RIGHT(TEXT(Y803,"0.#"),1)=".",FALSE,TRUE)</formula>
    </cfRule>
    <cfRule type="expression" dxfId="2088" priority="13682">
      <formula>IF(RIGHT(TEXT(Y803,"0.#"),1)=".",TRUE,FALSE)</formula>
    </cfRule>
  </conditionalFormatting>
  <conditionalFormatting sqref="Y838 Y825 Y812">
    <cfRule type="expression" dxfId="2087" priority="13679">
      <formula>IF(RIGHT(TEXT(Y812,"0.#"),1)=".",FALSE,TRUE)</formula>
    </cfRule>
    <cfRule type="expression" dxfId="2086" priority="13680">
      <formula>IF(RIGHT(TEXT(Y812,"0.#"),1)=".",TRUE,FALSE)</formula>
    </cfRule>
  </conditionalFormatting>
  <conditionalFormatting sqref="AU829 AU816 AU803">
    <cfRule type="expression" dxfId="2085" priority="13675">
      <formula>IF(RIGHT(TEXT(AU803,"0.#"),1)=".",FALSE,TRUE)</formula>
    </cfRule>
    <cfRule type="expression" dxfId="2084" priority="13676">
      <formula>IF(RIGHT(TEXT(AU803,"0.#"),1)=".",TRUE,FALSE)</formula>
    </cfRule>
  </conditionalFormatting>
  <conditionalFormatting sqref="AU838 AU825 AU812">
    <cfRule type="expression" dxfId="2083" priority="13673">
      <formula>IF(RIGHT(TEXT(AU812,"0.#"),1)=".",FALSE,TRUE)</formula>
    </cfRule>
    <cfRule type="expression" dxfId="2082" priority="13674">
      <formula>IF(RIGHT(TEXT(AU812,"0.#"),1)=".",TRUE,FALSE)</formula>
    </cfRule>
  </conditionalFormatting>
  <conditionalFormatting sqref="AU830:AU837 AU828 AU817:AU824 AU815 AU804:AU811 AU802">
    <cfRule type="expression" dxfId="2081" priority="13671">
      <formula>IF(RIGHT(TEXT(AU802,"0.#"),1)=".",FALSE,TRUE)</formula>
    </cfRule>
    <cfRule type="expression" dxfId="2080" priority="13672">
      <formula>IF(RIGHT(TEXT(AU802,"0.#"),1)=".",TRUE,FALSE)</formula>
    </cfRule>
  </conditionalFormatting>
  <conditionalFormatting sqref="AM87">
    <cfRule type="expression" dxfId="2079" priority="13325">
      <formula>IF(RIGHT(TEXT(AM87,"0.#"),1)=".",FALSE,TRUE)</formula>
    </cfRule>
    <cfRule type="expression" dxfId="2078" priority="13326">
      <formula>IF(RIGHT(TEXT(AM87,"0.#"),1)=".",TRUE,FALSE)</formula>
    </cfRule>
  </conditionalFormatting>
  <conditionalFormatting sqref="AE55">
    <cfRule type="expression" dxfId="2077" priority="13393">
      <formula>IF(RIGHT(TEXT(AE55,"0.#"),1)=".",FALSE,TRUE)</formula>
    </cfRule>
    <cfRule type="expression" dxfId="2076" priority="13394">
      <formula>IF(RIGHT(TEXT(AE55,"0.#"),1)=".",TRUE,FALSE)</formula>
    </cfRule>
  </conditionalFormatting>
  <conditionalFormatting sqref="AI55">
    <cfRule type="expression" dxfId="2075" priority="13391">
      <formula>IF(RIGHT(TEXT(AI55,"0.#"),1)=".",FALSE,TRUE)</formula>
    </cfRule>
    <cfRule type="expression" dxfId="2074" priority="13392">
      <formula>IF(RIGHT(TEXT(AI55,"0.#"),1)=".",TRUE,FALSE)</formula>
    </cfRule>
  </conditionalFormatting>
  <conditionalFormatting sqref="AM34">
    <cfRule type="expression" dxfId="2073" priority="13471">
      <formula>IF(RIGHT(TEXT(AM34,"0.#"),1)=".",FALSE,TRUE)</formula>
    </cfRule>
    <cfRule type="expression" dxfId="2072" priority="13472">
      <formula>IF(RIGHT(TEXT(AM34,"0.#"),1)=".",TRUE,FALSE)</formula>
    </cfRule>
  </conditionalFormatting>
  <conditionalFormatting sqref="AE33">
    <cfRule type="expression" dxfId="2071" priority="13485">
      <formula>IF(RIGHT(TEXT(AE33,"0.#"),1)=".",FALSE,TRUE)</formula>
    </cfRule>
    <cfRule type="expression" dxfId="2070" priority="13486">
      <formula>IF(RIGHT(TEXT(AE33,"0.#"),1)=".",TRUE,FALSE)</formula>
    </cfRule>
  </conditionalFormatting>
  <conditionalFormatting sqref="AE34">
    <cfRule type="expression" dxfId="2069" priority="13483">
      <formula>IF(RIGHT(TEXT(AE34,"0.#"),1)=".",FALSE,TRUE)</formula>
    </cfRule>
    <cfRule type="expression" dxfId="2068" priority="13484">
      <formula>IF(RIGHT(TEXT(AE34,"0.#"),1)=".",TRUE,FALSE)</formula>
    </cfRule>
  </conditionalFormatting>
  <conditionalFormatting sqref="AI34">
    <cfRule type="expression" dxfId="2067" priority="13481">
      <formula>IF(RIGHT(TEXT(AI34,"0.#"),1)=".",FALSE,TRUE)</formula>
    </cfRule>
    <cfRule type="expression" dxfId="2066" priority="13482">
      <formula>IF(RIGHT(TEXT(AI34,"0.#"),1)=".",TRUE,FALSE)</formula>
    </cfRule>
  </conditionalFormatting>
  <conditionalFormatting sqref="AI33">
    <cfRule type="expression" dxfId="2065" priority="13479">
      <formula>IF(RIGHT(TEXT(AI33,"0.#"),1)=".",FALSE,TRUE)</formula>
    </cfRule>
    <cfRule type="expression" dxfId="2064" priority="13480">
      <formula>IF(RIGHT(TEXT(AI33,"0.#"),1)=".",TRUE,FALSE)</formula>
    </cfRule>
  </conditionalFormatting>
  <conditionalFormatting sqref="AI32">
    <cfRule type="expression" dxfId="2063" priority="13477">
      <formula>IF(RIGHT(TEXT(AI32,"0.#"),1)=".",FALSE,TRUE)</formula>
    </cfRule>
    <cfRule type="expression" dxfId="2062" priority="13478">
      <formula>IF(RIGHT(TEXT(AI32,"0.#"),1)=".",TRUE,FALSE)</formula>
    </cfRule>
  </conditionalFormatting>
  <conditionalFormatting sqref="AM32">
    <cfRule type="expression" dxfId="2061" priority="13475">
      <formula>IF(RIGHT(TEXT(AM32,"0.#"),1)=".",FALSE,TRUE)</formula>
    </cfRule>
    <cfRule type="expression" dxfId="2060" priority="13476">
      <formula>IF(RIGHT(TEXT(AM32,"0.#"),1)=".",TRUE,FALSE)</formula>
    </cfRule>
  </conditionalFormatting>
  <conditionalFormatting sqref="AM33">
    <cfRule type="expression" dxfId="2059" priority="13473">
      <formula>IF(RIGHT(TEXT(AM33,"0.#"),1)=".",FALSE,TRUE)</formula>
    </cfRule>
    <cfRule type="expression" dxfId="2058" priority="13474">
      <formula>IF(RIGHT(TEXT(AM33,"0.#"),1)=".",TRUE,FALSE)</formula>
    </cfRule>
  </conditionalFormatting>
  <conditionalFormatting sqref="AQ32:AQ34">
    <cfRule type="expression" dxfId="2057" priority="13465">
      <formula>IF(RIGHT(TEXT(AQ32,"0.#"),1)=".",FALSE,TRUE)</formula>
    </cfRule>
    <cfRule type="expression" dxfId="2056" priority="13466">
      <formula>IF(RIGHT(TEXT(AQ32,"0.#"),1)=".",TRUE,FALSE)</formula>
    </cfRule>
  </conditionalFormatting>
  <conditionalFormatting sqref="AU32:AU34">
    <cfRule type="expression" dxfId="2055" priority="13463">
      <formula>IF(RIGHT(TEXT(AU32,"0.#"),1)=".",FALSE,TRUE)</formula>
    </cfRule>
    <cfRule type="expression" dxfId="2054" priority="13464">
      <formula>IF(RIGHT(TEXT(AU32,"0.#"),1)=".",TRUE,FALSE)</formula>
    </cfRule>
  </conditionalFormatting>
  <conditionalFormatting sqref="AE53">
    <cfRule type="expression" dxfId="2053" priority="13397">
      <formula>IF(RIGHT(TEXT(AE53,"0.#"),1)=".",FALSE,TRUE)</formula>
    </cfRule>
    <cfRule type="expression" dxfId="2052" priority="13398">
      <formula>IF(RIGHT(TEXT(AE53,"0.#"),1)=".",TRUE,FALSE)</formula>
    </cfRule>
  </conditionalFormatting>
  <conditionalFormatting sqref="AE54">
    <cfRule type="expression" dxfId="2051" priority="13395">
      <formula>IF(RIGHT(TEXT(AE54,"0.#"),1)=".",FALSE,TRUE)</formula>
    </cfRule>
    <cfRule type="expression" dxfId="2050" priority="13396">
      <formula>IF(RIGHT(TEXT(AE54,"0.#"),1)=".",TRUE,FALSE)</formula>
    </cfRule>
  </conditionalFormatting>
  <conditionalFormatting sqref="AI54">
    <cfRule type="expression" dxfId="2049" priority="13389">
      <formula>IF(RIGHT(TEXT(AI54,"0.#"),1)=".",FALSE,TRUE)</formula>
    </cfRule>
    <cfRule type="expression" dxfId="2048" priority="13390">
      <formula>IF(RIGHT(TEXT(AI54,"0.#"),1)=".",TRUE,FALSE)</formula>
    </cfRule>
  </conditionalFormatting>
  <conditionalFormatting sqref="AI53">
    <cfRule type="expression" dxfId="2047" priority="13387">
      <formula>IF(RIGHT(TEXT(AI53,"0.#"),1)=".",FALSE,TRUE)</formula>
    </cfRule>
    <cfRule type="expression" dxfId="2046" priority="13388">
      <formula>IF(RIGHT(TEXT(AI53,"0.#"),1)=".",TRUE,FALSE)</formula>
    </cfRule>
  </conditionalFormatting>
  <conditionalFormatting sqref="AM53">
    <cfRule type="expression" dxfId="2045" priority="13385">
      <formula>IF(RIGHT(TEXT(AM53,"0.#"),1)=".",FALSE,TRUE)</formula>
    </cfRule>
    <cfRule type="expression" dxfId="2044" priority="13386">
      <formula>IF(RIGHT(TEXT(AM53,"0.#"),1)=".",TRUE,FALSE)</formula>
    </cfRule>
  </conditionalFormatting>
  <conditionalFormatting sqref="AM54">
    <cfRule type="expression" dxfId="2043" priority="13383">
      <formula>IF(RIGHT(TEXT(AM54,"0.#"),1)=".",FALSE,TRUE)</formula>
    </cfRule>
    <cfRule type="expression" dxfId="2042" priority="13384">
      <formula>IF(RIGHT(TEXT(AM54,"0.#"),1)=".",TRUE,FALSE)</formula>
    </cfRule>
  </conditionalFormatting>
  <conditionalFormatting sqref="AM55">
    <cfRule type="expression" dxfId="2041" priority="13381">
      <formula>IF(RIGHT(TEXT(AM55,"0.#"),1)=".",FALSE,TRUE)</formula>
    </cfRule>
    <cfRule type="expression" dxfId="2040" priority="13382">
      <formula>IF(RIGHT(TEXT(AM55,"0.#"),1)=".",TRUE,FALSE)</formula>
    </cfRule>
  </conditionalFormatting>
  <conditionalFormatting sqref="AE60">
    <cfRule type="expression" dxfId="2039" priority="13367">
      <formula>IF(RIGHT(TEXT(AE60,"0.#"),1)=".",FALSE,TRUE)</formula>
    </cfRule>
    <cfRule type="expression" dxfId="2038" priority="13368">
      <formula>IF(RIGHT(TEXT(AE60,"0.#"),1)=".",TRUE,FALSE)</formula>
    </cfRule>
  </conditionalFormatting>
  <conditionalFormatting sqref="AE61">
    <cfRule type="expression" dxfId="2037" priority="13365">
      <formula>IF(RIGHT(TEXT(AE61,"0.#"),1)=".",FALSE,TRUE)</formula>
    </cfRule>
    <cfRule type="expression" dxfId="2036" priority="13366">
      <formula>IF(RIGHT(TEXT(AE61,"0.#"),1)=".",TRUE,FALSE)</formula>
    </cfRule>
  </conditionalFormatting>
  <conditionalFormatting sqref="AE62">
    <cfRule type="expression" dxfId="2035" priority="13363">
      <formula>IF(RIGHT(TEXT(AE62,"0.#"),1)=".",FALSE,TRUE)</formula>
    </cfRule>
    <cfRule type="expression" dxfId="2034" priority="13364">
      <formula>IF(RIGHT(TEXT(AE62,"0.#"),1)=".",TRUE,FALSE)</formula>
    </cfRule>
  </conditionalFormatting>
  <conditionalFormatting sqref="AI62">
    <cfRule type="expression" dxfId="2033" priority="13361">
      <formula>IF(RIGHT(TEXT(AI62,"0.#"),1)=".",FALSE,TRUE)</formula>
    </cfRule>
    <cfRule type="expression" dxfId="2032" priority="13362">
      <formula>IF(RIGHT(TEXT(AI62,"0.#"),1)=".",TRUE,FALSE)</formula>
    </cfRule>
  </conditionalFormatting>
  <conditionalFormatting sqref="AI61">
    <cfRule type="expression" dxfId="2031" priority="13359">
      <formula>IF(RIGHT(TEXT(AI61,"0.#"),1)=".",FALSE,TRUE)</formula>
    </cfRule>
    <cfRule type="expression" dxfId="2030" priority="13360">
      <formula>IF(RIGHT(TEXT(AI61,"0.#"),1)=".",TRUE,FALSE)</formula>
    </cfRule>
  </conditionalFormatting>
  <conditionalFormatting sqref="AI60">
    <cfRule type="expression" dxfId="2029" priority="13357">
      <formula>IF(RIGHT(TEXT(AI60,"0.#"),1)=".",FALSE,TRUE)</formula>
    </cfRule>
    <cfRule type="expression" dxfId="2028" priority="13358">
      <formula>IF(RIGHT(TEXT(AI60,"0.#"),1)=".",TRUE,FALSE)</formula>
    </cfRule>
  </conditionalFormatting>
  <conditionalFormatting sqref="AM60">
    <cfRule type="expression" dxfId="2027" priority="13355">
      <formula>IF(RIGHT(TEXT(AM60,"0.#"),1)=".",FALSE,TRUE)</formula>
    </cfRule>
    <cfRule type="expression" dxfId="2026" priority="13356">
      <formula>IF(RIGHT(TEXT(AM60,"0.#"),1)=".",TRUE,FALSE)</formula>
    </cfRule>
  </conditionalFormatting>
  <conditionalFormatting sqref="AM61">
    <cfRule type="expression" dxfId="2025" priority="13353">
      <formula>IF(RIGHT(TEXT(AM61,"0.#"),1)=".",FALSE,TRUE)</formula>
    </cfRule>
    <cfRule type="expression" dxfId="2024" priority="13354">
      <formula>IF(RIGHT(TEXT(AM61,"0.#"),1)=".",TRUE,FALSE)</formula>
    </cfRule>
  </conditionalFormatting>
  <conditionalFormatting sqref="AM62">
    <cfRule type="expression" dxfId="2023" priority="13351">
      <formula>IF(RIGHT(TEXT(AM62,"0.#"),1)=".",FALSE,TRUE)</formula>
    </cfRule>
    <cfRule type="expression" dxfId="2022" priority="13352">
      <formula>IF(RIGHT(TEXT(AM62,"0.#"),1)=".",TRUE,FALSE)</formula>
    </cfRule>
  </conditionalFormatting>
  <conditionalFormatting sqref="AE87">
    <cfRule type="expression" dxfId="2021" priority="13337">
      <formula>IF(RIGHT(TEXT(AE87,"0.#"),1)=".",FALSE,TRUE)</formula>
    </cfRule>
    <cfRule type="expression" dxfId="2020" priority="13338">
      <formula>IF(RIGHT(TEXT(AE87,"0.#"),1)=".",TRUE,FALSE)</formula>
    </cfRule>
  </conditionalFormatting>
  <conditionalFormatting sqref="AE88">
    <cfRule type="expression" dxfId="2019" priority="13335">
      <formula>IF(RIGHT(TEXT(AE88,"0.#"),1)=".",FALSE,TRUE)</formula>
    </cfRule>
    <cfRule type="expression" dxfId="2018" priority="13336">
      <formula>IF(RIGHT(TEXT(AE88,"0.#"),1)=".",TRUE,FALSE)</formula>
    </cfRule>
  </conditionalFormatting>
  <conditionalFormatting sqref="AE89">
    <cfRule type="expression" dxfId="2017" priority="13333">
      <formula>IF(RIGHT(TEXT(AE89,"0.#"),1)=".",FALSE,TRUE)</formula>
    </cfRule>
    <cfRule type="expression" dxfId="2016" priority="13334">
      <formula>IF(RIGHT(TEXT(AE89,"0.#"),1)=".",TRUE,FALSE)</formula>
    </cfRule>
  </conditionalFormatting>
  <conditionalFormatting sqref="AI89">
    <cfRule type="expression" dxfId="2015" priority="13331">
      <formula>IF(RIGHT(TEXT(AI89,"0.#"),1)=".",FALSE,TRUE)</formula>
    </cfRule>
    <cfRule type="expression" dxfId="2014" priority="13332">
      <formula>IF(RIGHT(TEXT(AI89,"0.#"),1)=".",TRUE,FALSE)</formula>
    </cfRule>
  </conditionalFormatting>
  <conditionalFormatting sqref="AI88">
    <cfRule type="expression" dxfId="2013" priority="13329">
      <formula>IF(RIGHT(TEXT(AI88,"0.#"),1)=".",FALSE,TRUE)</formula>
    </cfRule>
    <cfRule type="expression" dxfId="2012" priority="13330">
      <formula>IF(RIGHT(TEXT(AI88,"0.#"),1)=".",TRUE,FALSE)</formula>
    </cfRule>
  </conditionalFormatting>
  <conditionalFormatting sqref="AI87">
    <cfRule type="expression" dxfId="2011" priority="13327">
      <formula>IF(RIGHT(TEXT(AI87,"0.#"),1)=".",FALSE,TRUE)</formula>
    </cfRule>
    <cfRule type="expression" dxfId="2010" priority="13328">
      <formula>IF(RIGHT(TEXT(AI87,"0.#"),1)=".",TRUE,FALSE)</formula>
    </cfRule>
  </conditionalFormatting>
  <conditionalFormatting sqref="AM88">
    <cfRule type="expression" dxfId="2009" priority="13323">
      <formula>IF(RIGHT(TEXT(AM88,"0.#"),1)=".",FALSE,TRUE)</formula>
    </cfRule>
    <cfRule type="expression" dxfId="2008" priority="13324">
      <formula>IF(RIGHT(TEXT(AM88,"0.#"),1)=".",TRUE,FALSE)</formula>
    </cfRule>
  </conditionalFormatting>
  <conditionalFormatting sqref="AM89">
    <cfRule type="expression" dxfId="2007" priority="13321">
      <formula>IF(RIGHT(TEXT(AM89,"0.#"),1)=".",FALSE,TRUE)</formula>
    </cfRule>
    <cfRule type="expression" dxfId="2006" priority="13322">
      <formula>IF(RIGHT(TEXT(AM89,"0.#"),1)=".",TRUE,FALSE)</formula>
    </cfRule>
  </conditionalFormatting>
  <conditionalFormatting sqref="AE92">
    <cfRule type="expression" dxfId="2005" priority="13307">
      <formula>IF(RIGHT(TEXT(AE92,"0.#"),1)=".",FALSE,TRUE)</formula>
    </cfRule>
    <cfRule type="expression" dxfId="2004" priority="13308">
      <formula>IF(RIGHT(TEXT(AE92,"0.#"),1)=".",TRUE,FALSE)</formula>
    </cfRule>
  </conditionalFormatting>
  <conditionalFormatting sqref="AE93">
    <cfRule type="expression" dxfId="2003" priority="13305">
      <formula>IF(RIGHT(TEXT(AE93,"0.#"),1)=".",FALSE,TRUE)</formula>
    </cfRule>
    <cfRule type="expression" dxfId="2002" priority="13306">
      <formula>IF(RIGHT(TEXT(AE93,"0.#"),1)=".",TRUE,FALSE)</formula>
    </cfRule>
  </conditionalFormatting>
  <conditionalFormatting sqref="AE94">
    <cfRule type="expression" dxfId="2001" priority="13303">
      <formula>IF(RIGHT(TEXT(AE94,"0.#"),1)=".",FALSE,TRUE)</formula>
    </cfRule>
    <cfRule type="expression" dxfId="2000" priority="13304">
      <formula>IF(RIGHT(TEXT(AE94,"0.#"),1)=".",TRUE,FALSE)</formula>
    </cfRule>
  </conditionalFormatting>
  <conditionalFormatting sqref="AI94">
    <cfRule type="expression" dxfId="1999" priority="13301">
      <formula>IF(RIGHT(TEXT(AI94,"0.#"),1)=".",FALSE,TRUE)</formula>
    </cfRule>
    <cfRule type="expression" dxfId="1998" priority="13302">
      <formula>IF(RIGHT(TEXT(AI94,"0.#"),1)=".",TRUE,FALSE)</formula>
    </cfRule>
  </conditionalFormatting>
  <conditionalFormatting sqref="AI93">
    <cfRule type="expression" dxfId="1997" priority="13299">
      <formula>IF(RIGHT(TEXT(AI93,"0.#"),1)=".",FALSE,TRUE)</formula>
    </cfRule>
    <cfRule type="expression" dxfId="1996" priority="13300">
      <formula>IF(RIGHT(TEXT(AI93,"0.#"),1)=".",TRUE,FALSE)</formula>
    </cfRule>
  </conditionalFormatting>
  <conditionalFormatting sqref="AI92">
    <cfRule type="expression" dxfId="1995" priority="13297">
      <formula>IF(RIGHT(TEXT(AI92,"0.#"),1)=".",FALSE,TRUE)</formula>
    </cfRule>
    <cfRule type="expression" dxfId="1994" priority="13298">
      <formula>IF(RIGHT(TEXT(AI92,"0.#"),1)=".",TRUE,FALSE)</formula>
    </cfRule>
  </conditionalFormatting>
  <conditionalFormatting sqref="AM92">
    <cfRule type="expression" dxfId="1993" priority="13295">
      <formula>IF(RIGHT(TEXT(AM92,"0.#"),1)=".",FALSE,TRUE)</formula>
    </cfRule>
    <cfRule type="expression" dxfId="1992" priority="13296">
      <formula>IF(RIGHT(TEXT(AM92,"0.#"),1)=".",TRUE,FALSE)</formula>
    </cfRule>
  </conditionalFormatting>
  <conditionalFormatting sqref="AM93">
    <cfRule type="expression" dxfId="1991" priority="13293">
      <formula>IF(RIGHT(TEXT(AM93,"0.#"),1)=".",FALSE,TRUE)</formula>
    </cfRule>
    <cfRule type="expression" dxfId="1990" priority="13294">
      <formula>IF(RIGHT(TEXT(AM93,"0.#"),1)=".",TRUE,FALSE)</formula>
    </cfRule>
  </conditionalFormatting>
  <conditionalFormatting sqref="AM94">
    <cfRule type="expression" dxfId="1989" priority="13291">
      <formula>IF(RIGHT(TEXT(AM94,"0.#"),1)=".",FALSE,TRUE)</formula>
    </cfRule>
    <cfRule type="expression" dxfId="1988" priority="13292">
      <formula>IF(RIGHT(TEXT(AM94,"0.#"),1)=".",TRUE,FALSE)</formula>
    </cfRule>
  </conditionalFormatting>
  <conditionalFormatting sqref="AE97">
    <cfRule type="expression" dxfId="1987" priority="13277">
      <formula>IF(RIGHT(TEXT(AE97,"0.#"),1)=".",FALSE,TRUE)</formula>
    </cfRule>
    <cfRule type="expression" dxfId="1986" priority="13278">
      <formula>IF(RIGHT(TEXT(AE97,"0.#"),1)=".",TRUE,FALSE)</formula>
    </cfRule>
  </conditionalFormatting>
  <conditionalFormatting sqref="AE98">
    <cfRule type="expression" dxfId="1985" priority="13275">
      <formula>IF(RIGHT(TEXT(AE98,"0.#"),1)=".",FALSE,TRUE)</formula>
    </cfRule>
    <cfRule type="expression" dxfId="1984" priority="13276">
      <formula>IF(RIGHT(TEXT(AE98,"0.#"),1)=".",TRUE,FALSE)</formula>
    </cfRule>
  </conditionalFormatting>
  <conditionalFormatting sqref="AE99">
    <cfRule type="expression" dxfId="1983" priority="13273">
      <formula>IF(RIGHT(TEXT(AE99,"0.#"),1)=".",FALSE,TRUE)</formula>
    </cfRule>
    <cfRule type="expression" dxfId="1982" priority="13274">
      <formula>IF(RIGHT(TEXT(AE99,"0.#"),1)=".",TRUE,FALSE)</formula>
    </cfRule>
  </conditionalFormatting>
  <conditionalFormatting sqref="AI99">
    <cfRule type="expression" dxfId="1981" priority="13271">
      <formula>IF(RIGHT(TEXT(AI99,"0.#"),1)=".",FALSE,TRUE)</formula>
    </cfRule>
    <cfRule type="expression" dxfId="1980" priority="13272">
      <formula>IF(RIGHT(TEXT(AI99,"0.#"),1)=".",TRUE,FALSE)</formula>
    </cfRule>
  </conditionalFormatting>
  <conditionalFormatting sqref="AI98">
    <cfRule type="expression" dxfId="1979" priority="13269">
      <formula>IF(RIGHT(TEXT(AI98,"0.#"),1)=".",FALSE,TRUE)</formula>
    </cfRule>
    <cfRule type="expression" dxfId="1978" priority="13270">
      <formula>IF(RIGHT(TEXT(AI98,"0.#"),1)=".",TRUE,FALSE)</formula>
    </cfRule>
  </conditionalFormatting>
  <conditionalFormatting sqref="AI97">
    <cfRule type="expression" dxfId="1977" priority="13267">
      <formula>IF(RIGHT(TEXT(AI97,"0.#"),1)=".",FALSE,TRUE)</formula>
    </cfRule>
    <cfRule type="expression" dxfId="1976" priority="13268">
      <formula>IF(RIGHT(TEXT(AI97,"0.#"),1)=".",TRUE,FALSE)</formula>
    </cfRule>
  </conditionalFormatting>
  <conditionalFormatting sqref="AM97">
    <cfRule type="expression" dxfId="1975" priority="13265">
      <formula>IF(RIGHT(TEXT(AM97,"0.#"),1)=".",FALSE,TRUE)</formula>
    </cfRule>
    <cfRule type="expression" dxfId="1974" priority="13266">
      <formula>IF(RIGHT(TEXT(AM97,"0.#"),1)=".",TRUE,FALSE)</formula>
    </cfRule>
  </conditionalFormatting>
  <conditionalFormatting sqref="AM98">
    <cfRule type="expression" dxfId="1973" priority="13263">
      <formula>IF(RIGHT(TEXT(AM98,"0.#"),1)=".",FALSE,TRUE)</formula>
    </cfRule>
    <cfRule type="expression" dxfId="1972" priority="13264">
      <formula>IF(RIGHT(TEXT(AM98,"0.#"),1)=".",TRUE,FALSE)</formula>
    </cfRule>
  </conditionalFormatting>
  <conditionalFormatting sqref="AM99">
    <cfRule type="expression" dxfId="1971" priority="13261">
      <formula>IF(RIGHT(TEXT(AM99,"0.#"),1)=".",FALSE,TRUE)</formula>
    </cfRule>
    <cfRule type="expression" dxfId="1970" priority="13262">
      <formula>IF(RIGHT(TEXT(AM99,"0.#"),1)=".",TRUE,FALSE)</formula>
    </cfRule>
  </conditionalFormatting>
  <conditionalFormatting sqref="AI101">
    <cfRule type="expression" dxfId="1969" priority="13247">
      <formula>IF(RIGHT(TEXT(AI101,"0.#"),1)=".",FALSE,TRUE)</formula>
    </cfRule>
    <cfRule type="expression" dxfId="1968" priority="13248">
      <formula>IF(RIGHT(TEXT(AI101,"0.#"),1)=".",TRUE,FALSE)</formula>
    </cfRule>
  </conditionalFormatting>
  <conditionalFormatting sqref="AM101">
    <cfRule type="expression" dxfId="1967" priority="13245">
      <formula>IF(RIGHT(TEXT(AM101,"0.#"),1)=".",FALSE,TRUE)</formula>
    </cfRule>
    <cfRule type="expression" dxfId="1966" priority="13246">
      <formula>IF(RIGHT(TEXT(AM101,"0.#"),1)=".",TRUE,FALSE)</formula>
    </cfRule>
  </conditionalFormatting>
  <conditionalFormatting sqref="AE102">
    <cfRule type="expression" dxfId="1965" priority="13243">
      <formula>IF(RIGHT(TEXT(AE102,"0.#"),1)=".",FALSE,TRUE)</formula>
    </cfRule>
    <cfRule type="expression" dxfId="1964" priority="13244">
      <formula>IF(RIGHT(TEXT(AE102,"0.#"),1)=".",TRUE,FALSE)</formula>
    </cfRule>
  </conditionalFormatting>
  <conditionalFormatting sqref="AI102">
    <cfRule type="expression" dxfId="1963" priority="13241">
      <formula>IF(RIGHT(TEXT(AI102,"0.#"),1)=".",FALSE,TRUE)</formula>
    </cfRule>
    <cfRule type="expression" dxfId="1962" priority="13242">
      <formula>IF(RIGHT(TEXT(AI102,"0.#"),1)=".",TRUE,FALSE)</formula>
    </cfRule>
  </conditionalFormatting>
  <conditionalFormatting sqref="AM102">
    <cfRule type="expression" dxfId="1961" priority="13239">
      <formula>IF(RIGHT(TEXT(AM102,"0.#"),1)=".",FALSE,TRUE)</formula>
    </cfRule>
    <cfRule type="expression" dxfId="1960" priority="13240">
      <formula>IF(RIGHT(TEXT(AM102,"0.#"),1)=".",TRUE,FALSE)</formula>
    </cfRule>
  </conditionalFormatting>
  <conditionalFormatting sqref="AQ102">
    <cfRule type="expression" dxfId="1959" priority="13237">
      <formula>IF(RIGHT(TEXT(AQ102,"0.#"),1)=".",FALSE,TRUE)</formula>
    </cfRule>
    <cfRule type="expression" dxfId="1958" priority="13238">
      <formula>IF(RIGHT(TEXT(AQ102,"0.#"),1)=".",TRUE,FALSE)</formula>
    </cfRule>
  </conditionalFormatting>
  <conditionalFormatting sqref="AE104">
    <cfRule type="expression" dxfId="1957" priority="13235">
      <formula>IF(RIGHT(TEXT(AE104,"0.#"),1)=".",FALSE,TRUE)</formula>
    </cfRule>
    <cfRule type="expression" dxfId="1956" priority="13236">
      <formula>IF(RIGHT(TEXT(AE104,"0.#"),1)=".",TRUE,FALSE)</formula>
    </cfRule>
  </conditionalFormatting>
  <conditionalFormatting sqref="AI104">
    <cfRule type="expression" dxfId="1955" priority="13233">
      <formula>IF(RIGHT(TEXT(AI104,"0.#"),1)=".",FALSE,TRUE)</formula>
    </cfRule>
    <cfRule type="expression" dxfId="1954" priority="13234">
      <formula>IF(RIGHT(TEXT(AI104,"0.#"),1)=".",TRUE,FALSE)</formula>
    </cfRule>
  </conditionalFormatting>
  <conditionalFormatting sqref="AM104">
    <cfRule type="expression" dxfId="1953" priority="13231">
      <formula>IF(RIGHT(TEXT(AM104,"0.#"),1)=".",FALSE,TRUE)</formula>
    </cfRule>
    <cfRule type="expression" dxfId="1952" priority="13232">
      <formula>IF(RIGHT(TEXT(AM104,"0.#"),1)=".",TRUE,FALSE)</formula>
    </cfRule>
  </conditionalFormatting>
  <conditionalFormatting sqref="AE105">
    <cfRule type="expression" dxfId="1951" priority="13229">
      <formula>IF(RIGHT(TEXT(AE105,"0.#"),1)=".",FALSE,TRUE)</formula>
    </cfRule>
    <cfRule type="expression" dxfId="1950" priority="13230">
      <formula>IF(RIGHT(TEXT(AE105,"0.#"),1)=".",TRUE,FALSE)</formula>
    </cfRule>
  </conditionalFormatting>
  <conditionalFormatting sqref="AI105">
    <cfRule type="expression" dxfId="1949" priority="13227">
      <formula>IF(RIGHT(TEXT(AI105,"0.#"),1)=".",FALSE,TRUE)</formula>
    </cfRule>
    <cfRule type="expression" dxfId="1948" priority="13228">
      <formula>IF(RIGHT(TEXT(AI105,"0.#"),1)=".",TRUE,FALSE)</formula>
    </cfRule>
  </conditionalFormatting>
  <conditionalFormatting sqref="AM105">
    <cfRule type="expression" dxfId="1947" priority="13225">
      <formula>IF(RIGHT(TEXT(AM105,"0.#"),1)=".",FALSE,TRUE)</formula>
    </cfRule>
    <cfRule type="expression" dxfId="1946" priority="13226">
      <formula>IF(RIGHT(TEXT(AM105,"0.#"),1)=".",TRUE,FALSE)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7:AO874">
    <cfRule type="expression" dxfId="1815" priority="6649">
      <formula>IF(AND(AL847&gt;=0, RIGHT(TEXT(AL847,"0.#"),1)&lt;&gt;"."),TRUE,FALSE)</formula>
    </cfRule>
    <cfRule type="expression" dxfId="1814" priority="6650">
      <formula>IF(AND(AL847&gt;=0, RIGHT(TEXT(AL847,"0.#"),1)="."),TRUE,FALSE)</formula>
    </cfRule>
    <cfRule type="expression" dxfId="1813" priority="6651">
      <formula>IF(AND(AL847&lt;0, RIGHT(TEXT(AL847,"0.#"),1)&lt;&gt;"."),TRUE,FALSE)</formula>
    </cfRule>
    <cfRule type="expression" dxfId="1812" priority="6652">
      <formula>IF(AND(AL847&lt;0, RIGHT(TEXT(AL847,"0.#"),1)="."),TRUE,FALSE)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7:Y874">
    <cfRule type="expression" dxfId="1741" priority="2977">
      <formula>IF(RIGHT(TEXT(Y847,"0.#"),1)=".",FALSE,TRUE)</formula>
    </cfRule>
    <cfRule type="expression" dxfId="1740" priority="2978">
      <formula>IF(RIGHT(TEXT(Y847,"0.#"),1)=".",TRUE,FALSE)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10:AO1139">
    <cfRule type="expression" dxfId="1711" priority="2883">
      <formula>IF(AND(AL1110&gt;=0, RIGHT(TEXT(AL1110,"0.#"),1)&lt;&gt;"."),TRUE,FALSE)</formula>
    </cfRule>
    <cfRule type="expression" dxfId="1710" priority="2884">
      <formula>IF(AND(AL1110&gt;=0, RIGHT(TEXT(AL1110,"0.#"),1)="."),TRUE,FALSE)</formula>
    </cfRule>
    <cfRule type="expression" dxfId="1709" priority="2885">
      <formula>IF(AND(AL1110&lt;0, RIGHT(TEXT(AL1110,"0.#"),1)&lt;&gt;"."),TRUE,FALSE)</formula>
    </cfRule>
    <cfRule type="expression" dxfId="1708" priority="2886">
      <formula>IF(AND(AL1110&lt;0, RIGHT(TEXT(AL1110,"0.#"),1)="."),TRUE,FALSE)</formula>
    </cfRule>
  </conditionalFormatting>
  <conditionalFormatting sqref="Y1110:Y1139">
    <cfRule type="expression" dxfId="1707" priority="2881">
      <formula>IF(RIGHT(TEXT(Y1110,"0.#"),1)=".",FALSE,TRUE)</formula>
    </cfRule>
    <cfRule type="expression" dxfId="1706" priority="2882">
      <formula>IF(RIGHT(TEXT(Y1110,"0.#"),1)=".",TRUE,FALSE)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L846:AO846">
    <cfRule type="expression" dxfId="1697" priority="2835">
      <formula>IF(AND(AL846&gt;=0, RIGHT(TEXT(AL846,"0.#"),1)&lt;&gt;"."),TRUE,FALSE)</formula>
    </cfRule>
    <cfRule type="expression" dxfId="1696" priority="2836">
      <formula>IF(AND(AL846&gt;=0, RIGHT(TEXT(AL846,"0.#"),1)="."),TRUE,FALSE)</formula>
    </cfRule>
    <cfRule type="expression" dxfId="1695" priority="2837">
      <formula>IF(AND(AL846&lt;0, RIGHT(TEXT(AL846,"0.#"),1)&lt;&gt;"."),TRUE,FALSE)</formula>
    </cfRule>
    <cfRule type="expression" dxfId="1694" priority="2838">
      <formula>IF(AND(AL846&lt;0, RIGHT(TEXT(AL846,"0.#"),1)="."),TRUE,FALSE)</formula>
    </cfRule>
  </conditionalFormatting>
  <conditionalFormatting sqref="Y846">
    <cfRule type="expression" dxfId="1693" priority="2833">
      <formula>IF(RIGHT(TEXT(Y846,"0.#"),1)=".",FALSE,TRUE)</formula>
    </cfRule>
    <cfRule type="expression" dxfId="1692" priority="2834">
      <formula>IF(RIGHT(TEXT(Y846,"0.#"),1)=".",TRUE,FALSE)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38:AE139 AI138:AI139 AM138:AM139 AQ138:AQ139 AU138:AU139">
    <cfRule type="expression" dxfId="1481" priority="1969">
      <formula>IF(RIGHT(TEXT(AE138,"0.#"),1)=".",FALSE,TRUE)</formula>
    </cfRule>
    <cfRule type="expression" dxfId="1480" priority="1970">
      <formula>IF(RIGHT(TEXT(AE138,"0.#"),1)=".",TRUE,FALSE)</formula>
    </cfRule>
  </conditionalFormatting>
  <conditionalFormatting sqref="AE142:AE143 AI142:AI143 AM142:AM143 AQ142:AQ143 AU142:AU143">
    <cfRule type="expression" dxfId="1479" priority="1967">
      <formula>IF(RIGHT(TEXT(AE142,"0.#"),1)=".",FALSE,TRUE)</formula>
    </cfRule>
    <cfRule type="expression" dxfId="1478" priority="1968">
      <formula>IF(RIGHT(TEXT(AE142,"0.#"),1)=".",TRUE,FALSE)</formula>
    </cfRule>
  </conditionalFormatting>
  <conditionalFormatting sqref="AE198:AE199 AI198:AI199 AM198:AM199 AQ198:AQ199 AU198:AU199">
    <cfRule type="expression" dxfId="1477" priority="1959">
      <formula>IF(RIGHT(TEXT(AE198,"0.#"),1)=".",FALSE,TRUE)</formula>
    </cfRule>
    <cfRule type="expression" dxfId="1476" priority="1960">
      <formula>IF(RIGHT(TEXT(AE198,"0.#"),1)=".",TRUE,FALSE)</formula>
    </cfRule>
  </conditionalFormatting>
  <conditionalFormatting sqref="AE150:AE151 AI150:AI151 AM150:AM151 AQ150:AQ151 AU150:AU151">
    <cfRule type="expression" dxfId="1475" priority="1963">
      <formula>IF(RIGHT(TEXT(AE150,"0.#"),1)=".",FALSE,TRUE)</formula>
    </cfRule>
    <cfRule type="expression" dxfId="1474" priority="1964">
      <formula>IF(RIGHT(TEXT(AE150,"0.#"),1)=".",TRUE,FALSE)</formula>
    </cfRule>
  </conditionalFormatting>
  <conditionalFormatting sqref="AE194:AE195 AI194:AI195 AM194:AM195 AQ194:AQ195 AU194:AU195">
    <cfRule type="expression" dxfId="1473" priority="1961">
      <formula>IF(RIGHT(TEXT(AE194,"0.#"),1)=".",FALSE,TRUE)</formula>
    </cfRule>
    <cfRule type="expression" dxfId="1472" priority="1962">
      <formula>IF(RIGHT(TEXT(AE194,"0.#"),1)=".",TRUE,FALSE)</formula>
    </cfRule>
  </conditionalFormatting>
  <conditionalFormatting sqref="AE210:AE211 AI210:AI211 AM210:AM211 AQ210:AQ211 AU210:AU211">
    <cfRule type="expression" dxfId="1471" priority="1953">
      <formula>IF(RIGHT(TEXT(AE210,"0.#"),1)=".",FALSE,TRUE)</formula>
    </cfRule>
    <cfRule type="expression" dxfId="1470" priority="1954">
      <formula>IF(RIGHT(TEXT(AE210,"0.#"),1)=".",TRUE,FALSE)</formula>
    </cfRule>
  </conditionalFormatting>
  <conditionalFormatting sqref="AE202:AE203 AI202:AI203 AM202:AM203 AQ202:AQ203 AU202:AU203">
    <cfRule type="expression" dxfId="1469" priority="1957">
      <formula>IF(RIGHT(TEXT(AE202,"0.#"),1)=".",FALSE,TRUE)</formula>
    </cfRule>
    <cfRule type="expression" dxfId="1468" priority="1958">
      <formula>IF(RIGHT(TEXT(AE202,"0.#"),1)=".",TRUE,FALSE)</formula>
    </cfRule>
  </conditionalFormatting>
  <conditionalFormatting sqref="AE206:AE207 AI206:AI207 AM206:AM207 AQ206:AQ207 AU206:AU207">
    <cfRule type="expression" dxfId="1467" priority="1955">
      <formula>IF(RIGHT(TEXT(AE206,"0.#"),1)=".",FALSE,TRUE)</formula>
    </cfRule>
    <cfRule type="expression" dxfId="1466" priority="1956">
      <formula>IF(RIGHT(TEXT(AE206,"0.#"),1)=".",TRUE,FALSE)</formula>
    </cfRule>
  </conditionalFormatting>
  <conditionalFormatting sqref="AE262:AE263 AI262:AI263 AM262:AM263 AQ262:AQ263 AU262:AU263">
    <cfRule type="expression" dxfId="1465" priority="1947">
      <formula>IF(RIGHT(TEXT(AE262,"0.#"),1)=".",FALSE,TRUE)</formula>
    </cfRule>
    <cfRule type="expression" dxfId="1464" priority="1948">
      <formula>IF(RIGHT(TEXT(AE262,"0.#"),1)=".",TRUE,FALSE)</formula>
    </cfRule>
  </conditionalFormatting>
  <conditionalFormatting sqref="AE254:AE255 AI254:AI255 AM254:AM255 AQ254:AQ255 AU254:AU255">
    <cfRule type="expression" dxfId="1463" priority="1951">
      <formula>IF(RIGHT(TEXT(AE254,"0.#"),1)=".",FALSE,TRUE)</formula>
    </cfRule>
    <cfRule type="expression" dxfId="1462" priority="1952">
      <formula>IF(RIGHT(TEXT(AE254,"0.#"),1)=".",TRUE,FALSE)</formula>
    </cfRule>
  </conditionalFormatting>
  <conditionalFormatting sqref="AE258:AE259 AI258:AI259 AM258:AM259 AQ258:AQ259 AU258:AU259">
    <cfRule type="expression" dxfId="1461" priority="1949">
      <formula>IF(RIGHT(TEXT(AE258,"0.#"),1)=".",FALSE,TRUE)</formula>
    </cfRule>
    <cfRule type="expression" dxfId="1460" priority="1950">
      <formula>IF(RIGHT(TEXT(AE258,"0.#"),1)=".",TRUE,FALSE)</formula>
    </cfRule>
  </conditionalFormatting>
  <conditionalFormatting sqref="AE314:AE315 AI314:AI315 AM314:AM315 AQ314:AQ315 AU314:AU315">
    <cfRule type="expression" dxfId="1459" priority="1941">
      <formula>IF(RIGHT(TEXT(AE314,"0.#"),1)=".",FALSE,TRUE)</formula>
    </cfRule>
    <cfRule type="expression" dxfId="1458" priority="1942">
      <formula>IF(RIGHT(TEXT(AE314,"0.#"),1)=".",TRUE,FALSE)</formula>
    </cfRule>
  </conditionalFormatting>
  <conditionalFormatting sqref="AE266:AE267 AI266:AI267 AM266:AM267 AQ266:AQ267 AU266:AU267">
    <cfRule type="expression" dxfId="1457" priority="1945">
      <formula>IF(RIGHT(TEXT(AE266,"0.#"),1)=".",FALSE,TRUE)</formula>
    </cfRule>
    <cfRule type="expression" dxfId="1456" priority="1946">
      <formula>IF(RIGHT(TEXT(AE266,"0.#"),1)=".",TRUE,FALSE)</formula>
    </cfRule>
  </conditionalFormatting>
  <conditionalFormatting sqref="AE270:AE271 AI270:AI271 AM270:AM271 AQ270:AQ271 AU270:AU271">
    <cfRule type="expression" dxfId="1455" priority="1943">
      <formula>IF(RIGHT(TEXT(AE270,"0.#"),1)=".",FALSE,TRUE)</formula>
    </cfRule>
    <cfRule type="expression" dxfId="1454" priority="1944">
      <formula>IF(RIGHT(TEXT(AE270,"0.#"),1)=".",TRUE,FALSE)</formula>
    </cfRule>
  </conditionalFormatting>
  <conditionalFormatting sqref="AE326:AE327 AI326:AI327 AM326:AM327 AQ326:AQ327 AU326:AU327">
    <cfRule type="expression" dxfId="1453" priority="1935">
      <formula>IF(RIGHT(TEXT(AE326,"0.#"),1)=".",FALSE,TRUE)</formula>
    </cfRule>
    <cfRule type="expression" dxfId="1452" priority="1936">
      <formula>IF(RIGHT(TEXT(AE326,"0.#"),1)=".",TRUE,FALSE)</formula>
    </cfRule>
  </conditionalFormatting>
  <conditionalFormatting sqref="AE318:AE319 AI318:AI319 AM318:AM319 AQ318:AQ319 AU318:AU319">
    <cfRule type="expression" dxfId="1451" priority="1939">
      <formula>IF(RIGHT(TEXT(AE318,"0.#"),1)=".",FALSE,TRUE)</formula>
    </cfRule>
    <cfRule type="expression" dxfId="1450" priority="1940">
      <formula>IF(RIGHT(TEXT(AE318,"0.#"),1)=".",TRUE,FALSE)</formula>
    </cfRule>
  </conditionalFormatting>
  <conditionalFormatting sqref="AE322:AE323 AI322:AI323 AM322:AM323 AQ322:AQ323 AU322:AU323">
    <cfRule type="expression" dxfId="1449" priority="1937">
      <formula>IF(RIGHT(TEXT(AE322,"0.#"),1)=".",FALSE,TRUE)</formula>
    </cfRule>
    <cfRule type="expression" dxfId="1448" priority="1938">
      <formula>IF(RIGHT(TEXT(AE322,"0.#"),1)=".",TRUE,FALSE)</formula>
    </cfRule>
  </conditionalFormatting>
  <conditionalFormatting sqref="AE378:AE379 AI378:AI379 AM378:AM379 AQ378:AQ379 AU378:AU379">
    <cfRule type="expression" dxfId="1447" priority="1929">
      <formula>IF(RIGHT(TEXT(AE378,"0.#"),1)=".",FALSE,TRUE)</formula>
    </cfRule>
    <cfRule type="expression" dxfId="1446" priority="1930">
      <formula>IF(RIGHT(TEXT(AE378,"0.#"),1)=".",TRUE,FALSE)</formula>
    </cfRule>
  </conditionalFormatting>
  <conditionalFormatting sqref="AE330:AE331 AI330:AI331 AM330:AM331 AQ330:AQ331 AU330:AU331">
    <cfRule type="expression" dxfId="1445" priority="1933">
      <formula>IF(RIGHT(TEXT(AE330,"0.#"),1)=".",FALSE,TRUE)</formula>
    </cfRule>
    <cfRule type="expression" dxfId="1444" priority="1934">
      <formula>IF(RIGHT(TEXT(AE330,"0.#"),1)=".",TRUE,FALSE)</formula>
    </cfRule>
  </conditionalFormatting>
  <conditionalFormatting sqref="AE374:AE375 AI374:AI375 AM374:AM375 AQ374:AQ375 AU374:AU375">
    <cfRule type="expression" dxfId="1443" priority="1931">
      <formula>IF(RIGHT(TEXT(AE374,"0.#"),1)=".",FALSE,TRUE)</formula>
    </cfRule>
    <cfRule type="expression" dxfId="1442" priority="1932">
      <formula>IF(RIGHT(TEXT(AE374,"0.#"),1)=".",TRUE,FALSE)</formula>
    </cfRule>
  </conditionalFormatting>
  <conditionalFormatting sqref="AE390:AE391 AI390:AI391 AM390:AM391 AQ390:AQ391 AU390:AU391">
    <cfRule type="expression" dxfId="1441" priority="1923">
      <formula>IF(RIGHT(TEXT(AE390,"0.#"),1)=".",FALSE,TRUE)</formula>
    </cfRule>
    <cfRule type="expression" dxfId="1440" priority="1924">
      <formula>IF(RIGHT(TEXT(AE390,"0.#"),1)=".",TRUE,FALSE)</formula>
    </cfRule>
  </conditionalFormatting>
  <conditionalFormatting sqref="AE382:AE383 AI382:AI383 AM382:AM383 AQ382:AQ383 AU382:AU383">
    <cfRule type="expression" dxfId="1439" priority="1927">
      <formula>IF(RIGHT(TEXT(AE382,"0.#"),1)=".",FALSE,TRUE)</formula>
    </cfRule>
    <cfRule type="expression" dxfId="1438" priority="1928">
      <formula>IF(RIGHT(TEXT(AE382,"0.#"),1)=".",TRUE,FALSE)</formula>
    </cfRule>
  </conditionalFormatting>
  <conditionalFormatting sqref="AE386:AE387 AI386:AI387 AM386:AM387 AQ386:AQ387 AU386:AU387">
    <cfRule type="expression" dxfId="1437" priority="1925">
      <formula>IF(RIGHT(TEXT(AE386,"0.#"),1)=".",FALSE,TRUE)</formula>
    </cfRule>
    <cfRule type="expression" dxfId="1436" priority="1926">
      <formula>IF(RIGHT(TEXT(AE386,"0.#"),1)=".",TRUE,FALSE)</formula>
    </cfRule>
  </conditionalFormatting>
  <conditionalFormatting sqref="AE440">
    <cfRule type="expression" dxfId="1435" priority="1917">
      <formula>IF(RIGHT(TEXT(AE440,"0.#"),1)=".",FALSE,TRUE)</formula>
    </cfRule>
    <cfRule type="expression" dxfId="1434" priority="1918">
      <formula>IF(RIGHT(TEXT(AE440,"0.#"),1)=".",TRUE,FALSE)</formula>
    </cfRule>
  </conditionalFormatting>
  <conditionalFormatting sqref="AE438">
    <cfRule type="expression" dxfId="1433" priority="1921">
      <formula>IF(RIGHT(TEXT(AE438,"0.#"),1)=".",FALSE,TRUE)</formula>
    </cfRule>
    <cfRule type="expression" dxfId="1432" priority="1922">
      <formula>IF(RIGHT(TEXT(AE438,"0.#"),1)=".",TRUE,FALSE)</formula>
    </cfRule>
  </conditionalFormatting>
  <conditionalFormatting sqref="AE439">
    <cfRule type="expression" dxfId="1431" priority="1919">
      <formula>IF(RIGHT(TEXT(AE439,"0.#"),1)=".",FALSE,TRUE)</formula>
    </cfRule>
    <cfRule type="expression" dxfId="1430" priority="1920">
      <formula>IF(RIGHT(TEXT(AE439,"0.#"),1)=".",TRUE,FALSE)</formula>
    </cfRule>
  </conditionalFormatting>
  <conditionalFormatting sqref="AM440">
    <cfRule type="expression" dxfId="1429" priority="1911">
      <formula>IF(RIGHT(TEXT(AM440,"0.#"),1)=".",FALSE,TRUE)</formula>
    </cfRule>
    <cfRule type="expression" dxfId="1428" priority="1912">
      <formula>IF(RIGHT(TEXT(AM440,"0.#"),1)=".",TRUE,FALSE)</formula>
    </cfRule>
  </conditionalFormatting>
  <conditionalFormatting sqref="AM438">
    <cfRule type="expression" dxfId="1427" priority="1915">
      <formula>IF(RIGHT(TEXT(AM438,"0.#"),1)=".",FALSE,TRUE)</formula>
    </cfRule>
    <cfRule type="expression" dxfId="1426" priority="1916">
      <formula>IF(RIGHT(TEXT(AM438,"0.#"),1)=".",TRUE,FALSE)</formula>
    </cfRule>
  </conditionalFormatting>
  <conditionalFormatting sqref="AM439">
    <cfRule type="expression" dxfId="1425" priority="1913">
      <formula>IF(RIGHT(TEXT(AM439,"0.#"),1)=".",FALSE,TRUE)</formula>
    </cfRule>
    <cfRule type="expression" dxfId="1424" priority="1914">
      <formula>IF(RIGHT(TEXT(AM439,"0.#"),1)=".",TRUE,FALSE)</formula>
    </cfRule>
  </conditionalFormatting>
  <conditionalFormatting sqref="AU440">
    <cfRule type="expression" dxfId="1423" priority="1905">
      <formula>IF(RIGHT(TEXT(AU440,"0.#"),1)=".",FALSE,TRUE)</formula>
    </cfRule>
    <cfRule type="expression" dxfId="1422" priority="1906">
      <formula>IF(RIGHT(TEXT(AU440,"0.#"),1)=".",TRUE,FALSE)</formula>
    </cfRule>
  </conditionalFormatting>
  <conditionalFormatting sqref="AU438">
    <cfRule type="expression" dxfId="1421" priority="1909">
      <formula>IF(RIGHT(TEXT(AU438,"0.#"),1)=".",FALSE,TRUE)</formula>
    </cfRule>
    <cfRule type="expression" dxfId="1420" priority="1910">
      <formula>IF(RIGHT(TEXT(AU438,"0.#"),1)=".",TRUE,FALSE)</formula>
    </cfRule>
  </conditionalFormatting>
  <conditionalFormatting sqref="AU439">
    <cfRule type="expression" dxfId="1419" priority="1907">
      <formula>IF(RIGHT(TEXT(AU439,"0.#"),1)=".",FALSE,TRUE)</formula>
    </cfRule>
    <cfRule type="expression" dxfId="1418" priority="1908">
      <formula>IF(RIGHT(TEXT(AU439,"0.#"),1)=".",TRUE,FALSE)</formula>
    </cfRule>
  </conditionalFormatting>
  <conditionalFormatting sqref="AI440">
    <cfRule type="expression" dxfId="1417" priority="1899">
      <formula>IF(RIGHT(TEXT(AI440,"0.#"),1)=".",FALSE,TRUE)</formula>
    </cfRule>
    <cfRule type="expression" dxfId="1416" priority="1900">
      <formula>IF(RIGHT(TEXT(AI440,"0.#"),1)=".",TRUE,FALSE)</formula>
    </cfRule>
  </conditionalFormatting>
  <conditionalFormatting sqref="AI438">
    <cfRule type="expression" dxfId="1415" priority="1903">
      <formula>IF(RIGHT(TEXT(AI438,"0.#"),1)=".",FALSE,TRUE)</formula>
    </cfRule>
    <cfRule type="expression" dxfId="1414" priority="1904">
      <formula>IF(RIGHT(TEXT(AI438,"0.#"),1)=".",TRUE,FALSE)</formula>
    </cfRule>
  </conditionalFormatting>
  <conditionalFormatting sqref="AI439">
    <cfRule type="expression" dxfId="1413" priority="1901">
      <formula>IF(RIGHT(TEXT(AI439,"0.#"),1)=".",FALSE,TRUE)</formula>
    </cfRule>
    <cfRule type="expression" dxfId="1412" priority="1902">
      <formula>IF(RIGHT(TEXT(AI439,"0.#"),1)=".",TRUE,FALSE)</formula>
    </cfRule>
  </conditionalFormatting>
  <conditionalFormatting sqref="AQ438">
    <cfRule type="expression" dxfId="1411" priority="1893">
      <formula>IF(RIGHT(TEXT(AQ438,"0.#"),1)=".",FALSE,TRUE)</formula>
    </cfRule>
    <cfRule type="expression" dxfId="1410" priority="1894">
      <formula>IF(RIGHT(TEXT(AQ438,"0.#"),1)=".",TRUE,FALSE)</formula>
    </cfRule>
  </conditionalFormatting>
  <conditionalFormatting sqref="AQ439">
    <cfRule type="expression" dxfId="1409" priority="1897">
      <formula>IF(RIGHT(TEXT(AQ439,"0.#"),1)=".",FALSE,TRUE)</formula>
    </cfRule>
    <cfRule type="expression" dxfId="1408" priority="1898">
      <formula>IF(RIGHT(TEXT(AQ439,"0.#"),1)=".",TRUE,FALSE)</formula>
    </cfRule>
  </conditionalFormatting>
  <conditionalFormatting sqref="AQ440">
    <cfRule type="expression" dxfId="1407" priority="1895">
      <formula>IF(RIGHT(TEXT(AQ440,"0.#"),1)=".",FALSE,TRUE)</formula>
    </cfRule>
    <cfRule type="expression" dxfId="1406" priority="1896">
      <formula>IF(RIGHT(TEXT(AQ440,"0.#"),1)=".",TRUE,FALSE)</formula>
    </cfRule>
  </conditionalFormatting>
  <conditionalFormatting sqref="AE445">
    <cfRule type="expression" dxfId="1405" priority="1887">
      <formula>IF(RIGHT(TEXT(AE445,"0.#"),1)=".",FALSE,TRUE)</formula>
    </cfRule>
    <cfRule type="expression" dxfId="1404" priority="1888">
      <formula>IF(RIGHT(TEXT(AE445,"0.#"),1)=".",TRUE,FALSE)</formula>
    </cfRule>
  </conditionalFormatting>
  <conditionalFormatting sqref="AE443">
    <cfRule type="expression" dxfId="1403" priority="1891">
      <formula>IF(RIGHT(TEXT(AE443,"0.#"),1)=".",FALSE,TRUE)</formula>
    </cfRule>
    <cfRule type="expression" dxfId="1402" priority="1892">
      <formula>IF(RIGHT(TEXT(AE443,"0.#"),1)=".",TRUE,FALSE)</formula>
    </cfRule>
  </conditionalFormatting>
  <conditionalFormatting sqref="AE444">
    <cfRule type="expression" dxfId="1401" priority="1889">
      <formula>IF(RIGHT(TEXT(AE444,"0.#"),1)=".",FALSE,TRUE)</formula>
    </cfRule>
    <cfRule type="expression" dxfId="1400" priority="1890">
      <formula>IF(RIGHT(TEXT(AE444,"0.#"),1)=".",TRUE,FALSE)</formula>
    </cfRule>
  </conditionalFormatting>
  <conditionalFormatting sqref="AM445">
    <cfRule type="expression" dxfId="1399" priority="1881">
      <formula>IF(RIGHT(TEXT(AM445,"0.#"),1)=".",FALSE,TRUE)</formula>
    </cfRule>
    <cfRule type="expression" dxfId="1398" priority="1882">
      <formula>IF(RIGHT(TEXT(AM445,"0.#"),1)=".",TRUE,FALSE)</formula>
    </cfRule>
  </conditionalFormatting>
  <conditionalFormatting sqref="AM443">
    <cfRule type="expression" dxfId="1397" priority="1885">
      <formula>IF(RIGHT(TEXT(AM443,"0.#"),1)=".",FALSE,TRUE)</formula>
    </cfRule>
    <cfRule type="expression" dxfId="1396" priority="1886">
      <formula>IF(RIGHT(TEXT(AM443,"0.#"),1)=".",TRUE,FALSE)</formula>
    </cfRule>
  </conditionalFormatting>
  <conditionalFormatting sqref="AM444">
    <cfRule type="expression" dxfId="1395" priority="1883">
      <formula>IF(RIGHT(TEXT(AM444,"0.#"),1)=".",FALSE,TRUE)</formula>
    </cfRule>
    <cfRule type="expression" dxfId="1394" priority="1884">
      <formula>IF(RIGHT(TEXT(AM444,"0.#"),1)=".",TRUE,FALSE)</formula>
    </cfRule>
  </conditionalFormatting>
  <conditionalFormatting sqref="AU445">
    <cfRule type="expression" dxfId="1393" priority="1875">
      <formula>IF(RIGHT(TEXT(AU445,"0.#"),1)=".",FALSE,TRUE)</formula>
    </cfRule>
    <cfRule type="expression" dxfId="1392" priority="1876">
      <formula>IF(RIGHT(TEXT(AU445,"0.#"),1)=".",TRUE,FALSE)</formula>
    </cfRule>
  </conditionalFormatting>
  <conditionalFormatting sqref="AU443">
    <cfRule type="expression" dxfId="1391" priority="1879">
      <formula>IF(RIGHT(TEXT(AU443,"0.#"),1)=".",FALSE,TRUE)</formula>
    </cfRule>
    <cfRule type="expression" dxfId="1390" priority="1880">
      <formula>IF(RIGHT(TEXT(AU443,"0.#"),1)=".",TRUE,FALSE)</formula>
    </cfRule>
  </conditionalFormatting>
  <conditionalFormatting sqref="AU444">
    <cfRule type="expression" dxfId="1389" priority="1877">
      <formula>IF(RIGHT(TEXT(AU444,"0.#"),1)=".",FALSE,TRUE)</formula>
    </cfRule>
    <cfRule type="expression" dxfId="1388" priority="1878">
      <formula>IF(RIGHT(TEXT(AU444,"0.#"),1)=".",TRUE,FALSE)</formula>
    </cfRule>
  </conditionalFormatting>
  <conditionalFormatting sqref="AI445">
    <cfRule type="expression" dxfId="1387" priority="1869">
      <formula>IF(RIGHT(TEXT(AI445,"0.#"),1)=".",FALSE,TRUE)</formula>
    </cfRule>
    <cfRule type="expression" dxfId="1386" priority="1870">
      <formula>IF(RIGHT(TEXT(AI445,"0.#"),1)=".",TRUE,FALSE)</formula>
    </cfRule>
  </conditionalFormatting>
  <conditionalFormatting sqref="AI443">
    <cfRule type="expression" dxfId="1385" priority="1873">
      <formula>IF(RIGHT(TEXT(AI443,"0.#"),1)=".",FALSE,TRUE)</formula>
    </cfRule>
    <cfRule type="expression" dxfId="1384" priority="1874">
      <formula>IF(RIGHT(TEXT(AI443,"0.#"),1)=".",TRUE,FALSE)</formula>
    </cfRule>
  </conditionalFormatting>
  <conditionalFormatting sqref="AI444">
    <cfRule type="expression" dxfId="1383" priority="1871">
      <formula>IF(RIGHT(TEXT(AI444,"0.#"),1)=".",FALSE,TRUE)</formula>
    </cfRule>
    <cfRule type="expression" dxfId="1382" priority="1872">
      <formula>IF(RIGHT(TEXT(AI444,"0.#"),1)=".",TRUE,FALSE)</formula>
    </cfRule>
  </conditionalFormatting>
  <conditionalFormatting sqref="AQ443">
    <cfRule type="expression" dxfId="1381" priority="1863">
      <formula>IF(RIGHT(TEXT(AQ443,"0.#"),1)=".",FALSE,TRUE)</formula>
    </cfRule>
    <cfRule type="expression" dxfId="1380" priority="1864">
      <formula>IF(RIGHT(TEXT(AQ443,"0.#"),1)=".",TRUE,FALSE)</formula>
    </cfRule>
  </conditionalFormatting>
  <conditionalFormatting sqref="AQ444">
    <cfRule type="expression" dxfId="1379" priority="1867">
      <formula>IF(RIGHT(TEXT(AQ444,"0.#"),1)=".",FALSE,TRUE)</formula>
    </cfRule>
    <cfRule type="expression" dxfId="1378" priority="1868">
      <formula>IF(RIGHT(TEXT(AQ444,"0.#"),1)=".",TRUE,FALSE)</formula>
    </cfRule>
  </conditionalFormatting>
  <conditionalFormatting sqref="AQ445">
    <cfRule type="expression" dxfId="1377" priority="1865">
      <formula>IF(RIGHT(TEXT(AQ445,"0.#"),1)=".",FALSE,TRUE)</formula>
    </cfRule>
    <cfRule type="expression" dxfId="1376" priority="1866">
      <formula>IF(RIGHT(TEXT(AQ445,"0.#"),1)=".",TRUE,FALSE)</formula>
    </cfRule>
  </conditionalFormatting>
  <conditionalFormatting sqref="Y881:Y907">
    <cfRule type="expression" dxfId="1375" priority="2093">
      <formula>IF(RIGHT(TEXT(Y881,"0.#"),1)=".",FALSE,TRUE)</formula>
    </cfRule>
    <cfRule type="expression" dxfId="1374" priority="2094">
      <formula>IF(RIGHT(TEXT(Y881,"0.#"),1)=".",TRUE,FALSE)</formula>
    </cfRule>
  </conditionalFormatting>
  <conditionalFormatting sqref="Y913:Y940">
    <cfRule type="expression" dxfId="1373" priority="2081">
      <formula>IF(RIGHT(TEXT(Y913,"0.#"),1)=".",FALSE,TRUE)</formula>
    </cfRule>
    <cfRule type="expression" dxfId="1372" priority="2082">
      <formula>IF(RIGHT(TEXT(Y913,"0.#"),1)=".",TRUE,FALSE)</formula>
    </cfRule>
  </conditionalFormatting>
  <conditionalFormatting sqref="Y911:Y912">
    <cfRule type="expression" dxfId="1371" priority="2075">
      <formula>IF(RIGHT(TEXT(Y911,"0.#"),1)=".",FALSE,TRUE)</formula>
    </cfRule>
    <cfRule type="expression" dxfId="1370" priority="2076">
      <formula>IF(RIGHT(TEXT(Y911,"0.#"),1)=".",TRUE,FALSE)</formula>
    </cfRule>
  </conditionalFormatting>
  <conditionalFormatting sqref="Y946:Y973">
    <cfRule type="expression" dxfId="1369" priority="2069">
      <formula>IF(RIGHT(TEXT(Y946,"0.#"),1)=".",FALSE,TRUE)</formula>
    </cfRule>
    <cfRule type="expression" dxfId="1368" priority="2070">
      <formula>IF(RIGHT(TEXT(Y946,"0.#"),1)=".",TRUE,FALSE)</formula>
    </cfRule>
  </conditionalFormatting>
  <conditionalFormatting sqref="Y944:Y945">
    <cfRule type="expression" dxfId="1367" priority="2063">
      <formula>IF(RIGHT(TEXT(Y944,"0.#"),1)=".",FALSE,TRUE)</formula>
    </cfRule>
    <cfRule type="expression" dxfId="1366" priority="2064">
      <formula>IF(RIGHT(TEXT(Y944,"0.#"),1)=".",TRUE,FALSE)</formula>
    </cfRule>
  </conditionalFormatting>
  <conditionalFormatting sqref="Y979:Y1006">
    <cfRule type="expression" dxfId="1365" priority="2057">
      <formula>IF(RIGHT(TEXT(Y979,"0.#"),1)=".",FALSE,TRUE)</formula>
    </cfRule>
    <cfRule type="expression" dxfId="1364" priority="2058">
      <formula>IF(RIGHT(TEXT(Y979,"0.#"),1)=".",TRUE,FALSE)</formula>
    </cfRule>
  </conditionalFormatting>
  <conditionalFormatting sqref="Y977:Y978">
    <cfRule type="expression" dxfId="1363" priority="2051">
      <formula>IF(RIGHT(TEXT(Y977,"0.#"),1)=".",FALSE,TRUE)</formula>
    </cfRule>
    <cfRule type="expression" dxfId="1362" priority="2052">
      <formula>IF(RIGHT(TEXT(Y977,"0.#"),1)=".",TRUE,FALSE)</formula>
    </cfRule>
  </conditionalFormatting>
  <conditionalFormatting sqref="Y1012:Y1039">
    <cfRule type="expression" dxfId="1361" priority="2045">
      <formula>IF(RIGHT(TEXT(Y1012,"0.#"),1)=".",FALSE,TRUE)</formula>
    </cfRule>
    <cfRule type="expression" dxfId="1360" priority="2046">
      <formula>IF(RIGHT(TEXT(Y1012,"0.#"),1)=".",TRUE,FALSE)</formula>
    </cfRule>
  </conditionalFormatting>
  <conditionalFormatting sqref="W23">
    <cfRule type="expression" dxfId="1359" priority="2329">
      <formula>IF(RIGHT(TEXT(W23,"0.#"),1)=".",FALSE,TRUE)</formula>
    </cfRule>
    <cfRule type="expression" dxfId="1358" priority="2330">
      <formula>IF(RIGHT(TEXT(W23,"0.#"),1)=".",TRUE,FALSE)</formula>
    </cfRule>
  </conditionalFormatting>
  <conditionalFormatting sqref="W24:W27">
    <cfRule type="expression" dxfId="1357" priority="2327">
      <formula>IF(RIGHT(TEXT(W24,"0.#"),1)=".",FALSE,TRUE)</formula>
    </cfRule>
    <cfRule type="expression" dxfId="1356" priority="2328">
      <formula>IF(RIGHT(TEXT(W24,"0.#"),1)=".",TRUE,FALSE)</formula>
    </cfRule>
  </conditionalFormatting>
  <conditionalFormatting sqref="W28">
    <cfRule type="expression" dxfId="1355" priority="2319">
      <formula>IF(RIGHT(TEXT(W28,"0.#"),1)=".",FALSE,TRUE)</formula>
    </cfRule>
    <cfRule type="expression" dxfId="1354" priority="2320">
      <formula>IF(RIGHT(TEXT(W28,"0.#"),1)=".",TRUE,FALSE)</formula>
    </cfRule>
  </conditionalFormatting>
  <conditionalFormatting sqref="P23">
    <cfRule type="expression" dxfId="1353" priority="2317">
      <formula>IF(RIGHT(TEXT(P23,"0.#"),1)=".",FALSE,TRUE)</formula>
    </cfRule>
    <cfRule type="expression" dxfId="1352" priority="2318">
      <formula>IF(RIGHT(TEXT(P23,"0.#"),1)=".",TRUE,FALSE)</formula>
    </cfRule>
  </conditionalFormatting>
  <conditionalFormatting sqref="P24:P27">
    <cfRule type="expression" dxfId="1351" priority="2315">
      <formula>IF(RIGHT(TEXT(P24,"0.#"),1)=".",FALSE,TRUE)</formula>
    </cfRule>
    <cfRule type="expression" dxfId="1350" priority="2316">
      <formula>IF(RIGHT(TEXT(P24,"0.#"),1)=".",TRUE,FALSE)</formula>
    </cfRule>
  </conditionalFormatting>
  <conditionalFormatting sqref="P28">
    <cfRule type="expression" dxfId="1349" priority="2313">
      <formula>IF(RIGHT(TEXT(P28,"0.#"),1)=".",FALSE,TRUE)</formula>
    </cfRule>
    <cfRule type="expression" dxfId="1348" priority="2314">
      <formula>IF(RIGHT(TEXT(P28,"0.#"),1)=".",TRUE,FALSE)</formula>
    </cfRule>
  </conditionalFormatting>
  <conditionalFormatting sqref="AQ114">
    <cfRule type="expression" dxfId="1347" priority="2297">
      <formula>IF(RIGHT(TEXT(AQ114,"0.#"),1)=".",FALSE,TRUE)</formula>
    </cfRule>
    <cfRule type="expression" dxfId="1346" priority="2298">
      <formula>IF(RIGHT(TEXT(AQ114,"0.#"),1)=".",TRUE,FALSE)</formula>
    </cfRule>
  </conditionalFormatting>
  <conditionalFormatting sqref="AQ104">
    <cfRule type="expression" dxfId="1345" priority="2311">
      <formula>IF(RIGHT(TEXT(AQ104,"0.#"),1)=".",FALSE,TRUE)</formula>
    </cfRule>
    <cfRule type="expression" dxfId="1344" priority="2312">
      <formula>IF(RIGHT(TEXT(AQ104,"0.#"),1)=".",TRUE,FALSE)</formula>
    </cfRule>
  </conditionalFormatting>
  <conditionalFormatting sqref="AQ105">
    <cfRule type="expression" dxfId="1343" priority="2309">
      <formula>IF(RIGHT(TEXT(AQ105,"0.#"),1)=".",FALSE,TRUE)</formula>
    </cfRule>
    <cfRule type="expression" dxfId="1342" priority="2310">
      <formula>IF(RIGHT(TEXT(AQ105,"0.#"),1)=".",TRUE,FALSE)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1:AO907">
    <cfRule type="expression" dxfId="1279" priority="2095">
      <formula>IF(AND(AL881&gt;=0, RIGHT(TEXT(AL881,"0.#"),1)&lt;&gt;"."),TRUE,FALSE)</formula>
    </cfRule>
    <cfRule type="expression" dxfId="1278" priority="2096">
      <formula>IF(AND(AL881&gt;=0, RIGHT(TEXT(AL881,"0.#"),1)="."),TRUE,FALSE)</formula>
    </cfRule>
    <cfRule type="expression" dxfId="1277" priority="2097">
      <formula>IF(AND(AL881&lt;0, RIGHT(TEXT(AL881,"0.#"),1)&lt;&gt;"."),TRUE,FALSE)</formula>
    </cfRule>
    <cfRule type="expression" dxfId="1276" priority="2098">
      <formula>IF(AND(AL881&lt;0, RIGHT(TEXT(AL881,"0.#"),1)="."),TRUE,FALSE)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L880:AO880">
    <cfRule type="expression" dxfId="21" priority="19">
      <formula>IF(AND(AL880&gt;=0, RIGHT(TEXT(AL880,"0.#"),1)&lt;&gt;"."),TRUE,FALSE)</formula>
    </cfRule>
    <cfRule type="expression" dxfId="20" priority="20">
      <formula>IF(AND(AL880&gt;=0, RIGHT(TEXT(AL880,"0.#"),1)="."),TRUE,FALSE)</formula>
    </cfRule>
    <cfRule type="expression" dxfId="19" priority="21">
      <formula>IF(AND(AL880&lt;0, RIGHT(TEXT(AL880,"0.#"),1)&lt;&gt;"."),TRUE,FALSE)</formula>
    </cfRule>
    <cfRule type="expression" dxfId="18" priority="22">
      <formula>IF(AND(AL880&lt;0, RIGHT(TEXT(AL880,"0.#"),1)="."),TRUE,FALSE)</formula>
    </cfRule>
  </conditionalFormatting>
  <conditionalFormatting sqref="Y880">
    <cfRule type="expression" dxfId="17" priority="17">
      <formula>IF(RIGHT(TEXT(Y880,"0.#"),1)=".",FALSE,TRUE)</formula>
    </cfRule>
    <cfRule type="expression" dxfId="16" priority="18">
      <formula>IF(RIGHT(TEXT(Y880,"0.#"),1)=".",TRUE,FALSE)</formula>
    </cfRule>
  </conditionalFormatting>
  <conditionalFormatting sqref="AL878:AO879">
    <cfRule type="expression" dxfId="15" priority="13">
      <formula>IF(AND(AL878&gt;=0, RIGHT(TEXT(AL878,"0.#"),1)&lt;&gt;"."),TRUE,FALSE)</formula>
    </cfRule>
    <cfRule type="expression" dxfId="14" priority="14">
      <formula>IF(AND(AL878&gt;=0, RIGHT(TEXT(AL878,"0.#"),1)="."),TRUE,FALSE)</formula>
    </cfRule>
    <cfRule type="expression" dxfId="13" priority="15">
      <formula>IF(AND(AL878&lt;0, RIGHT(TEXT(AL878,"0.#"),1)&lt;&gt;"."),TRUE,FALSE)</formula>
    </cfRule>
    <cfRule type="expression" dxfId="12" priority="16">
      <formula>IF(AND(AL878&lt;0, RIGHT(TEXT(AL878,"0.#"),1)="."),TRUE,FALSE)</formula>
    </cfRule>
  </conditionalFormatting>
  <conditionalFormatting sqref="Y878:Y879">
    <cfRule type="expression" dxfId="11" priority="11">
      <formula>IF(RIGHT(TEXT(Y878,"0.#"),1)=".",FALSE,TRUE)</formula>
    </cfRule>
    <cfRule type="expression" dxfId="10" priority="12">
      <formula>IF(RIGHT(TEXT(Y878,"0.#"),1)=".",TRUE,FALSE)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Y791">
    <cfRule type="expression" dxfId="3" priority="3">
      <formula>IF(RIGHT(TEXT(Y791,"0.#"),1)=".",FALSE,TRUE)</formula>
    </cfRule>
    <cfRule type="expression" dxfId="2" priority="4">
      <formula>IF(RIGHT(TEXT(Y791,"0.#"),1)=".",TRUE,FALSE)</formula>
    </cfRule>
  </conditionalFormatting>
  <conditionalFormatting sqref="Y792">
    <cfRule type="expression" dxfId="1" priority="1">
      <formula>IF(RIGHT(TEXT(Y792,"0.#"),1)=".",FALSE,TRUE)</formula>
    </cfRule>
    <cfRule type="expression" dxfId="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29" max="49" man="1"/>
    <brk id="725" max="49" man="1"/>
    <brk id="7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289</v>
      </c>
      <c r="AI2" s="42" t="s">
        <v>322</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292</v>
      </c>
      <c r="AI5" s="42" t="s">
        <v>331</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299</v>
      </c>
      <c r="AF6" s="30"/>
      <c r="AG6" s="44" t="s">
        <v>293</v>
      </c>
      <c r="AI6" s="42" t="s">
        <v>332</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294</v>
      </c>
      <c r="AH7" s="71"/>
      <c r="AI7" s="44" t="s">
        <v>316</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295</v>
      </c>
      <c r="AI8" s="42" t="s">
        <v>317</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658</v>
      </c>
      <c r="M9" s="13" t="str">
        <f t="shared" si="2"/>
        <v>エネルギー対策</v>
      </c>
      <c r="N9" s="13" t="str">
        <f t="shared" si="6"/>
        <v>エネルギー対策</v>
      </c>
      <c r="O9" s="13"/>
      <c r="P9" s="13"/>
      <c r="Q9" s="19"/>
      <c r="T9" s="13"/>
      <c r="U9" s="32" t="s">
        <v>330</v>
      </c>
      <c r="W9" s="32" t="s">
        <v>154</v>
      </c>
      <c r="Y9" s="32" t="s">
        <v>339</v>
      </c>
      <c r="Z9" s="32" t="s">
        <v>470</v>
      </c>
      <c r="AA9" s="79" t="s">
        <v>433</v>
      </c>
      <c r="AB9" s="79" t="s">
        <v>564</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658</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340</v>
      </c>
      <c r="Z10" s="32" t="s">
        <v>471</v>
      </c>
      <c r="AA10" s="79" t="s">
        <v>434</v>
      </c>
      <c r="AB10" s="79" t="s">
        <v>565</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9" t="s">
        <v>435</v>
      </c>
      <c r="AB11" s="79" t="s">
        <v>566</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9" t="s">
        <v>436</v>
      </c>
      <c r="AB12" s="79" t="s">
        <v>567</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9" t="s">
        <v>437</v>
      </c>
      <c r="AB13" s="79" t="s">
        <v>568</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658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地球温暖化対策</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2021-07-02T15:59:39Z</cp:lastPrinted>
  <dcterms:created xsi:type="dcterms:W3CDTF">2012-03-13T00:50:25Z</dcterms:created>
  <dcterms:modified xsi:type="dcterms:W3CDTF">2021-07-02T16:46:02Z</dcterms:modified>
</cp:coreProperties>
</file>