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6 地球環境局\★中間公表用\"/>
    </mc:Choice>
  </mc:AlternateContent>
  <bookViews>
    <workbookView xWindow="2325"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I119" i="3" l="1"/>
  <c r="AE119"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271" i="3"/>
  <c r="AY417"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<sst xmlns="http://schemas.openxmlformats.org/spreadsheetml/2006/main" count="2341" uniqueCount="702">
  <si>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</si>
  <si>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</si>
  <si>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</si>
  <si>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</si>
  <si>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</si>
  <si>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</si>
  <si>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</si>
  <si>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</si>
  <si>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</si>
  <si>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</si>
  <si>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</si>
  <si>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</si>
  <si>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</si>
  <si>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</si>
  <si>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</si>
  <si>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</si>
  <si>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</si>
  <si>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</si>
  <si>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</si>
  <si>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</si>
  <si>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</si>
  <si>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</si>
  <si>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</si>
  <si>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</si>
  <si>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</si>
  <si>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</si>
  <si>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</si>
  <si>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</si>
  <si>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</si>
  <si>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</si>
  <si>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</si>
  <si>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</si>
  <si>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</si>
  <si>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</si>
  <si>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</si>
  <si>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</si>
  <si>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</si>
  <si>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</si>
  <si>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</si>
  <si>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</si>
  <si>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</si>
  <si>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</si>
  <si>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</si>
  <si>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</si>
  <si>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</si>
  <si>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</si>
  <si>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</si>
  <si>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</si>
  <si>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</si>
  <si>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</si>
  <si>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</si>
  <si>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</si>
  <si>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</si>
  <si>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</si>
  <si>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</si>
  <si>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</si>
  <si>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</si>
  <si>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</si>
  <si>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</si>
  <si>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</si>
  <si>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</si>
  <si>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</si>
  <si>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</si>
  <si>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</si>
  <si>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</si>
  <si>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</si>
  <si>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</si>
  <si>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</si>
  <si>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</si>
  <si>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</si>
  <si>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</si>
  <si>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</si>
  <si>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</si>
  <si>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</si>
  <si>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</si>
  <si>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</si>
  <si>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</si>
  <si>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</si>
  <si>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</si>
  <si>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</si>
  <si>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</si>
  <si>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</si>
  <si>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</si>
  <si>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</si>
  <si>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</si>
  <si>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</si>
  <si>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</si>
  <si>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</si>
  <si>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</si>
  <si>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</si>
  <si>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</si>
  <si>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</si>
  <si>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</si>
  <si>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</si>
  <si>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</si>
  <si>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</si>
  <si>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</si>
  <si>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</si>
  <si>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</si>
  <si>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</si>
  <si>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</si>
  <si>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</si>
  <si>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</si>
  <si>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</si>
  <si>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</si>
  <si>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</si>
  <si>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</si>
  <si>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</si>
  <si>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</si>
  <si>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</si>
  <si>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</si>
  <si>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</si>
  <si>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</si>
  <si>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</si>
  <si>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</si>
  <si>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</si>
  <si>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</si>
  <si>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</si>
  <si>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</si>
  <si>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</si>
  <si>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</si>
  <si>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</si>
  <si>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</si>
  <si>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</si>
  <si>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</si>
  <si>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</si>
  <si>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</si>
  <si>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</si>
  <si>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</si>
  <si>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</si>
  <si>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</si>
  <si>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</si>
  <si>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</si>
  <si>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</si>
  <si>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</si>
  <si>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</si>
  <si>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</si>
  <si>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</si>
  <si>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</si>
  <si>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</si>
  <si>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</si>
  <si>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</si>
  <si>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</si>
  <si>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</si>
  <si>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</si>
  <si>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</si>
  <si>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</si>
  <si>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</si>
  <si>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</si>
  <si>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</si>
  <si>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</si>
  <si>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</si>
  <si>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</si>
  <si>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</si>
  <si>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</si>
  <si>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</si>
  <si>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</si>
  <si>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</si>
  <si>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</si>
  <si>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</si>
  <si>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</si>
  <si>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</si>
  <si>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</si>
  <si>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</si>
  <si>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</si>
  <si>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</si>
  <si>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</si>
  <si>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</si>
  <si>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</si>
  <si>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</si>
  <si>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</si>
  <si>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</si>
  <si>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</si>
  <si>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</si>
  <si>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</si>
  <si>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</si>
  <si>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</si>
  <si>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</si>
  <si>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</si>
  <si>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</si>
  <si>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</si>
  <si>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</si>
  <si>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</si>
  <si>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</si>
  <si>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</si>
  <si>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</si>
  <si>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</si>
  <si>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</si>
  <si>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</si>
  <si>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</si>
  <si>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</si>
  <si>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</si>
  <si>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</si>
  <si>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</si>
  <si>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</si>
  <si>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</si>
  <si>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</si>
  <si>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</si>
  <si>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</si>
  <si>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</si>
  <si>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</si>
  <si>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</si>
  <si>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</si>
  <si>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</si>
  <si>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</si>
  <si>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</si>
  <si>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</si>
  <si>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</si>
  <si>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</si>
  <si>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</si>
  <si>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</si>
  <si>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</si>
  <si>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</si>
  <si>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</si>
  <si>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</si>
  <si>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</si>
  <si>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</si>
  <si>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</si>
  <si>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</si>
  <si>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</si>
  <si>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</si>
  <si>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</si>
  <si>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</si>
  <si>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</si>
  <si>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</si>
  <si>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</si>
  <si>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</si>
  <si>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</si>
  <si>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</si>
  <si>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</si>
  <si>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</si>
  <si>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</si>
  <si>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</si>
  <si>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</si>
  <si>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</si>
  <si>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</si>
  <si>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</si>
  <si>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</si>
  <si>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</si>
  <si>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</si>
  <si>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</si>
  <si>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</si>
  <si>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</si>
  <si>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</si>
  <si>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</si>
  <si>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</si>
  <si>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</si>
  <si>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</si>
  <si>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</si>
  <si>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</si>
  <si>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</si>
  <si>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</si>
  <si>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</si>
  <si>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</si>
  <si>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</si>
  <si>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</si>
  <si>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</si>
  <si>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</si>
  <si>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</si>
  <si>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</si>
  <si>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</si>
  <si>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</si>
  <si>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</si>
  <si>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</si>
  <si>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</si>
  <si>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</si>
  <si>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</si>
  <si>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</si>
  <si>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</si>
  <si>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</si>
  <si>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</si>
  <si>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</si>
  <si>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</si>
  <si>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</si>
  <si>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</si>
  <si>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</si>
  <si>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</si>
  <si>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</si>
  <si>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</si>
  <si>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</si>
  <si>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</si>
  <si>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</si>
  <si>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</si>
  <si>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</si>
  <si>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</si>
  <si>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</si>
  <si>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</si>
  <si>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</si>
  <si>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</si>
  <si>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</si>
  <si>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</si>
  <si>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</si>
  <si>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</si>
  <si>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</si>
  <si>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</si>
  <si>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</si>
  <si>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</si>
  <si>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</si>
  <si>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</si>
  <si>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</si>
  <si>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</si>
  <si>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</si>
  <si>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</si>
  <si>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</si>
  <si>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</si>
  <si>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</si>
  <si>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</si>
  <si>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</si>
  <si>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</si>
  <si>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</si>
  <si>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</si>
  <si>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</si>
  <si>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</si>
  <si>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</si>
  <si>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</si>
  <si>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</si>
  <si>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</si>
  <si>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</si>
  <si>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</si>
  <si>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</si>
  <si>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</si>
  <si>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</si>
  <si>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</si>
  <si>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</si>
  <si>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</si>
  <si>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</si>
  <si>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</si>
  <si>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</si>
  <si>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</si>
  <si>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</si>
  <si>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</si>
  <si>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</si>
  <si>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</si>
  <si>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</si>
  <si>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</si>
  <si>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</si>
  <si>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</si>
  <si>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</si>
  <si>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</si>
  <si>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</si>
  <si>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</si>
  <si>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</si>
  <si>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</si>
  <si>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</si>
  <si>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</si>
  <si>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</si>
  <si>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</si>
  <si>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</si>
  <si>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</si>
  <si>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</si>
  <si>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</si>
  <si>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</si>
  <si>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</si>
  <si>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</si>
  <si>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</si>
  <si>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</si>
  <si>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</si>
  <si>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</si>
  <si>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</si>
  <si>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</si>
  <si>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</si>
  <si>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</si>
  <si>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</si>
  <si>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</si>
  <si>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</si>
  <si>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</si>
  <si>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</si>
  <si>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</si>
  <si>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</si>
  <si>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</si>
  <si>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</si>
  <si>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</si>
  <si>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</si>
  <si>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</si>
  <si>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</si>
  <si>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</si>
  <si>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</si>
  <si>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</si>
  <si>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</si>
  <si>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</si>
  <si>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</si>
  <si>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</si>
  <si>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</si>
  <si>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</si>
  <si>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</si>
  <si>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</si>
  <si>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</si>
  <si>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</si>
  <si>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</si>
  <si>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</si>
  <si>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</si>
  <si>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</si>
  <si>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</si>
  <si>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</si>
  <si>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</si>
  <si>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</si>
  <si>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</si>
  <si>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</si>
  <si>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</si>
  <si>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</si>
  <si>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</si>
  <si>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</si>
  <si>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</si>
  <si>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</si>
  <si>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</si>
  <si>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</si>
  <si>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</si>
  <si>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</si>
  <si>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</si>
  <si>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</si>
  <si>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</si>
  <si>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</si>
  <si>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</si>
  <si>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</si>
  <si>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</si>
  <si>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</si>
  <si>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</si>
  <si>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</si>
  <si>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</si>
  <si>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</si>
  <si>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</si>
  <si>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</si>
  <si>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</si>
  <si>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</si>
  <si>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</si>
  <si>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</si>
  <si>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</si>
  <si>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</si>
  <si>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</si>
  <si>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</si>
  <si>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</si>
  <si>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</si>
  <si>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</si>
  <si>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</si>
  <si>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</si>
  <si>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</si>
  <si>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</si>
  <si>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</si>
  <si>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</si>
  <si>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</si>
  <si>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</si>
  <si>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</si>
  <si>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</si>
  <si>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</si>
  <si>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</si>
  <si>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</si>
  <si>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</si>
  <si>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</si>
  <si>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</si>
  <si>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</si>
  <si>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</si>
  <si>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</si>
  <si>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</si>
  <si>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</si>
  <si>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</si>
  <si>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</si>
  <si>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</si>
  <si>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</si>
  <si>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</si>
  <si>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</si>
  <si>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</si>
  <si>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</si>
  <si>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</si>
  <si>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</si>
  <si>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</si>
  <si>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</si>
  <si>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</si>
  <si>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</si>
  <si>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</si>
  <si>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</si>
  <si>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</si>
  <si>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</si>
  <si>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</si>
  <si>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</si>
  <si>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</si>
  <si>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</si>
  <si>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</si>
  <si>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</si>
  <si>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</si>
  <si>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</si>
  <si>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</si>
  <si>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</si>
  <si>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</si>
  <si>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</si>
  <si>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</si>
  <si>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</si>
  <si>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</si>
  <si>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</si>
  <si>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</si>
  <si>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</si>
  <si>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</si>
  <si>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</si>
  <si>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</si>
  <si>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</si>
  <si>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</si>
  <si>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</si>
  <si>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</si>
  <si>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</si>
  <si>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</si>
  <si>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</si>
  <si>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</si>
  <si>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</si>
  <si>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</si>
  <si>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</si>
  <si>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</si>
  <si>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</si>
  <si>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</si>
  <si>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</si>
  <si>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</si>
  <si>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</si>
  <si>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</si>
  <si>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</si>
  <si>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</si>
  <si>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</si>
  <si>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</si>
  <si>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</si>
  <si>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</si>
  <si>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</si>
  <si>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</si>
  <si>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</si>
  <si>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</si>
  <si>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</si>
  <si>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</si>
  <si>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</si>
  <si>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</si>
  <si>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</si>
  <si>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</si>
  <si>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</si>
  <si>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</si>
  <si>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</si>
  <si>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</si>
  <si>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</si>
  <si>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</si>
  <si>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</si>
  <si>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</si>
  <si>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</si>
  <si>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</si>
  <si>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</si>
  <si>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</si>
  <si>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</si>
  <si>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</si>
  <si>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</si>
  <si>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</si>
  <si>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</si>
  <si>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</si>
  <si>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</si>
  <si>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</si>
  <si>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</si>
  <si>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</si>
  <si>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</si>
  <si>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</si>
  <si>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</si>
  <si>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</si>
  <si>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</si>
  <si>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</si>
  <si>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</si>
  <si>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</si>
  <si>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</si>
  <si>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</si>
  <si>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</si>
  <si>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</si>
  <si>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</si>
  <si>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</si>
  <si>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</si>
  <si>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</si>
  <si>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</si>
  <si>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</si>
  <si>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</si>
  <si>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</si>
  <si>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</si>
  <si>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</si>
  <si>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</si>
  <si>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</si>
  <si>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</si>
  <si>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</si>
  <si>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</si>
  <si>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</si>
  <si>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</si>
  <si>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</si>
  <si>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</si>
  <si>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</si>
  <si>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</si>
  <si>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</si>
  <si>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</si>
  <si>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</si>
  <si>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</si>
  <si>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</si>
  <si>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</si>
  <si>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</si>
  <si>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</si>
  <si>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</si>
  <si>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</si>
  <si>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</si>
  <si>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</si>
  <si>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</si>
  <si>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</si>
  <si>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</si>
  <si>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</si>
  <si>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</si>
  <si>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</si>
  <si>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</si>
  <si>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</si>
  <si>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</si>
  <si>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</si>
  <si>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</si>
  <si>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</si>
  <si>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</si>
  <si>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</si>
  <si>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</si>
  <si>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</si>
  <si>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</si>
  <si>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</si>
  <si>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</si>
  <si>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</si>
  <si>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</si>
  <si>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</si>
  <si>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</si>
  <si>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</si>
  <si>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</si>
  <si>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</si>
  <si>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</si>
  <si>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</si>
  <si>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</si>
  <si>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</si>
  <si>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</si>
  <si>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</si>
  <si>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</si>
  <si>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</si>
  <si>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</si>
  <si>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</si>
  <si>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地球温暖化対策推進法施行推進経費</t>
  </si>
  <si>
    <t>地球環境局</t>
  </si>
  <si>
    <t>課長　小笠原　靖</t>
  </si>
  <si>
    <t>平成10年度</t>
  </si>
  <si>
    <t>終了予定なし</t>
  </si>
  <si>
    <t>地球温暖化対策課</t>
  </si>
  <si>
    <t>地球温暖化対策の推進に関する法律第20条</t>
  </si>
  <si>
    <t>・地球温暖化対策計画（平成28年５月13日閣議決定）
・政府がその事務及び事業に関し温室効果ガスの排出の抑制等のため実行すべき措置について定める計画（平成28年５月13日閣議決定）</t>
  </si>
  <si>
    <t>地球温暖化対策の推進に関する法律（以下「温対法」という。）に基づき、政府がその事務及び事業に関し温室効果ガスの排出の抑制等のため実行すべき措置について定める計画（以下「政府実行計画」という。）を策定するとともに、同計画に基づく措置の実施状況を公表する。</t>
  </si>
  <si>
    <t>-</t>
  </si>
  <si>
    <t>環境保全調査費</t>
  </si>
  <si>
    <t>政府の事務事業に関する温室効果ガス総排出量</t>
  </si>
  <si>
    <t>千トンCO2</t>
  </si>
  <si>
    <t>本事業は、地球温暖化対策関係予算において【D.基盤的施策など】に分類されており、我が国の温室効果ガスの排出削減等の効果を持たないものであるため、地球温暖化対策に係る横断的な指標は設定できない。
また、本事業は、政府実行計画の策定及び実施状況調査等の支援を行うものであり、計画に基づく削減の取組は別の経費により行われることから、1t-CO2当たりの削減効果を算出することはできない。</t>
  </si>
  <si>
    <t>●●</t>
    <phoneticPr fontId="5"/>
  </si>
  <si>
    <t>政府実行計画実施状況の公表と新計画策定等の回数</t>
  </si>
  <si>
    <t>回/年</t>
  </si>
  <si>
    <t>万t-CO2/年</t>
  </si>
  <si>
    <t>執行額（円）／　政府実行計画実施状況の公表と新計画策定等の回数　　　　　　　　　　　　</t>
    <phoneticPr fontId="5"/>
  </si>
  <si>
    <t>円／年</t>
  </si>
  <si>
    <t>円／回</t>
    <phoneticPr fontId="5"/>
  </si>
  <si>
    <t>9,921,000÷1</t>
  </si>
  <si>
    <t>12,650,000÷1</t>
  </si>
  <si>
    <t>円/万ｔ－CO2</t>
  </si>
  <si>
    <t>円/万ｔ－CO2</t>
    <phoneticPr fontId="5"/>
  </si>
  <si>
    <t>１．地球温暖化対策の推進</t>
  </si>
  <si>
    <t>温室効果ガス総排出量（CO2換算トン）</t>
  </si>
  <si>
    <t>万トン</t>
  </si>
  <si>
    <t>002,005</t>
  </si>
  <si>
    <t>002</t>
  </si>
  <si>
    <t>001</t>
  </si>
  <si>
    <t>0001</t>
  </si>
  <si>
    <t>○</t>
  </si>
  <si>
    <t>-</t>
    <phoneticPr fontId="5"/>
  </si>
  <si>
    <t>-</t>
    <phoneticPr fontId="5"/>
  </si>
  <si>
    <t>12,001,000÷2</t>
    <phoneticPr fontId="5"/>
  </si>
  <si>
    <t>政府実行計画の策定及び実施状況の調査等を通じ、計画に掲げられた削減目標を着実に達成するための支援を行う。</t>
    <phoneticPr fontId="5"/>
  </si>
  <si>
    <t>政府実行計画は、温対法に基づき策定と実施状況の公表が義務づけられており、本事業はそれらの実施に不可欠である。</t>
  </si>
  <si>
    <t>政府実行計画は政府自らの計画であり、国が策定すべきものであることから、本事業は国が実施する必要がある。</t>
  </si>
  <si>
    <t>政府実行計画は、温対法に基づき策定と実施状況の公表が義務づけられているものであり、これらの計画の推進は公的部門の排出削減に大きく貢献することから、本事業は政策目的の達成手段として必要かつ適切な事業、優先度の高い事業である。</t>
  </si>
  <si>
    <t>有</t>
  </si>
  <si>
    <t>無</t>
  </si>
  <si>
    <t>‐</t>
  </si>
  <si>
    <t>政府実行計画の策定及び実施状況の公表のために必要なものに限定している。</t>
  </si>
  <si>
    <t>経費の低減を図るべく総合評価入札を行い、効率的な事業の実施に努めている。</t>
  </si>
  <si>
    <t>政府実行計画に掲げられた目標に対して着実に進捗している。</t>
    <rPh sb="15" eb="16">
      <t>タイ</t>
    </rPh>
    <rPh sb="18" eb="20">
      <t>チャクジツ</t>
    </rPh>
    <rPh sb="21" eb="23">
      <t>シンチョク</t>
    </rPh>
    <phoneticPr fontId="5"/>
  </si>
  <si>
    <t>政府実行計画の策定及び実施状況の公表のために必要な支援を行うものであり、他の手段・方法等は考えにくい。</t>
  </si>
  <si>
    <t>活動実績と活動見込みが一致している。</t>
  </si>
  <si>
    <t>事業で得られた成果物は環境省HPで公表し、関係府省において活用されている。</t>
  </si>
  <si>
    <t>本事業は、温対法に基づく計画の策定及び実施状況の公表に係る支援を行うものであり、その実施に当たっては経費の低減を図るべく総合評価入札を行い、効率的な事業の実施に努めている。</t>
    <phoneticPr fontId="5"/>
  </si>
  <si>
    <t>新たな政府実行計画が平成28年５月13日に閣議決定されたが、事業の実施に当たっては、総合評価入札等の活用等により、引き続き経費の低減を図り、効率的な事業の実施に努めていく。</t>
    <phoneticPr fontId="5"/>
  </si>
  <si>
    <t>新たな政府実行計画の策定支援、政府実行計画の実施状況の調査</t>
    <phoneticPr fontId="5"/>
  </si>
  <si>
    <t>雑役務費</t>
    <rPh sb="0" eb="1">
      <t>ザツ</t>
    </rPh>
    <rPh sb="1" eb="4">
      <t>エキムヒ</t>
    </rPh>
    <phoneticPr fontId="5"/>
  </si>
  <si>
    <t>A.（株）住環境計画研究所</t>
    <phoneticPr fontId="5"/>
  </si>
  <si>
    <t>（株）住環境計画研究所</t>
    <phoneticPr fontId="5"/>
  </si>
  <si>
    <t>新たな政府実行計画の策定支援、政府実行計画の実施状況の調査</t>
    <phoneticPr fontId="5"/>
  </si>
  <si>
    <t>政府実行計画（平成28年５月13日閣議決定）に基づく温室効果ガス排出量の削減（2030年度までに2013年度比40％削減、中間目標として2020年度までに2013年度比10％削減。）</t>
    <phoneticPr fontId="5"/>
  </si>
  <si>
    <t>温対法に基づく政府実行計画の策定や実施状況の調査については、調査票項目の合理化を行って関係府省庁の作業負担を軽減するなど、費用に対して効率的な支援を行っている。</t>
    <rPh sb="43" eb="45">
      <t>カンケイ</t>
    </rPh>
    <rPh sb="45" eb="48">
      <t>フショウチョウ</t>
    </rPh>
    <phoneticPr fontId="5"/>
  </si>
  <si>
    <t>12,650,000÷27.9</t>
    <phoneticPr fontId="5"/>
  </si>
  <si>
    <t>9,921,000÷21.4</t>
    <phoneticPr fontId="5"/>
  </si>
  <si>
    <t>-</t>
    <phoneticPr fontId="5"/>
  </si>
  <si>
    <t>-</t>
    <phoneticPr fontId="5"/>
  </si>
  <si>
    <t>-</t>
    <phoneticPr fontId="5"/>
  </si>
  <si>
    <t>-</t>
    <phoneticPr fontId="5"/>
  </si>
  <si>
    <t>-</t>
    <phoneticPr fontId="5"/>
  </si>
  <si>
    <t>環境省</t>
    <rPh sb="0" eb="3">
      <t>カンキョウショウ</t>
    </rPh>
    <phoneticPr fontId="5"/>
  </si>
  <si>
    <t>政府実行計画の実施状況の点検を実施するため、関係府省庁のエネルギー使用量や、LED照明の導入・省エネ診断実施等の対策の実施状況等を調査し、報告書を取りまとめる。また、政府実行計画に基づく取組を着実に進めるため、関係府省庁に対する技術的支援を行うために必要な調査・検討を実施するほか、省エネ診断等で提案された削減対策等の知見を関係府省庁にフィードバックする。さらに、政府実行計画の改訂に向け、2021年度以降の計画に位置付けるべき有効な取組について検討等を行う。</t>
    <rPh sb="22" eb="24">
      <t>カンケイ</t>
    </rPh>
    <rPh sb="109" eb="110">
      <t>チョウ</t>
    </rPh>
    <rPh sb="162" eb="164">
      <t>カンケイ</t>
    </rPh>
    <phoneticPr fontId="5"/>
  </si>
  <si>
    <t>・2019年度における地球温暖化対策の推進に関する法律に基づく「政府がその事務及び事業に関し温室効果ガスの排出の抑制等のため実行すべき措置について定める計画」の実施状況について</t>
    <phoneticPr fontId="5"/>
  </si>
  <si>
    <t>業務については、総合評価方式による入札での調達を行っており、競争性は確保されている。今後、評価基準の配点の見直し等の対応を行うことを検討する。</t>
    <phoneticPr fontId="5"/>
  </si>
  <si>
    <t>執行額（円）/累積削減量（万ｔ－CO2）</t>
    <phoneticPr fontId="5"/>
  </si>
  <si>
    <t>14,188,000÷2</t>
    <phoneticPr fontId="5"/>
  </si>
  <si>
    <t>政府実行計画の基準年度としている2013年度と比較して削減された温室効果ガス排出量</t>
    <rPh sb="0" eb="2">
      <t>セイフ</t>
    </rPh>
    <rPh sb="2" eb="4">
      <t>ジッコウ</t>
    </rPh>
    <rPh sb="4" eb="6">
      <t>ケイカク</t>
    </rPh>
    <rPh sb="7" eb="9">
      <t>キジュン</t>
    </rPh>
    <rPh sb="9" eb="11">
      <t>ネンド</t>
    </rPh>
    <rPh sb="20" eb="22">
      <t>ネンド</t>
    </rPh>
    <rPh sb="23" eb="25">
      <t>ヒカク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</si>
</sst>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748</xdr:row>
      <xdr:rowOff>204107</xdr:rowOff>
    </xdr:from>
    <xdr:to>
      <xdr:col>24</xdr:col>
      <xdr:colOff>82270</xdr:colOff>
      <xdr:row>750</xdr:row>
      <xdr:rowOff>71732</xdr:rowOff>
    </xdr:to>
    <xdr:sp macro="" textlink="">
      <xdr:nvSpPr>
        <xdr:cNvPr id="2" name="正方形/長方形 1"/>
        <xdr:cNvSpPr/>
      </xdr:nvSpPr>
      <xdr:spPr>
        <a:xfrm>
          <a:off x="2857500" y="46618071"/>
          <a:ext cx="2123341" cy="57519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b="0">
              <a:solidFill>
                <a:sysClr val="windowText" lastClr="000000"/>
              </a:solidFill>
            </a:rPr>
            <a:t>12</a:t>
          </a:r>
          <a:r>
            <a:rPr kumimoji="1" lang="ja-JP" altLang="en-US" sz="1100" b="0">
              <a:solidFill>
                <a:sysClr val="windowText" lastClr="000000"/>
              </a:solidFill>
            </a:rPr>
            <a:t>百</a:t>
          </a:r>
          <a:r>
            <a:rPr kumimoji="1" lang="ja-JP" altLang="en-US" sz="1100">
              <a:solidFill>
                <a:sysClr val="windowText" lastClr="000000"/>
              </a:solidFill>
            </a:rPr>
            <a:t>万円</a:t>
          </a:r>
        </a:p>
      </xdr:txBody>
    </xdr:sp>
    <xdr:clientData/>
  </xdr:twoCellAnchor>
  <xdr:twoCellAnchor>
    <xdr:from>
      <xdr:col>18</xdr:col>
      <xdr:colOff>183403</xdr:colOff>
      <xdr:row>750</xdr:row>
      <xdr:rowOff>206254</xdr:rowOff>
    </xdr:from>
    <xdr:to>
      <xdr:col>18</xdr:col>
      <xdr:colOff>184197</xdr:colOff>
      <xdr:row>752</xdr:row>
      <xdr:rowOff>140087</xdr:rowOff>
    </xdr:to>
    <xdr:cxnSp macro="">
      <xdr:nvCxnSpPr>
        <xdr:cNvPr id="3" name="直線矢印コネクタ 2"/>
        <xdr:cNvCxnSpPr/>
      </xdr:nvCxnSpPr>
      <xdr:spPr>
        <a:xfrm flipH="1">
          <a:off x="3857332" y="47327790"/>
          <a:ext cx="794" cy="641404"/>
        </a:xfrm>
        <a:prstGeom prst="straightConnector1">
          <a:avLst/>
        </a:prstGeom>
        <a:ln w="508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47625</xdr:colOff>
      <xdr:row>753</xdr:row>
      <xdr:rowOff>51466</xdr:rowOff>
    </xdr:from>
    <xdr:to>
      <xdr:col>24</xdr:col>
      <xdr:colOff>108577</xdr:colOff>
      <xdr:row>754</xdr:row>
      <xdr:rowOff>280627</xdr:rowOff>
    </xdr:to>
    <xdr:sp macro="" textlink="">
      <xdr:nvSpPr>
        <xdr:cNvPr id="4" name="正方形/長方形 3"/>
        <xdr:cNvSpPr/>
      </xdr:nvSpPr>
      <xdr:spPr>
        <a:xfrm>
          <a:off x="2905125" y="48234359"/>
          <a:ext cx="2102023" cy="58294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（株）住環境計画研究所</a:t>
          </a:r>
          <a:endParaRPr kumimoji="1" lang="en-US" altLang="ja-JP" sz="1100">
            <a:solidFill>
              <a:sysClr val="windowText" lastClr="000000"/>
            </a:solidFill>
          </a:endParaRPr>
        </a:p>
        <a:p>
          <a:pPr algn="ctr"/>
          <a:r>
            <a:rPr kumimoji="1" lang="en-US" altLang="ja-JP" sz="1100">
              <a:solidFill>
                <a:sysClr val="windowText" lastClr="000000"/>
              </a:solidFill>
            </a:rPr>
            <a:t>12</a:t>
          </a:r>
          <a:r>
            <a:rPr kumimoji="1" lang="ja-JP" altLang="en-US" sz="1100">
              <a:solidFill>
                <a:sysClr val="windowText" lastClr="000000"/>
              </a:solidFill>
            </a:rPr>
            <a:t>百万円</a:t>
          </a:r>
        </a:p>
      </xdr:txBody>
    </xdr:sp>
    <xdr:clientData/>
  </xdr:twoCellAnchor>
  <xdr:twoCellAnchor>
    <xdr:from>
      <xdr:col>14</xdr:col>
      <xdr:colOff>0</xdr:colOff>
      <xdr:row>755</xdr:row>
      <xdr:rowOff>13926</xdr:rowOff>
    </xdr:from>
    <xdr:to>
      <xdr:col>25</xdr:col>
      <xdr:colOff>16550</xdr:colOff>
      <xdr:row>757</xdr:row>
      <xdr:rowOff>317499</xdr:rowOff>
    </xdr:to>
    <xdr:sp macro="" textlink="">
      <xdr:nvSpPr>
        <xdr:cNvPr id="5" name="大かっこ 4"/>
        <xdr:cNvSpPr/>
      </xdr:nvSpPr>
      <xdr:spPr bwMode="auto">
        <a:xfrm>
          <a:off x="3022600" y="49620126"/>
          <a:ext cx="2391450" cy="101477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・新たな政府実行計画の策定支援</a:t>
          </a:r>
          <a:endParaRPr kumimoji="1" lang="en-US" altLang="ja-JP" sz="1100">
            <a:solidFill>
              <a:sysClr val="windowText" lastClr="000000"/>
            </a:solidFill>
          </a:endParaRPr>
        </a:p>
        <a:p>
          <a:pPr algn="l">
            <a:lnSpc>
              <a:spcPts val="1200"/>
            </a:lnSpc>
          </a:pPr>
          <a:r>
            <a:rPr kumimoji="1" lang="ja-JP" altLang="en-US" sz="1100" b="0">
              <a:solidFill>
                <a:sysClr val="windowText" lastClr="000000"/>
              </a:solidFill>
            </a:rPr>
            <a:t>・政府実行計画の実施状況の調査</a:t>
          </a:r>
          <a:endParaRPr kumimoji="1" lang="en-US" altLang="ja-JP" sz="1100" b="0">
            <a:solidFill>
              <a:sysClr val="windowText" lastClr="000000"/>
            </a:solidFill>
          </a:endParaRPr>
        </a:p>
      </xdr:txBody>
    </xdr:sp>
    <xdr:clientData/>
  </xdr:twoCellAnchor>
  <xdr:twoCellAnchor>
    <xdr:from>
      <xdr:col>13</xdr:col>
      <xdr:colOff>198602</xdr:colOff>
      <xdr:row>752</xdr:row>
      <xdr:rowOff>82752</xdr:rowOff>
    </xdr:from>
    <xdr:to>
      <xdr:col>25</xdr:col>
      <xdr:colOff>157226</xdr:colOff>
      <xdr:row>753</xdr:row>
      <xdr:rowOff>49319</xdr:rowOff>
    </xdr:to>
    <xdr:sp macro="" textlink="">
      <xdr:nvSpPr>
        <xdr:cNvPr id="7" name="正方形/長方形 6"/>
        <xdr:cNvSpPr/>
      </xdr:nvSpPr>
      <xdr:spPr>
        <a:xfrm>
          <a:off x="2780437" y="47739128"/>
          <a:ext cx="2341857" cy="32239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ysClr val="windowText" lastClr="000000"/>
              </a:solidFill>
            </a:rPr>
            <a:t>（一般競争入札（総合評価）・請負）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P67" sqref="P67:V69"/>
    </sheetView>
  </sheetViews>
  <sheetFormatPr defaultRowHeight="13.5" x14ac:dyDescent="0.15"/>
  <cols>
    <col min="1" max="49" width="2.75" customWidth="1"/>
    <col min="50" max="50" width="6.75" customWidth="1"/>
    <col min="51" max="51" width="8.7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323</v>
      </c>
      <c r="AJ2" s="191" t="s">
        <v>627</v>
      </c>
      <c r="AK2" s="191"/>
      <c r="AL2" s="191"/>
      <c r="AM2" s="191"/>
      <c r="AN2" s="83" t="s">
        <v>323</v>
      </c>
      <c r="AO2" s="191">
        <v>20</v>
      </c>
      <c r="AP2" s="191"/>
      <c r="AQ2" s="191"/>
      <c r="AR2" s="84" t="s">
        <v>626</v>
      </c>
      <c r="AS2" s="192">
        <v>1</v>
      </c>
      <c r="AT2" s="192"/>
      <c r="AU2" s="192"/>
      <c r="AV2" s="83" t="str">
        <f>IF(AW2="","","-")</f>
        <v/>
      </c>
      <c r="AW2" s="379"/>
      <c r="AX2" s="379"/>
    </row>
    <row r="3" spans="1:50" ht="21" customHeight="1" thickBot="1" x14ac:dyDescent="0.2">
      <c r="A3" s="504" t="s">
        <v>619</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633</v>
      </c>
      <c r="H5" s="540"/>
      <c r="I5" s="540"/>
      <c r="J5" s="540"/>
      <c r="K5" s="540"/>
      <c r="L5" s="540"/>
      <c r="M5" s="541" t="s">
        <v>65</v>
      </c>
      <c r="N5" s="542"/>
      <c r="O5" s="542"/>
      <c r="P5" s="542"/>
      <c r="Q5" s="542"/>
      <c r="R5" s="543"/>
      <c r="S5" s="544" t="s">
        <v>634</v>
      </c>
      <c r="T5" s="540"/>
      <c r="U5" s="540"/>
      <c r="V5" s="540"/>
      <c r="W5" s="540"/>
      <c r="X5" s="545"/>
      <c r="Y5" s="698" t="s">
        <v>3</v>
      </c>
      <c r="Z5" s="699"/>
      <c r="AA5" s="699"/>
      <c r="AB5" s="699"/>
      <c r="AC5" s="699"/>
      <c r="AD5" s="700"/>
      <c r="AE5" s="701" t="s">
        <v>635</v>
      </c>
      <c r="AF5" s="701"/>
      <c r="AG5" s="701"/>
      <c r="AH5" s="701"/>
      <c r="AI5" s="701"/>
      <c r="AJ5" s="701"/>
      <c r="AK5" s="701"/>
      <c r="AL5" s="701"/>
      <c r="AM5" s="701"/>
      <c r="AN5" s="701"/>
      <c r="AO5" s="701"/>
      <c r="AP5" s="702"/>
      <c r="AQ5" s="703" t="s">
        <v>632</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67.7" customHeight="1" x14ac:dyDescent="0.15">
      <c r="A7" s="805" t="s">
        <v>22</v>
      </c>
      <c r="B7" s="806"/>
      <c r="C7" s="806"/>
      <c r="D7" s="806"/>
      <c r="E7" s="806"/>
      <c r="F7" s="807"/>
      <c r="G7" s="808" t="s">
        <v>636</v>
      </c>
      <c r="H7" s="809"/>
      <c r="I7" s="809"/>
      <c r="J7" s="809"/>
      <c r="K7" s="809"/>
      <c r="L7" s="809"/>
      <c r="M7" s="809"/>
      <c r="N7" s="809"/>
      <c r="O7" s="809"/>
      <c r="P7" s="809"/>
      <c r="Q7" s="809"/>
      <c r="R7" s="809"/>
      <c r="S7" s="809"/>
      <c r="T7" s="809"/>
      <c r="U7" s="809"/>
      <c r="V7" s="809"/>
      <c r="W7" s="809"/>
      <c r="X7" s="810"/>
      <c r="Y7" s="377" t="s">
        <v>306</v>
      </c>
      <c r="Z7" s="281"/>
      <c r="AA7" s="281"/>
      <c r="AB7" s="281"/>
      <c r="AC7" s="281"/>
      <c r="AD7" s="378"/>
      <c r="AE7" s="364" t="s">
        <v>637</v>
      </c>
      <c r="AF7" s="365"/>
      <c r="AG7" s="365"/>
      <c r="AH7" s="365"/>
      <c r="AI7" s="365"/>
      <c r="AJ7" s="365"/>
      <c r="AK7" s="365"/>
      <c r="AL7" s="365"/>
      <c r="AM7" s="365"/>
      <c r="AN7" s="365"/>
      <c r="AO7" s="365"/>
      <c r="AP7" s="365"/>
      <c r="AQ7" s="365"/>
      <c r="AR7" s="365"/>
      <c r="AS7" s="365"/>
      <c r="AT7" s="365"/>
      <c r="AU7" s="365"/>
      <c r="AV7" s="365"/>
      <c r="AW7" s="365"/>
      <c r="AX7" s="366"/>
    </row>
    <row r="8" spans="1:50" ht="53.45" customHeight="1" x14ac:dyDescent="0.15">
      <c r="A8" s="805" t="s">
        <v>208</v>
      </c>
      <c r="B8" s="806"/>
      <c r="C8" s="806"/>
      <c r="D8" s="806"/>
      <c r="E8" s="806"/>
      <c r="F8" s="807"/>
      <c r="G8" s="203" t="str">
        <f>入力規則等!A27</f>
        <v>地球温暖化対策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7" customHeight="1" x14ac:dyDescent="0.15">
      <c r="A9" s="108" t="s">
        <v>23</v>
      </c>
      <c r="B9" s="109"/>
      <c r="C9" s="109"/>
      <c r="D9" s="109"/>
      <c r="E9" s="109"/>
      <c r="F9" s="109"/>
      <c r="G9" s="553" t="s">
        <v>638</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45" customHeight="1" x14ac:dyDescent="0.15">
      <c r="A10" s="723" t="s">
        <v>29</v>
      </c>
      <c r="B10" s="724"/>
      <c r="C10" s="724"/>
      <c r="D10" s="724"/>
      <c r="E10" s="724"/>
      <c r="F10" s="724"/>
      <c r="G10" s="656" t="s">
        <v>696</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307</v>
      </c>
      <c r="Q12" s="283"/>
      <c r="R12" s="283"/>
      <c r="S12" s="283"/>
      <c r="T12" s="283"/>
      <c r="U12" s="283"/>
      <c r="V12" s="284"/>
      <c r="W12" s="288" t="s">
        <v>329</v>
      </c>
      <c r="X12" s="283"/>
      <c r="Y12" s="283"/>
      <c r="Z12" s="283"/>
      <c r="AA12" s="283"/>
      <c r="AB12" s="283"/>
      <c r="AC12" s="284"/>
      <c r="AD12" s="288" t="s">
        <v>616</v>
      </c>
      <c r="AE12" s="283"/>
      <c r="AF12" s="283"/>
      <c r="AG12" s="283"/>
      <c r="AH12" s="283"/>
      <c r="AI12" s="283"/>
      <c r="AJ12" s="284"/>
      <c r="AK12" s="288" t="s">
        <v>620</v>
      </c>
      <c r="AL12" s="283"/>
      <c r="AM12" s="283"/>
      <c r="AN12" s="283"/>
      <c r="AO12" s="283"/>
      <c r="AP12" s="283"/>
      <c r="AQ12" s="284"/>
      <c r="AR12" s="288" t="s">
        <v>621</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10</v>
      </c>
      <c r="Q13" s="149"/>
      <c r="R13" s="149"/>
      <c r="S13" s="149"/>
      <c r="T13" s="149"/>
      <c r="U13" s="149"/>
      <c r="V13" s="150"/>
      <c r="W13" s="148">
        <v>14</v>
      </c>
      <c r="X13" s="149"/>
      <c r="Y13" s="149"/>
      <c r="Z13" s="149"/>
      <c r="AA13" s="149"/>
      <c r="AB13" s="149"/>
      <c r="AC13" s="150"/>
      <c r="AD13" s="148">
        <v>14</v>
      </c>
      <c r="AE13" s="149"/>
      <c r="AF13" s="149"/>
      <c r="AG13" s="149"/>
      <c r="AH13" s="149"/>
      <c r="AI13" s="149"/>
      <c r="AJ13" s="150"/>
      <c r="AK13" s="148">
        <v>14</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639</v>
      </c>
      <c r="Q14" s="149"/>
      <c r="R14" s="149"/>
      <c r="S14" s="149"/>
      <c r="T14" s="149"/>
      <c r="U14" s="149"/>
      <c r="V14" s="150"/>
      <c r="W14" s="148" t="s">
        <v>639</v>
      </c>
      <c r="X14" s="149"/>
      <c r="Y14" s="149"/>
      <c r="Z14" s="149"/>
      <c r="AA14" s="149"/>
      <c r="AB14" s="149"/>
      <c r="AC14" s="150"/>
      <c r="AD14" s="148" t="s">
        <v>639</v>
      </c>
      <c r="AE14" s="149"/>
      <c r="AF14" s="149"/>
      <c r="AG14" s="149"/>
      <c r="AH14" s="149"/>
      <c r="AI14" s="149"/>
      <c r="AJ14" s="150"/>
      <c r="AK14" s="148"/>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639</v>
      </c>
      <c r="Q15" s="149"/>
      <c r="R15" s="149"/>
      <c r="S15" s="149"/>
      <c r="T15" s="149"/>
      <c r="U15" s="149"/>
      <c r="V15" s="150"/>
      <c r="W15" s="148" t="s">
        <v>639</v>
      </c>
      <c r="X15" s="149"/>
      <c r="Y15" s="149"/>
      <c r="Z15" s="149"/>
      <c r="AA15" s="149"/>
      <c r="AB15" s="149"/>
      <c r="AC15" s="150"/>
      <c r="AD15" s="148" t="s">
        <v>639</v>
      </c>
      <c r="AE15" s="149"/>
      <c r="AF15" s="149"/>
      <c r="AG15" s="149"/>
      <c r="AH15" s="149"/>
      <c r="AI15" s="149"/>
      <c r="AJ15" s="150"/>
      <c r="AK15" s="148"/>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639</v>
      </c>
      <c r="Q16" s="149"/>
      <c r="R16" s="149"/>
      <c r="S16" s="149"/>
      <c r="T16" s="149"/>
      <c r="U16" s="149"/>
      <c r="V16" s="150"/>
      <c r="W16" s="148" t="s">
        <v>639</v>
      </c>
      <c r="X16" s="149"/>
      <c r="Y16" s="149"/>
      <c r="Z16" s="149"/>
      <c r="AA16" s="149"/>
      <c r="AB16" s="149"/>
      <c r="AC16" s="150"/>
      <c r="AD16" s="148" t="s">
        <v>639</v>
      </c>
      <c r="AE16" s="149"/>
      <c r="AF16" s="149"/>
      <c r="AG16" s="149"/>
      <c r="AH16" s="149"/>
      <c r="AI16" s="149"/>
      <c r="AJ16" s="150"/>
      <c r="AK16" s="148"/>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639</v>
      </c>
      <c r="Q17" s="149"/>
      <c r="R17" s="149"/>
      <c r="S17" s="149"/>
      <c r="T17" s="149"/>
      <c r="U17" s="149"/>
      <c r="V17" s="150"/>
      <c r="W17" s="148" t="s">
        <v>639</v>
      </c>
      <c r="X17" s="149"/>
      <c r="Y17" s="149"/>
      <c r="Z17" s="149"/>
      <c r="AA17" s="149"/>
      <c r="AB17" s="149"/>
      <c r="AC17" s="150"/>
      <c r="AD17" s="148" t="s">
        <v>639</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10</v>
      </c>
      <c r="Q18" s="155"/>
      <c r="R18" s="155"/>
      <c r="S18" s="155"/>
      <c r="T18" s="155"/>
      <c r="U18" s="155"/>
      <c r="V18" s="156"/>
      <c r="W18" s="154">
        <f>SUM(W13:AC17)</f>
        <v>14</v>
      </c>
      <c r="X18" s="155"/>
      <c r="Y18" s="155"/>
      <c r="Z18" s="155"/>
      <c r="AA18" s="155"/>
      <c r="AB18" s="155"/>
      <c r="AC18" s="156"/>
      <c r="AD18" s="154">
        <f>SUM(AD13:AJ17)</f>
        <v>14</v>
      </c>
      <c r="AE18" s="155"/>
      <c r="AF18" s="155"/>
      <c r="AG18" s="155"/>
      <c r="AH18" s="155"/>
      <c r="AI18" s="155"/>
      <c r="AJ18" s="156"/>
      <c r="AK18" s="154">
        <f>SUM(AK13:AQ17)</f>
        <v>14</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10</v>
      </c>
      <c r="Q19" s="149"/>
      <c r="R19" s="149"/>
      <c r="S19" s="149"/>
      <c r="T19" s="149"/>
      <c r="U19" s="149"/>
      <c r="V19" s="150"/>
      <c r="W19" s="148">
        <v>13</v>
      </c>
      <c r="X19" s="149"/>
      <c r="Y19" s="149"/>
      <c r="Z19" s="149"/>
      <c r="AA19" s="149"/>
      <c r="AB19" s="149"/>
      <c r="AC19" s="150"/>
      <c r="AD19" s="148">
        <v>12</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1</v>
      </c>
      <c r="Q20" s="520"/>
      <c r="R20" s="520"/>
      <c r="S20" s="520"/>
      <c r="T20" s="520"/>
      <c r="U20" s="520"/>
      <c r="V20" s="520"/>
      <c r="W20" s="520">
        <f t="shared" ref="W20" si="0">IF(W18=0, "-", SUM(W19)/W18)</f>
        <v>0.9285714285714286</v>
      </c>
      <c r="X20" s="520"/>
      <c r="Y20" s="520"/>
      <c r="Z20" s="520"/>
      <c r="AA20" s="520"/>
      <c r="AB20" s="520"/>
      <c r="AC20" s="520"/>
      <c r="AD20" s="520">
        <f t="shared" ref="AD20" si="1">IF(AD18=0, "-", SUM(AD19)/AD18)</f>
        <v>0.8571428571428571</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f>IF(P19=0, "-", SUM(P19)/SUM(P13,P14))</f>
        <v>1</v>
      </c>
      <c r="Q21" s="520"/>
      <c r="R21" s="520"/>
      <c r="S21" s="520"/>
      <c r="T21" s="520"/>
      <c r="U21" s="520"/>
      <c r="V21" s="520"/>
      <c r="W21" s="520">
        <f t="shared" ref="W21" si="2">IF(W19=0, "-", SUM(W19)/SUM(W13,W14))</f>
        <v>0.9285714285714286</v>
      </c>
      <c r="X21" s="520"/>
      <c r="Y21" s="520"/>
      <c r="Z21" s="520"/>
      <c r="AA21" s="520"/>
      <c r="AB21" s="520"/>
      <c r="AC21" s="520"/>
      <c r="AD21" s="520">
        <f t="shared" ref="AD21" si="3">IF(AD19=0, "-", SUM(AD19)/SUM(AD13,AD14))</f>
        <v>0.8571428571428571</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624</v>
      </c>
      <c r="B22" s="124"/>
      <c r="C22" s="124"/>
      <c r="D22" s="124"/>
      <c r="E22" s="124"/>
      <c r="F22" s="125"/>
      <c r="G22" s="114" t="s">
        <v>254</v>
      </c>
      <c r="H22" s="115"/>
      <c r="I22" s="115"/>
      <c r="J22" s="115"/>
      <c r="K22" s="115"/>
      <c r="L22" s="115"/>
      <c r="M22" s="115"/>
      <c r="N22" s="115"/>
      <c r="O22" s="116"/>
      <c r="P22" s="132" t="s">
        <v>622</v>
      </c>
      <c r="Q22" s="115"/>
      <c r="R22" s="115"/>
      <c r="S22" s="115"/>
      <c r="T22" s="115"/>
      <c r="U22" s="115"/>
      <c r="V22" s="116"/>
      <c r="W22" s="132" t="s">
        <v>623</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640</v>
      </c>
      <c r="H23" s="118"/>
      <c r="I23" s="118"/>
      <c r="J23" s="118"/>
      <c r="K23" s="118"/>
      <c r="L23" s="118"/>
      <c r="M23" s="118"/>
      <c r="N23" s="118"/>
      <c r="O23" s="119"/>
      <c r="P23" s="145">
        <v>14</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93">
        <f>AK13</f>
        <v>14</v>
      </c>
      <c r="Q29" s="194"/>
      <c r="R29" s="194"/>
      <c r="S29" s="194"/>
      <c r="T29" s="194"/>
      <c r="U29" s="194"/>
      <c r="V29" s="195"/>
      <c r="W29" s="193">
        <f>AR13</f>
        <v>0</v>
      </c>
      <c r="X29" s="194"/>
      <c r="Y29" s="194"/>
      <c r="Z29" s="194"/>
      <c r="AA29" s="194"/>
      <c r="AB29" s="194"/>
      <c r="AC29" s="19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307</v>
      </c>
      <c r="AF30" s="368"/>
      <c r="AG30" s="368"/>
      <c r="AH30" s="369"/>
      <c r="AI30" s="370" t="s">
        <v>329</v>
      </c>
      <c r="AJ30" s="370"/>
      <c r="AK30" s="370"/>
      <c r="AL30" s="367"/>
      <c r="AM30" s="370" t="s">
        <v>426</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v>2</v>
      </c>
      <c r="AR31" s="163"/>
      <c r="AS31" s="164" t="s">
        <v>185</v>
      </c>
      <c r="AT31" s="187"/>
      <c r="AU31" s="256">
        <v>12</v>
      </c>
      <c r="AV31" s="256"/>
      <c r="AW31" s="360" t="s">
        <v>175</v>
      </c>
      <c r="AX31" s="361"/>
    </row>
    <row r="32" spans="1:50" ht="36.75" customHeight="1" x14ac:dyDescent="0.15">
      <c r="A32" s="496"/>
      <c r="B32" s="494"/>
      <c r="C32" s="494"/>
      <c r="D32" s="494"/>
      <c r="E32" s="494"/>
      <c r="F32" s="495"/>
      <c r="G32" s="521" t="s">
        <v>686</v>
      </c>
      <c r="H32" s="522"/>
      <c r="I32" s="522"/>
      <c r="J32" s="522"/>
      <c r="K32" s="522"/>
      <c r="L32" s="522"/>
      <c r="M32" s="522"/>
      <c r="N32" s="522"/>
      <c r="O32" s="523"/>
      <c r="P32" s="176" t="s">
        <v>641</v>
      </c>
      <c r="Q32" s="176"/>
      <c r="R32" s="176"/>
      <c r="S32" s="176"/>
      <c r="T32" s="176"/>
      <c r="U32" s="176"/>
      <c r="V32" s="176"/>
      <c r="W32" s="176"/>
      <c r="X32" s="218"/>
      <c r="Y32" s="324" t="s">
        <v>12</v>
      </c>
      <c r="Z32" s="530"/>
      <c r="AA32" s="531"/>
      <c r="AB32" s="532" t="s">
        <v>642</v>
      </c>
      <c r="AC32" s="532"/>
      <c r="AD32" s="532"/>
      <c r="AE32" s="348">
        <v>2179</v>
      </c>
      <c r="AF32" s="349"/>
      <c r="AG32" s="349"/>
      <c r="AH32" s="349"/>
      <c r="AI32" s="348">
        <v>2114</v>
      </c>
      <c r="AJ32" s="349"/>
      <c r="AK32" s="349"/>
      <c r="AL32" s="349"/>
      <c r="AM32" s="348" t="s">
        <v>663</v>
      </c>
      <c r="AN32" s="349"/>
      <c r="AO32" s="349"/>
      <c r="AP32" s="349"/>
      <c r="AQ32" s="151" t="s">
        <v>639</v>
      </c>
      <c r="AR32" s="152"/>
      <c r="AS32" s="152"/>
      <c r="AT32" s="153"/>
      <c r="AU32" s="349" t="s">
        <v>639</v>
      </c>
      <c r="AV32" s="349"/>
      <c r="AW32" s="349"/>
      <c r="AX32" s="350"/>
    </row>
    <row r="33" spans="1:51" ht="36.7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642</v>
      </c>
      <c r="AC33" s="503"/>
      <c r="AD33" s="503"/>
      <c r="AE33" s="348" t="s">
        <v>639</v>
      </c>
      <c r="AF33" s="349"/>
      <c r="AG33" s="349"/>
      <c r="AH33" s="349"/>
      <c r="AI33" s="348" t="s">
        <v>639</v>
      </c>
      <c r="AJ33" s="349"/>
      <c r="AK33" s="349"/>
      <c r="AL33" s="349"/>
      <c r="AM33" s="348">
        <v>2153</v>
      </c>
      <c r="AN33" s="349"/>
      <c r="AO33" s="349"/>
      <c r="AP33" s="349"/>
      <c r="AQ33" s="151">
        <v>2153</v>
      </c>
      <c r="AR33" s="152"/>
      <c r="AS33" s="152"/>
      <c r="AT33" s="153"/>
      <c r="AU33" s="349">
        <v>1435</v>
      </c>
      <c r="AV33" s="349"/>
      <c r="AW33" s="349"/>
      <c r="AX33" s="350"/>
    </row>
    <row r="34" spans="1:51" ht="36.7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639</v>
      </c>
      <c r="AF34" s="349"/>
      <c r="AG34" s="349"/>
      <c r="AH34" s="349"/>
      <c r="AI34" s="348" t="s">
        <v>639</v>
      </c>
      <c r="AJ34" s="349"/>
      <c r="AK34" s="349"/>
      <c r="AL34" s="349"/>
      <c r="AM34" s="348" t="s">
        <v>664</v>
      </c>
      <c r="AN34" s="349"/>
      <c r="AO34" s="349"/>
      <c r="AP34" s="349"/>
      <c r="AQ34" s="151" t="s">
        <v>639</v>
      </c>
      <c r="AR34" s="152"/>
      <c r="AS34" s="152"/>
      <c r="AT34" s="153"/>
      <c r="AU34" s="349" t="s">
        <v>639</v>
      </c>
      <c r="AV34" s="349"/>
      <c r="AW34" s="349"/>
      <c r="AX34" s="350"/>
    </row>
    <row r="35" spans="1:51" ht="23.25" customHeight="1" x14ac:dyDescent="0.15">
      <c r="A35" s="876" t="s">
        <v>298</v>
      </c>
      <c r="B35" s="877"/>
      <c r="C35" s="877"/>
      <c r="D35" s="877"/>
      <c r="E35" s="877"/>
      <c r="F35" s="878"/>
      <c r="G35" s="882" t="s">
        <v>697</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307</v>
      </c>
      <c r="AF37" s="320"/>
      <c r="AG37" s="320"/>
      <c r="AH37" s="320"/>
      <c r="AI37" s="320" t="s">
        <v>329</v>
      </c>
      <c r="AJ37" s="320"/>
      <c r="AK37" s="320"/>
      <c r="AL37" s="320"/>
      <c r="AM37" s="320" t="s">
        <v>426</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298</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307</v>
      </c>
      <c r="AF44" s="320"/>
      <c r="AG44" s="320"/>
      <c r="AH44" s="320"/>
      <c r="AI44" s="320" t="s">
        <v>329</v>
      </c>
      <c r="AJ44" s="320"/>
      <c r="AK44" s="320"/>
      <c r="AL44" s="320"/>
      <c r="AM44" s="320" t="s">
        <v>426</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298</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307</v>
      </c>
      <c r="AF51" s="320"/>
      <c r="AG51" s="320"/>
      <c r="AH51" s="320"/>
      <c r="AI51" s="320" t="s">
        <v>329</v>
      </c>
      <c r="AJ51" s="320"/>
      <c r="AK51" s="320"/>
      <c r="AL51" s="320"/>
      <c r="AM51" s="320" t="s">
        <v>426</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298</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307</v>
      </c>
      <c r="AF58" s="320"/>
      <c r="AG58" s="320"/>
      <c r="AH58" s="320"/>
      <c r="AI58" s="320" t="s">
        <v>329</v>
      </c>
      <c r="AJ58" s="320"/>
      <c r="AK58" s="320"/>
      <c r="AL58" s="320"/>
      <c r="AM58" s="320" t="s">
        <v>426</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298</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307</v>
      </c>
      <c r="AF65" s="320"/>
      <c r="AG65" s="320"/>
      <c r="AH65" s="320"/>
      <c r="AI65" s="320" t="s">
        <v>329</v>
      </c>
      <c r="AJ65" s="320"/>
      <c r="AK65" s="320"/>
      <c r="AL65" s="320"/>
      <c r="AM65" s="320" t="s">
        <v>426</v>
      </c>
      <c r="AN65" s="320"/>
      <c r="AO65" s="320"/>
      <c r="AP65" s="320"/>
      <c r="AQ65" s="200" t="s">
        <v>184</v>
      </c>
      <c r="AR65" s="184"/>
      <c r="AS65" s="184"/>
      <c r="AT65" s="185"/>
      <c r="AU65" s="955" t="s">
        <v>133</v>
      </c>
      <c r="AV65" s="955"/>
      <c r="AW65" s="955"/>
      <c r="AX65" s="956"/>
      <c r="AY65">
        <f>COUNTA($H$67)</f>
        <v>1</v>
      </c>
    </row>
    <row r="66" spans="1:51" ht="18.75"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t="s">
        <v>639</v>
      </c>
      <c r="AR66" s="163"/>
      <c r="AS66" s="164" t="s">
        <v>185</v>
      </c>
      <c r="AT66" s="187"/>
      <c r="AU66" s="256" t="s">
        <v>639</v>
      </c>
      <c r="AV66" s="256"/>
      <c r="AW66" s="844" t="s">
        <v>269</v>
      </c>
      <c r="AX66" s="957"/>
      <c r="AY66">
        <f>$AY$65</f>
        <v>1</v>
      </c>
    </row>
    <row r="67" spans="1:51" ht="90.75" customHeight="1" x14ac:dyDescent="0.15">
      <c r="A67" s="830"/>
      <c r="B67" s="831"/>
      <c r="C67" s="831"/>
      <c r="D67" s="831"/>
      <c r="E67" s="831"/>
      <c r="F67" s="832"/>
      <c r="G67" s="958" t="s">
        <v>186</v>
      </c>
      <c r="H67" s="941" t="s">
        <v>643</v>
      </c>
      <c r="I67" s="942"/>
      <c r="J67" s="942"/>
      <c r="K67" s="942"/>
      <c r="L67" s="942"/>
      <c r="M67" s="942"/>
      <c r="N67" s="942"/>
      <c r="O67" s="943"/>
      <c r="P67" s="941" t="s">
        <v>691</v>
      </c>
      <c r="Q67" s="942"/>
      <c r="R67" s="942"/>
      <c r="S67" s="942"/>
      <c r="T67" s="942"/>
      <c r="U67" s="942"/>
      <c r="V67" s="943"/>
      <c r="W67" s="947"/>
      <c r="X67" s="948"/>
      <c r="Y67" s="928" t="s">
        <v>12</v>
      </c>
      <c r="Z67" s="928"/>
      <c r="AA67" s="929"/>
      <c r="AB67" s="930" t="s">
        <v>288</v>
      </c>
      <c r="AC67" s="930"/>
      <c r="AD67" s="930"/>
      <c r="AE67" s="348" t="s">
        <v>639</v>
      </c>
      <c r="AF67" s="349"/>
      <c r="AG67" s="349"/>
      <c r="AH67" s="349"/>
      <c r="AI67" s="348" t="s">
        <v>639</v>
      </c>
      <c r="AJ67" s="349"/>
      <c r="AK67" s="349"/>
      <c r="AL67" s="349"/>
      <c r="AM67" s="348" t="s">
        <v>664</v>
      </c>
      <c r="AN67" s="349"/>
      <c r="AO67" s="349"/>
      <c r="AP67" s="349"/>
      <c r="AQ67" s="348" t="s">
        <v>639</v>
      </c>
      <c r="AR67" s="349"/>
      <c r="AS67" s="349"/>
      <c r="AT67" s="795"/>
      <c r="AU67" s="349" t="s">
        <v>639</v>
      </c>
      <c r="AV67" s="349"/>
      <c r="AW67" s="349"/>
      <c r="AX67" s="350"/>
      <c r="AY67">
        <f t="shared" ref="AY67:AY72" si="8">$AY$65</f>
        <v>1</v>
      </c>
    </row>
    <row r="68" spans="1:51" ht="90.75"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288</v>
      </c>
      <c r="AC68" s="953"/>
      <c r="AD68" s="953"/>
      <c r="AE68" s="348" t="s">
        <v>639</v>
      </c>
      <c r="AF68" s="349"/>
      <c r="AG68" s="349"/>
      <c r="AH68" s="349"/>
      <c r="AI68" s="348" t="s">
        <v>639</v>
      </c>
      <c r="AJ68" s="349"/>
      <c r="AK68" s="349"/>
      <c r="AL68" s="349"/>
      <c r="AM68" s="348" t="s">
        <v>663</v>
      </c>
      <c r="AN68" s="349"/>
      <c r="AO68" s="349"/>
      <c r="AP68" s="349"/>
      <c r="AQ68" s="348" t="s">
        <v>639</v>
      </c>
      <c r="AR68" s="349"/>
      <c r="AS68" s="349"/>
      <c r="AT68" s="795"/>
      <c r="AU68" s="349" t="s">
        <v>639</v>
      </c>
      <c r="AV68" s="349"/>
      <c r="AW68" s="349"/>
      <c r="AX68" s="350"/>
      <c r="AY68">
        <f t="shared" si="8"/>
        <v>1</v>
      </c>
    </row>
    <row r="69" spans="1:51" ht="90.75" customHeight="1" thickBot="1" x14ac:dyDescent="0.2">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289</v>
      </c>
      <c r="AC69" s="954"/>
      <c r="AD69" s="954"/>
      <c r="AE69" s="356" t="s">
        <v>639</v>
      </c>
      <c r="AF69" s="357"/>
      <c r="AG69" s="357"/>
      <c r="AH69" s="357"/>
      <c r="AI69" s="356" t="s">
        <v>639</v>
      </c>
      <c r="AJ69" s="357"/>
      <c r="AK69" s="357"/>
      <c r="AL69" s="357"/>
      <c r="AM69" s="356" t="s">
        <v>663</v>
      </c>
      <c r="AN69" s="357"/>
      <c r="AO69" s="357"/>
      <c r="AP69" s="357"/>
      <c r="AQ69" s="348" t="s">
        <v>639</v>
      </c>
      <c r="AR69" s="349"/>
      <c r="AS69" s="349"/>
      <c r="AT69" s="795"/>
      <c r="AU69" s="349" t="s">
        <v>639</v>
      </c>
      <c r="AV69" s="349"/>
      <c r="AW69" s="349"/>
      <c r="AX69" s="350"/>
      <c r="AY69">
        <f t="shared" si="8"/>
        <v>1</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287</v>
      </c>
      <c r="X70" s="923"/>
      <c r="Y70" s="928" t="s">
        <v>12</v>
      </c>
      <c r="Z70" s="928"/>
      <c r="AA70" s="929"/>
      <c r="AB70" s="930" t="s">
        <v>288</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1</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288</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1</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289</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1</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307</v>
      </c>
      <c r="AF73" s="320"/>
      <c r="AG73" s="320"/>
      <c r="AH73" s="320"/>
      <c r="AI73" s="320" t="s">
        <v>329</v>
      </c>
      <c r="AJ73" s="320"/>
      <c r="AK73" s="320"/>
      <c r="AL73" s="320"/>
      <c r="AM73" s="320" t="s">
        <v>426</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7"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8" t="s">
        <v>14</v>
      </c>
      <c r="AC77" s="198"/>
      <c r="AD77" s="198"/>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644</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617</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7"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7"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7"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307</v>
      </c>
      <c r="AF85" s="320"/>
      <c r="AG85" s="320"/>
      <c r="AH85" s="320"/>
      <c r="AI85" s="320" t="s">
        <v>329</v>
      </c>
      <c r="AJ85" s="320"/>
      <c r="AK85" s="320"/>
      <c r="AL85" s="320"/>
      <c r="AM85" s="320" t="s">
        <v>426</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307</v>
      </c>
      <c r="AF90" s="320"/>
      <c r="AG90" s="320"/>
      <c r="AH90" s="320"/>
      <c r="AI90" s="320" t="s">
        <v>329</v>
      </c>
      <c r="AJ90" s="320"/>
      <c r="AK90" s="320"/>
      <c r="AL90" s="320"/>
      <c r="AM90" s="320" t="s">
        <v>426</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307</v>
      </c>
      <c r="AF95" s="320"/>
      <c r="AG95" s="320"/>
      <c r="AH95" s="320"/>
      <c r="AI95" s="320" t="s">
        <v>329</v>
      </c>
      <c r="AJ95" s="320"/>
      <c r="AK95" s="320"/>
      <c r="AL95" s="320"/>
      <c r="AM95" s="320" t="s">
        <v>426</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7"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307</v>
      </c>
      <c r="AF100" s="803"/>
      <c r="AG100" s="803"/>
      <c r="AH100" s="804"/>
      <c r="AI100" s="802" t="s">
        <v>329</v>
      </c>
      <c r="AJ100" s="803"/>
      <c r="AK100" s="803"/>
      <c r="AL100" s="804"/>
      <c r="AM100" s="802" t="s">
        <v>426</v>
      </c>
      <c r="AN100" s="803"/>
      <c r="AO100" s="803"/>
      <c r="AP100" s="804"/>
      <c r="AQ100" s="905" t="s">
        <v>334</v>
      </c>
      <c r="AR100" s="906"/>
      <c r="AS100" s="906"/>
      <c r="AT100" s="907"/>
      <c r="AU100" s="905" t="s">
        <v>458</v>
      </c>
      <c r="AV100" s="906"/>
      <c r="AW100" s="906"/>
      <c r="AX100" s="908"/>
    </row>
    <row r="101" spans="1:60" ht="23.25" customHeight="1" x14ac:dyDescent="0.15">
      <c r="A101" s="472"/>
      <c r="B101" s="473"/>
      <c r="C101" s="473"/>
      <c r="D101" s="473"/>
      <c r="E101" s="473"/>
      <c r="F101" s="474"/>
      <c r="G101" s="176" t="s">
        <v>645</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646</v>
      </c>
      <c r="AC101" s="532"/>
      <c r="AD101" s="532"/>
      <c r="AE101" s="343">
        <v>1</v>
      </c>
      <c r="AF101" s="343"/>
      <c r="AG101" s="343"/>
      <c r="AH101" s="343"/>
      <c r="AI101" s="343">
        <v>1</v>
      </c>
      <c r="AJ101" s="343"/>
      <c r="AK101" s="343"/>
      <c r="AL101" s="343"/>
      <c r="AM101" s="343">
        <v>2</v>
      </c>
      <c r="AN101" s="343"/>
      <c r="AO101" s="343"/>
      <c r="AP101" s="343"/>
      <c r="AQ101" s="343" t="s">
        <v>664</v>
      </c>
      <c r="AR101" s="343"/>
      <c r="AS101" s="343"/>
      <c r="AT101" s="343"/>
      <c r="AU101" s="348" t="s">
        <v>664</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646</v>
      </c>
      <c r="AC102" s="532"/>
      <c r="AD102" s="532"/>
      <c r="AE102" s="343">
        <v>1</v>
      </c>
      <c r="AF102" s="343"/>
      <c r="AG102" s="343"/>
      <c r="AH102" s="343"/>
      <c r="AI102" s="343">
        <v>1</v>
      </c>
      <c r="AJ102" s="343"/>
      <c r="AK102" s="343"/>
      <c r="AL102" s="343"/>
      <c r="AM102" s="343">
        <v>2</v>
      </c>
      <c r="AN102" s="343"/>
      <c r="AO102" s="343"/>
      <c r="AP102" s="343"/>
      <c r="AQ102" s="343">
        <v>2</v>
      </c>
      <c r="AR102" s="343"/>
      <c r="AS102" s="343"/>
      <c r="AT102" s="343"/>
      <c r="AU102" s="356">
        <v>1</v>
      </c>
      <c r="AV102" s="357"/>
      <c r="AW102" s="357"/>
      <c r="AX102" s="909"/>
    </row>
    <row r="103" spans="1:60" ht="31.7"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307</v>
      </c>
      <c r="AF103" s="320"/>
      <c r="AG103" s="320"/>
      <c r="AH103" s="320"/>
      <c r="AI103" s="320" t="s">
        <v>329</v>
      </c>
      <c r="AJ103" s="320"/>
      <c r="AK103" s="320"/>
      <c r="AL103" s="320"/>
      <c r="AM103" s="320" t="s">
        <v>426</v>
      </c>
      <c r="AN103" s="320"/>
      <c r="AO103" s="320"/>
      <c r="AP103" s="320"/>
      <c r="AQ103" s="345" t="s">
        <v>334</v>
      </c>
      <c r="AR103" s="346"/>
      <c r="AS103" s="346"/>
      <c r="AT103" s="346"/>
      <c r="AU103" s="345" t="s">
        <v>458</v>
      </c>
      <c r="AV103" s="346"/>
      <c r="AW103" s="346"/>
      <c r="AX103" s="347"/>
      <c r="AY103">
        <f>COUNTA($G$104)</f>
        <v>1</v>
      </c>
    </row>
    <row r="104" spans="1:60" ht="23.25" customHeight="1" x14ac:dyDescent="0.15">
      <c r="A104" s="472"/>
      <c r="B104" s="473"/>
      <c r="C104" s="473"/>
      <c r="D104" s="473"/>
      <c r="E104" s="473"/>
      <c r="F104" s="474"/>
      <c r="G104" s="176" t="s">
        <v>701</v>
      </c>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t="s">
        <v>647</v>
      </c>
      <c r="AC104" s="453"/>
      <c r="AD104" s="454"/>
      <c r="AE104" s="343">
        <v>21.4</v>
      </c>
      <c r="AF104" s="343"/>
      <c r="AG104" s="343"/>
      <c r="AH104" s="343"/>
      <c r="AI104" s="343">
        <v>27.9</v>
      </c>
      <c r="AJ104" s="343"/>
      <c r="AK104" s="343"/>
      <c r="AL104" s="343"/>
      <c r="AM104" s="343" t="s">
        <v>690</v>
      </c>
      <c r="AN104" s="343"/>
      <c r="AO104" s="343"/>
      <c r="AP104" s="343"/>
      <c r="AQ104" s="343" t="s">
        <v>692</v>
      </c>
      <c r="AR104" s="343"/>
      <c r="AS104" s="343"/>
      <c r="AT104" s="343"/>
      <c r="AU104" s="343" t="s">
        <v>691</v>
      </c>
      <c r="AV104" s="343"/>
      <c r="AW104" s="343"/>
      <c r="AX104" s="344"/>
      <c r="AY104">
        <f>$AY$103</f>
        <v>1</v>
      </c>
    </row>
    <row r="105" spans="1:60" ht="23.25"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t="s">
        <v>647</v>
      </c>
      <c r="AC105" s="389"/>
      <c r="AD105" s="390"/>
      <c r="AE105" s="343">
        <v>17.100000000000001</v>
      </c>
      <c r="AF105" s="343"/>
      <c r="AG105" s="343"/>
      <c r="AH105" s="343"/>
      <c r="AI105" s="343">
        <v>20.6</v>
      </c>
      <c r="AJ105" s="343"/>
      <c r="AK105" s="343"/>
      <c r="AL105" s="343"/>
      <c r="AM105" s="343">
        <v>24</v>
      </c>
      <c r="AN105" s="343"/>
      <c r="AO105" s="343"/>
      <c r="AP105" s="343"/>
      <c r="AQ105" s="343" t="s">
        <v>691</v>
      </c>
      <c r="AR105" s="343"/>
      <c r="AS105" s="343"/>
      <c r="AT105" s="343"/>
      <c r="AU105" s="343" t="s">
        <v>691</v>
      </c>
      <c r="AV105" s="343"/>
      <c r="AW105" s="343"/>
      <c r="AX105" s="344"/>
      <c r="AY105">
        <f>$AY$103</f>
        <v>1</v>
      </c>
    </row>
    <row r="106" spans="1:60" ht="31.7"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307</v>
      </c>
      <c r="AF106" s="320"/>
      <c r="AG106" s="320"/>
      <c r="AH106" s="320"/>
      <c r="AI106" s="320" t="s">
        <v>329</v>
      </c>
      <c r="AJ106" s="320"/>
      <c r="AK106" s="320"/>
      <c r="AL106" s="320"/>
      <c r="AM106" s="320" t="s">
        <v>426</v>
      </c>
      <c r="AN106" s="320"/>
      <c r="AO106" s="320"/>
      <c r="AP106" s="320"/>
      <c r="AQ106" s="345" t="s">
        <v>334</v>
      </c>
      <c r="AR106" s="346"/>
      <c r="AS106" s="346"/>
      <c r="AT106" s="346"/>
      <c r="AU106" s="345" t="s">
        <v>458</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7"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307</v>
      </c>
      <c r="AF109" s="320"/>
      <c r="AG109" s="320"/>
      <c r="AH109" s="320"/>
      <c r="AI109" s="320" t="s">
        <v>329</v>
      </c>
      <c r="AJ109" s="320"/>
      <c r="AK109" s="320"/>
      <c r="AL109" s="320"/>
      <c r="AM109" s="320" t="s">
        <v>426</v>
      </c>
      <c r="AN109" s="320"/>
      <c r="AO109" s="320"/>
      <c r="AP109" s="320"/>
      <c r="AQ109" s="345" t="s">
        <v>334</v>
      </c>
      <c r="AR109" s="346"/>
      <c r="AS109" s="346"/>
      <c r="AT109" s="346"/>
      <c r="AU109" s="345" t="s">
        <v>458</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7"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307</v>
      </c>
      <c r="AF112" s="320"/>
      <c r="AG112" s="320"/>
      <c r="AH112" s="320"/>
      <c r="AI112" s="320" t="s">
        <v>329</v>
      </c>
      <c r="AJ112" s="320"/>
      <c r="AK112" s="320"/>
      <c r="AL112" s="320"/>
      <c r="AM112" s="320" t="s">
        <v>426</v>
      </c>
      <c r="AN112" s="320"/>
      <c r="AO112" s="320"/>
      <c r="AP112" s="320"/>
      <c r="AQ112" s="345" t="s">
        <v>334</v>
      </c>
      <c r="AR112" s="346"/>
      <c r="AS112" s="346"/>
      <c r="AT112" s="346"/>
      <c r="AU112" s="345" t="s">
        <v>458</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307</v>
      </c>
      <c r="AF115" s="320"/>
      <c r="AG115" s="320"/>
      <c r="AH115" s="320"/>
      <c r="AI115" s="320" t="s">
        <v>329</v>
      </c>
      <c r="AJ115" s="320"/>
      <c r="AK115" s="320"/>
      <c r="AL115" s="320"/>
      <c r="AM115" s="320" t="s">
        <v>426</v>
      </c>
      <c r="AN115" s="320"/>
      <c r="AO115" s="320"/>
      <c r="AP115" s="320"/>
      <c r="AQ115" s="321" t="s">
        <v>459</v>
      </c>
      <c r="AR115" s="322"/>
      <c r="AS115" s="322"/>
      <c r="AT115" s="322"/>
      <c r="AU115" s="322"/>
      <c r="AV115" s="322"/>
      <c r="AW115" s="322"/>
      <c r="AX115" s="323"/>
    </row>
    <row r="116" spans="1:51" ht="23.25" customHeight="1" x14ac:dyDescent="0.15">
      <c r="A116" s="277"/>
      <c r="B116" s="278"/>
      <c r="C116" s="278"/>
      <c r="D116" s="278"/>
      <c r="E116" s="278"/>
      <c r="F116" s="279"/>
      <c r="G116" s="336" t="s">
        <v>648</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649</v>
      </c>
      <c r="AC116" s="286"/>
      <c r="AD116" s="287"/>
      <c r="AE116" s="343">
        <v>9921000</v>
      </c>
      <c r="AF116" s="343"/>
      <c r="AG116" s="343"/>
      <c r="AH116" s="343"/>
      <c r="AI116" s="343">
        <v>12650000</v>
      </c>
      <c r="AJ116" s="343"/>
      <c r="AK116" s="343"/>
      <c r="AL116" s="343"/>
      <c r="AM116" s="343">
        <v>6000500</v>
      </c>
      <c r="AN116" s="343"/>
      <c r="AO116" s="343"/>
      <c r="AP116" s="343"/>
      <c r="AQ116" s="348">
        <v>7094000</v>
      </c>
      <c r="AR116" s="349"/>
      <c r="AS116" s="349"/>
      <c r="AT116" s="349"/>
      <c r="AU116" s="349"/>
      <c r="AV116" s="349"/>
      <c r="AW116" s="349"/>
      <c r="AX116" s="350"/>
    </row>
    <row r="117" spans="1:51"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650</v>
      </c>
      <c r="AC117" s="328"/>
      <c r="AD117" s="329"/>
      <c r="AE117" s="291" t="s">
        <v>651</v>
      </c>
      <c r="AF117" s="291"/>
      <c r="AG117" s="291"/>
      <c r="AH117" s="291"/>
      <c r="AI117" s="291" t="s">
        <v>652</v>
      </c>
      <c r="AJ117" s="291"/>
      <c r="AK117" s="291"/>
      <c r="AL117" s="291"/>
      <c r="AM117" s="291" t="s">
        <v>665</v>
      </c>
      <c r="AN117" s="291"/>
      <c r="AO117" s="291"/>
      <c r="AP117" s="291"/>
      <c r="AQ117" s="291" t="s">
        <v>700</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307</v>
      </c>
      <c r="AF118" s="320"/>
      <c r="AG118" s="320"/>
      <c r="AH118" s="320"/>
      <c r="AI118" s="320" t="s">
        <v>329</v>
      </c>
      <c r="AJ118" s="320"/>
      <c r="AK118" s="320"/>
      <c r="AL118" s="320"/>
      <c r="AM118" s="320" t="s">
        <v>426</v>
      </c>
      <c r="AN118" s="320"/>
      <c r="AO118" s="320"/>
      <c r="AP118" s="320"/>
      <c r="AQ118" s="321" t="s">
        <v>459</v>
      </c>
      <c r="AR118" s="322"/>
      <c r="AS118" s="322"/>
      <c r="AT118" s="322"/>
      <c r="AU118" s="322"/>
      <c r="AV118" s="322"/>
      <c r="AW118" s="322"/>
      <c r="AX118" s="323"/>
      <c r="AY118" s="77">
        <f>IF(SUBSTITUTE(SUBSTITUTE($G$119,"／",""),"　","")="",0,1)</f>
        <v>1</v>
      </c>
    </row>
    <row r="119" spans="1:51" ht="23.25" customHeight="1" x14ac:dyDescent="0.15">
      <c r="A119" s="277"/>
      <c r="B119" s="278"/>
      <c r="C119" s="278"/>
      <c r="D119" s="278"/>
      <c r="E119" s="278"/>
      <c r="F119" s="279"/>
      <c r="G119" s="336" t="s">
        <v>699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653</v>
      </c>
      <c r="AC119" s="286"/>
      <c r="AD119" s="287"/>
      <c r="AE119" s="343">
        <f>9921000/21.4</f>
        <v>463598.13084112154</v>
      </c>
      <c r="AF119" s="343"/>
      <c r="AG119" s="343"/>
      <c r="AH119" s="343"/>
      <c r="AI119" s="343">
        <f>12650000/27.9</f>
        <v>453405.01792114699</v>
      </c>
      <c r="AJ119" s="343"/>
      <c r="AK119" s="343"/>
      <c r="AL119" s="343"/>
      <c r="AM119" s="343" t="s">
        <v>690</v>
      </c>
      <c r="AN119" s="343"/>
      <c r="AO119" s="343"/>
      <c r="AP119" s="343"/>
      <c r="AQ119" s="343" t="s">
        <v>691</v>
      </c>
      <c r="AR119" s="343"/>
      <c r="AS119" s="343"/>
      <c r="AT119" s="343"/>
      <c r="AU119" s="343"/>
      <c r="AV119" s="343"/>
      <c r="AW119" s="343"/>
      <c r="AX119" s="344"/>
      <c r="AY119">
        <f>$AY$118</f>
        <v>1</v>
      </c>
    </row>
    <row r="120" spans="1:51" ht="46.5" customHeight="1" thickBo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654</v>
      </c>
      <c r="AC120" s="328"/>
      <c r="AD120" s="329"/>
      <c r="AE120" s="291" t="s">
        <v>689</v>
      </c>
      <c r="AF120" s="291"/>
      <c r="AG120" s="291"/>
      <c r="AH120" s="291"/>
      <c r="AI120" s="291" t="s">
        <v>688</v>
      </c>
      <c r="AJ120" s="291"/>
      <c r="AK120" s="291"/>
      <c r="AL120" s="291"/>
      <c r="AM120" s="291" t="s">
        <v>690</v>
      </c>
      <c r="AN120" s="291"/>
      <c r="AO120" s="291"/>
      <c r="AP120" s="291"/>
      <c r="AQ120" s="291" t="s">
        <v>694</v>
      </c>
      <c r="AR120" s="291"/>
      <c r="AS120" s="291"/>
      <c r="AT120" s="291"/>
      <c r="AU120" s="291"/>
      <c r="AV120" s="291"/>
      <c r="AW120" s="291"/>
      <c r="AX120" s="292"/>
      <c r="AY120">
        <f>$AY$118</f>
        <v>1</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307</v>
      </c>
      <c r="AF121" s="320"/>
      <c r="AG121" s="320"/>
      <c r="AH121" s="320"/>
      <c r="AI121" s="320" t="s">
        <v>329</v>
      </c>
      <c r="AJ121" s="320"/>
      <c r="AK121" s="320"/>
      <c r="AL121" s="320"/>
      <c r="AM121" s="320" t="s">
        <v>426</v>
      </c>
      <c r="AN121" s="320"/>
      <c r="AO121" s="320"/>
      <c r="AP121" s="320"/>
      <c r="AQ121" s="321" t="s">
        <v>459</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279</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307</v>
      </c>
      <c r="AF124" s="320"/>
      <c r="AG124" s="320"/>
      <c r="AH124" s="320"/>
      <c r="AI124" s="320" t="s">
        <v>329</v>
      </c>
      <c r="AJ124" s="320"/>
      <c r="AK124" s="320"/>
      <c r="AL124" s="320"/>
      <c r="AM124" s="320" t="s">
        <v>426</v>
      </c>
      <c r="AN124" s="320"/>
      <c r="AO124" s="320"/>
      <c r="AP124" s="320"/>
      <c r="AQ124" s="321" t="s">
        <v>459</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279</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307</v>
      </c>
      <c r="AF127" s="320"/>
      <c r="AG127" s="320"/>
      <c r="AH127" s="320"/>
      <c r="AI127" s="320" t="s">
        <v>329</v>
      </c>
      <c r="AJ127" s="320"/>
      <c r="AK127" s="320"/>
      <c r="AL127" s="320"/>
      <c r="AM127" s="320" t="s">
        <v>426</v>
      </c>
      <c r="AN127" s="320"/>
      <c r="AO127" s="320"/>
      <c r="AP127" s="320"/>
      <c r="AQ127" s="321" t="s">
        <v>459</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279</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322</v>
      </c>
      <c r="B130" s="970"/>
      <c r="C130" s="969" t="s">
        <v>188</v>
      </c>
      <c r="D130" s="970"/>
      <c r="E130" s="293" t="s">
        <v>217</v>
      </c>
      <c r="F130" s="294"/>
      <c r="G130" s="295" t="s">
        <v>626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655</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307</v>
      </c>
      <c r="AF132" s="184"/>
      <c r="AG132" s="184"/>
      <c r="AH132" s="185"/>
      <c r="AI132" s="200" t="s">
        <v>329</v>
      </c>
      <c r="AJ132" s="184"/>
      <c r="AK132" s="184"/>
      <c r="AL132" s="185"/>
      <c r="AM132" s="200" t="s">
        <v>616</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639</v>
      </c>
      <c r="AR133" s="256"/>
      <c r="AS133" s="164" t="s">
        <v>185</v>
      </c>
      <c r="AT133" s="187"/>
      <c r="AU133" s="163">
        <v>12</v>
      </c>
      <c r="AV133" s="163"/>
      <c r="AW133" s="164" t="s">
        <v>175</v>
      </c>
      <c r="AX133" s="165"/>
      <c r="AY133">
        <f>$AY$132</f>
        <v>1</v>
      </c>
    </row>
    <row r="134" spans="1:51" ht="39.75" customHeight="1" x14ac:dyDescent="0.15">
      <c r="A134" s="973"/>
      <c r="B134" s="238"/>
      <c r="C134" s="237"/>
      <c r="D134" s="238"/>
      <c r="E134" s="237"/>
      <c r="F134" s="299"/>
      <c r="G134" s="217" t="s">
        <v>656</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657</v>
      </c>
      <c r="AC134" s="209"/>
      <c r="AD134" s="209"/>
      <c r="AE134" s="251">
        <v>124700</v>
      </c>
      <c r="AF134" s="152"/>
      <c r="AG134" s="152"/>
      <c r="AH134" s="152"/>
      <c r="AI134" s="251">
        <v>121200</v>
      </c>
      <c r="AJ134" s="152"/>
      <c r="AK134" s="152"/>
      <c r="AL134" s="152"/>
      <c r="AM134" s="251" t="s">
        <v>664</v>
      </c>
      <c r="AN134" s="152"/>
      <c r="AO134" s="152"/>
      <c r="AP134" s="152"/>
      <c r="AQ134" s="251" t="s">
        <v>639</v>
      </c>
      <c r="AR134" s="152"/>
      <c r="AS134" s="152"/>
      <c r="AT134" s="152"/>
      <c r="AU134" s="251" t="s">
        <v>639</v>
      </c>
      <c r="AV134" s="152"/>
      <c r="AW134" s="152"/>
      <c r="AX134" s="196"/>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7" t="s">
        <v>53</v>
      </c>
      <c r="Z135" s="143"/>
      <c r="AA135" s="144"/>
      <c r="AB135" s="271" t="s">
        <v>657</v>
      </c>
      <c r="AC135" s="160"/>
      <c r="AD135" s="160"/>
      <c r="AE135" s="251" t="s">
        <v>639</v>
      </c>
      <c r="AF135" s="152"/>
      <c r="AG135" s="152"/>
      <c r="AH135" s="152"/>
      <c r="AI135" s="251" t="s">
        <v>639</v>
      </c>
      <c r="AJ135" s="152"/>
      <c r="AK135" s="152"/>
      <c r="AL135" s="152"/>
      <c r="AM135" s="251" t="s">
        <v>663</v>
      </c>
      <c r="AN135" s="152"/>
      <c r="AO135" s="152"/>
      <c r="AP135" s="152"/>
      <c r="AQ135" s="251" t="s">
        <v>639</v>
      </c>
      <c r="AR135" s="152"/>
      <c r="AS135" s="152"/>
      <c r="AT135" s="152"/>
      <c r="AU135" s="251">
        <v>107900</v>
      </c>
      <c r="AV135" s="152"/>
      <c r="AW135" s="152"/>
      <c r="AX135" s="196"/>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307</v>
      </c>
      <c r="AF136" s="184"/>
      <c r="AG136" s="184"/>
      <c r="AH136" s="185"/>
      <c r="AI136" s="200" t="s">
        <v>329</v>
      </c>
      <c r="AJ136" s="184"/>
      <c r="AK136" s="184"/>
      <c r="AL136" s="185"/>
      <c r="AM136" s="200" t="s">
        <v>616</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6"/>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7"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6"/>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307</v>
      </c>
      <c r="AF140" s="184"/>
      <c r="AG140" s="184"/>
      <c r="AH140" s="185"/>
      <c r="AI140" s="200" t="s">
        <v>329</v>
      </c>
      <c r="AJ140" s="184"/>
      <c r="AK140" s="184"/>
      <c r="AL140" s="185"/>
      <c r="AM140" s="200" t="s">
        <v>616</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6"/>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7"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6"/>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307</v>
      </c>
      <c r="AF144" s="184"/>
      <c r="AG144" s="184"/>
      <c r="AH144" s="185"/>
      <c r="AI144" s="200" t="s">
        <v>329</v>
      </c>
      <c r="AJ144" s="184"/>
      <c r="AK144" s="184"/>
      <c r="AL144" s="185"/>
      <c r="AM144" s="200" t="s">
        <v>616</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6"/>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7"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6"/>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307</v>
      </c>
      <c r="AF148" s="184"/>
      <c r="AG148" s="184"/>
      <c r="AH148" s="185"/>
      <c r="AI148" s="200" t="s">
        <v>329</v>
      </c>
      <c r="AJ148" s="184"/>
      <c r="AK148" s="184"/>
      <c r="AL148" s="185"/>
      <c r="AM148" s="200" t="s">
        <v>616</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6"/>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7"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6"/>
      <c r="AY151">
        <f t="shared" si="17"/>
        <v>0</v>
      </c>
    </row>
    <row r="152" spans="1:51" ht="22.7"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7"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7"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7"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7"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7"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7"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7"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7"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7"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7"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7"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7"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7"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7"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7"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7"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7"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7"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7"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7"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7"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7"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7"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7"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7"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7"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7"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7"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7"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666</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307</v>
      </c>
      <c r="AF192" s="184"/>
      <c r="AG192" s="184"/>
      <c r="AH192" s="185"/>
      <c r="AI192" s="200" t="s">
        <v>329</v>
      </c>
      <c r="AJ192" s="184"/>
      <c r="AK192" s="184"/>
      <c r="AL192" s="185"/>
      <c r="AM192" s="200" t="s">
        <v>616</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6"/>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7"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6"/>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307</v>
      </c>
      <c r="AF196" s="184"/>
      <c r="AG196" s="184"/>
      <c r="AH196" s="185"/>
      <c r="AI196" s="200" t="s">
        <v>329</v>
      </c>
      <c r="AJ196" s="184"/>
      <c r="AK196" s="184"/>
      <c r="AL196" s="185"/>
      <c r="AM196" s="200" t="s">
        <v>616</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6"/>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7"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6"/>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307</v>
      </c>
      <c r="AF200" s="184"/>
      <c r="AG200" s="184"/>
      <c r="AH200" s="185"/>
      <c r="AI200" s="200" t="s">
        <v>329</v>
      </c>
      <c r="AJ200" s="184"/>
      <c r="AK200" s="184"/>
      <c r="AL200" s="185"/>
      <c r="AM200" s="200" t="s">
        <v>616</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6"/>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7"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6"/>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307</v>
      </c>
      <c r="AF204" s="184"/>
      <c r="AG204" s="184"/>
      <c r="AH204" s="185"/>
      <c r="AI204" s="200" t="s">
        <v>329</v>
      </c>
      <c r="AJ204" s="184"/>
      <c r="AK204" s="184"/>
      <c r="AL204" s="185"/>
      <c r="AM204" s="200" t="s">
        <v>616</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6"/>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7"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6"/>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307</v>
      </c>
      <c r="AF208" s="184"/>
      <c r="AG208" s="184"/>
      <c r="AH208" s="185"/>
      <c r="AI208" s="200" t="s">
        <v>329</v>
      </c>
      <c r="AJ208" s="184"/>
      <c r="AK208" s="184"/>
      <c r="AL208" s="185"/>
      <c r="AM208" s="200" t="s">
        <v>616</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6"/>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7"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6"/>
      <c r="AY211">
        <f t="shared" si="27"/>
        <v>0</v>
      </c>
    </row>
    <row r="212" spans="1:51" ht="22.7"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7"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7"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7"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7"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7"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7"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7"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7"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7"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7"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7"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7"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7"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7"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7"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7"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7"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7"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7"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7"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7"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7"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7"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7"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7"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7"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7"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7"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7"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307</v>
      </c>
      <c r="AF252" s="184"/>
      <c r="AG252" s="184"/>
      <c r="AH252" s="185"/>
      <c r="AI252" s="200" t="s">
        <v>329</v>
      </c>
      <c r="AJ252" s="184"/>
      <c r="AK252" s="184"/>
      <c r="AL252" s="185"/>
      <c r="AM252" s="200" t="s">
        <v>616</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6"/>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7"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6"/>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307</v>
      </c>
      <c r="AF256" s="184"/>
      <c r="AG256" s="184"/>
      <c r="AH256" s="185"/>
      <c r="AI256" s="200" t="s">
        <v>329</v>
      </c>
      <c r="AJ256" s="184"/>
      <c r="AK256" s="184"/>
      <c r="AL256" s="185"/>
      <c r="AM256" s="200" t="s">
        <v>616</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6"/>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7"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6"/>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307</v>
      </c>
      <c r="AF260" s="184"/>
      <c r="AG260" s="184"/>
      <c r="AH260" s="185"/>
      <c r="AI260" s="200" t="s">
        <v>329</v>
      </c>
      <c r="AJ260" s="184"/>
      <c r="AK260" s="184"/>
      <c r="AL260" s="185"/>
      <c r="AM260" s="200" t="s">
        <v>616</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6"/>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7"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6"/>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307</v>
      </c>
      <c r="AF264" s="184"/>
      <c r="AG264" s="184"/>
      <c r="AH264" s="185"/>
      <c r="AI264" s="200" t="s">
        <v>329</v>
      </c>
      <c r="AJ264" s="184"/>
      <c r="AK264" s="184"/>
      <c r="AL264" s="185"/>
      <c r="AM264" s="200" t="s">
        <v>616</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6"/>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7"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6"/>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307</v>
      </c>
      <c r="AF268" s="184"/>
      <c r="AG268" s="184"/>
      <c r="AH268" s="185"/>
      <c r="AI268" s="200" t="s">
        <v>329</v>
      </c>
      <c r="AJ268" s="184"/>
      <c r="AK268" s="184"/>
      <c r="AL268" s="185"/>
      <c r="AM268" s="200" t="s">
        <v>616</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6"/>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7"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6"/>
      <c r="AY271">
        <f t="shared" si="37"/>
        <v>0</v>
      </c>
    </row>
    <row r="272" spans="1:51" ht="22.7"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7"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7"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7"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7"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7"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7"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7"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7"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7"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7"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7"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7"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7"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7"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7"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7"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7"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7"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7"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7"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7"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7"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7"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7"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7"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7"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7"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7"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7"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307</v>
      </c>
      <c r="AF312" s="184"/>
      <c r="AG312" s="184"/>
      <c r="AH312" s="185"/>
      <c r="AI312" s="200" t="s">
        <v>329</v>
      </c>
      <c r="AJ312" s="184"/>
      <c r="AK312" s="184"/>
      <c r="AL312" s="185"/>
      <c r="AM312" s="200" t="s">
        <v>616</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6"/>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7"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6"/>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307</v>
      </c>
      <c r="AF316" s="184"/>
      <c r="AG316" s="184"/>
      <c r="AH316" s="185"/>
      <c r="AI316" s="200" t="s">
        <v>329</v>
      </c>
      <c r="AJ316" s="184"/>
      <c r="AK316" s="184"/>
      <c r="AL316" s="185"/>
      <c r="AM316" s="200" t="s">
        <v>616</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6"/>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7"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6"/>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307</v>
      </c>
      <c r="AF320" s="184"/>
      <c r="AG320" s="184"/>
      <c r="AH320" s="185"/>
      <c r="AI320" s="200" t="s">
        <v>329</v>
      </c>
      <c r="AJ320" s="184"/>
      <c r="AK320" s="184"/>
      <c r="AL320" s="185"/>
      <c r="AM320" s="200" t="s">
        <v>616</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6"/>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7"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6"/>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307</v>
      </c>
      <c r="AF324" s="184"/>
      <c r="AG324" s="184"/>
      <c r="AH324" s="185"/>
      <c r="AI324" s="200" t="s">
        <v>329</v>
      </c>
      <c r="AJ324" s="184"/>
      <c r="AK324" s="184"/>
      <c r="AL324" s="185"/>
      <c r="AM324" s="200" t="s">
        <v>616</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6"/>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7"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6"/>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307</v>
      </c>
      <c r="AF328" s="184"/>
      <c r="AG328" s="184"/>
      <c r="AH328" s="185"/>
      <c r="AI328" s="200" t="s">
        <v>329</v>
      </c>
      <c r="AJ328" s="184"/>
      <c r="AK328" s="184"/>
      <c r="AL328" s="185"/>
      <c r="AM328" s="200" t="s">
        <v>616</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6"/>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7"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6"/>
      <c r="AY331">
        <f t="shared" si="47"/>
        <v>0</v>
      </c>
    </row>
    <row r="332" spans="1:51" ht="22.7"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7"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7"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7"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7"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7"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7"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7"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7"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7"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7"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7"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7"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7"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7"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7"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7"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7"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7"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7"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7"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7"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7"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7"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7"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7"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7"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7"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7"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7"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307</v>
      </c>
      <c r="AF372" s="184"/>
      <c r="AG372" s="184"/>
      <c r="AH372" s="185"/>
      <c r="AI372" s="200" t="s">
        <v>329</v>
      </c>
      <c r="AJ372" s="184"/>
      <c r="AK372" s="184"/>
      <c r="AL372" s="185"/>
      <c r="AM372" s="200" t="s">
        <v>616</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6"/>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7"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6"/>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307</v>
      </c>
      <c r="AF376" s="184"/>
      <c r="AG376" s="184"/>
      <c r="AH376" s="185"/>
      <c r="AI376" s="200" t="s">
        <v>329</v>
      </c>
      <c r="AJ376" s="184"/>
      <c r="AK376" s="184"/>
      <c r="AL376" s="185"/>
      <c r="AM376" s="200" t="s">
        <v>616</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6"/>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7"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6"/>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307</v>
      </c>
      <c r="AF380" s="184"/>
      <c r="AG380" s="184"/>
      <c r="AH380" s="185"/>
      <c r="AI380" s="200" t="s">
        <v>329</v>
      </c>
      <c r="AJ380" s="184"/>
      <c r="AK380" s="184"/>
      <c r="AL380" s="185"/>
      <c r="AM380" s="200" t="s">
        <v>616</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6"/>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7"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6"/>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307</v>
      </c>
      <c r="AF384" s="184"/>
      <c r="AG384" s="184"/>
      <c r="AH384" s="185"/>
      <c r="AI384" s="200" t="s">
        <v>329</v>
      </c>
      <c r="AJ384" s="184"/>
      <c r="AK384" s="184"/>
      <c r="AL384" s="185"/>
      <c r="AM384" s="200" t="s">
        <v>616</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6"/>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7"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6"/>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307</v>
      </c>
      <c r="AF388" s="184"/>
      <c r="AG388" s="184"/>
      <c r="AH388" s="185"/>
      <c r="AI388" s="200" t="s">
        <v>329</v>
      </c>
      <c r="AJ388" s="184"/>
      <c r="AK388" s="184"/>
      <c r="AL388" s="185"/>
      <c r="AM388" s="200" t="s">
        <v>616</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6"/>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7"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6"/>
      <c r="AY391">
        <f t="shared" si="57"/>
        <v>0</v>
      </c>
    </row>
    <row r="392" spans="1:51" ht="22.7"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7"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7"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7"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7"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7"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7"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7"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7"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7"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7"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7"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7"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7"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7"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7"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7"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7"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7"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7"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7"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7"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7"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7"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7"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7"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7"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7"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7"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7"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3"/>
      <c r="B430" s="238"/>
      <c r="C430" s="235" t="s">
        <v>588</v>
      </c>
      <c r="D430" s="236"/>
      <c r="E430" s="224" t="s">
        <v>316</v>
      </c>
      <c r="F430" s="429"/>
      <c r="G430" s="226" t="s">
        <v>204</v>
      </c>
      <c r="H430" s="173"/>
      <c r="I430" s="173"/>
      <c r="J430" s="227" t="s">
        <v>639</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460</v>
      </c>
      <c r="AJ431" s="199"/>
      <c r="AK431" s="199"/>
      <c r="AL431" s="200"/>
      <c r="AM431" s="199" t="s">
        <v>461</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639</v>
      </c>
      <c r="AF432" s="163"/>
      <c r="AG432" s="164" t="s">
        <v>185</v>
      </c>
      <c r="AH432" s="187"/>
      <c r="AI432" s="201"/>
      <c r="AJ432" s="201"/>
      <c r="AK432" s="201"/>
      <c r="AL432" s="202"/>
      <c r="AM432" s="201"/>
      <c r="AN432" s="201"/>
      <c r="AO432" s="201"/>
      <c r="AP432" s="202"/>
      <c r="AQ432" s="216" t="s">
        <v>639</v>
      </c>
      <c r="AR432" s="163"/>
      <c r="AS432" s="164" t="s">
        <v>185</v>
      </c>
      <c r="AT432" s="187"/>
      <c r="AU432" s="163" t="s">
        <v>639</v>
      </c>
      <c r="AV432" s="163"/>
      <c r="AW432" s="164" t="s">
        <v>175</v>
      </c>
      <c r="AX432" s="165"/>
      <c r="AY432">
        <f>$AY$431</f>
        <v>1</v>
      </c>
    </row>
    <row r="433" spans="1:51" ht="23.25" customHeight="1" x14ac:dyDescent="0.15">
      <c r="A433" s="973"/>
      <c r="B433" s="238"/>
      <c r="C433" s="237"/>
      <c r="D433" s="238"/>
      <c r="E433" s="181"/>
      <c r="F433" s="182"/>
      <c r="G433" s="217" t="s">
        <v>639</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639</v>
      </c>
      <c r="AC433" s="160"/>
      <c r="AD433" s="160"/>
      <c r="AE433" s="151" t="s">
        <v>639</v>
      </c>
      <c r="AF433" s="152"/>
      <c r="AG433" s="152"/>
      <c r="AH433" s="152"/>
      <c r="AI433" s="151" t="s">
        <v>639</v>
      </c>
      <c r="AJ433" s="152"/>
      <c r="AK433" s="152"/>
      <c r="AL433" s="152"/>
      <c r="AM433" s="151" t="s">
        <v>691</v>
      </c>
      <c r="AN433" s="152"/>
      <c r="AO433" s="152"/>
      <c r="AP433" s="153"/>
      <c r="AQ433" s="151" t="s">
        <v>639</v>
      </c>
      <c r="AR433" s="152"/>
      <c r="AS433" s="152"/>
      <c r="AT433" s="153"/>
      <c r="AU433" s="152" t="s">
        <v>639</v>
      </c>
      <c r="AV433" s="152"/>
      <c r="AW433" s="152"/>
      <c r="AX433" s="196"/>
      <c r="AY433">
        <f t="shared" ref="AY433:AY435" si="63">$AY$431</f>
        <v>1</v>
      </c>
    </row>
    <row r="434" spans="1:51" ht="23.2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7" t="s">
        <v>53</v>
      </c>
      <c r="Z434" s="143"/>
      <c r="AA434" s="144"/>
      <c r="AB434" s="209" t="s">
        <v>639</v>
      </c>
      <c r="AC434" s="209"/>
      <c r="AD434" s="209"/>
      <c r="AE434" s="151" t="s">
        <v>639</v>
      </c>
      <c r="AF434" s="152"/>
      <c r="AG434" s="152"/>
      <c r="AH434" s="153"/>
      <c r="AI434" s="151" t="s">
        <v>639</v>
      </c>
      <c r="AJ434" s="152"/>
      <c r="AK434" s="152"/>
      <c r="AL434" s="152"/>
      <c r="AM434" s="151" t="s">
        <v>692</v>
      </c>
      <c r="AN434" s="152"/>
      <c r="AO434" s="152"/>
      <c r="AP434" s="153"/>
      <c r="AQ434" s="151" t="s">
        <v>639</v>
      </c>
      <c r="AR434" s="152"/>
      <c r="AS434" s="152"/>
      <c r="AT434" s="153"/>
      <c r="AU434" s="152" t="s">
        <v>639</v>
      </c>
      <c r="AV434" s="152"/>
      <c r="AW434" s="152"/>
      <c r="AX434" s="196"/>
      <c r="AY434">
        <f t="shared" si="63"/>
        <v>1</v>
      </c>
    </row>
    <row r="435" spans="1:51" ht="23.25"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7" t="s">
        <v>13</v>
      </c>
      <c r="Z435" s="143"/>
      <c r="AA435" s="144"/>
      <c r="AB435" s="198" t="s">
        <v>176</v>
      </c>
      <c r="AC435" s="198"/>
      <c r="AD435" s="198"/>
      <c r="AE435" s="151" t="s">
        <v>639</v>
      </c>
      <c r="AF435" s="152"/>
      <c r="AG435" s="152"/>
      <c r="AH435" s="153"/>
      <c r="AI435" s="151" t="s">
        <v>639</v>
      </c>
      <c r="AJ435" s="152"/>
      <c r="AK435" s="152"/>
      <c r="AL435" s="152"/>
      <c r="AM435" s="151" t="s">
        <v>691</v>
      </c>
      <c r="AN435" s="152"/>
      <c r="AO435" s="152"/>
      <c r="AP435" s="153"/>
      <c r="AQ435" s="151" t="s">
        <v>639</v>
      </c>
      <c r="AR435" s="152"/>
      <c r="AS435" s="152"/>
      <c r="AT435" s="153"/>
      <c r="AU435" s="152" t="s">
        <v>639</v>
      </c>
      <c r="AV435" s="152"/>
      <c r="AW435" s="152"/>
      <c r="AX435" s="196"/>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460</v>
      </c>
      <c r="AJ436" s="199"/>
      <c r="AK436" s="199"/>
      <c r="AL436" s="200"/>
      <c r="AM436" s="199" t="s">
        <v>461</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6"/>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7"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6"/>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7" t="s">
        <v>13</v>
      </c>
      <c r="Z440" s="143"/>
      <c r="AA440" s="144"/>
      <c r="AB440" s="198" t="s">
        <v>176</v>
      </c>
      <c r="AC440" s="198"/>
      <c r="AD440" s="198"/>
      <c r="AE440" s="151"/>
      <c r="AF440" s="152"/>
      <c r="AG440" s="152"/>
      <c r="AH440" s="153"/>
      <c r="AI440" s="151"/>
      <c r="AJ440" s="152"/>
      <c r="AK440" s="152"/>
      <c r="AL440" s="152"/>
      <c r="AM440" s="151"/>
      <c r="AN440" s="152"/>
      <c r="AO440" s="152"/>
      <c r="AP440" s="153"/>
      <c r="AQ440" s="151"/>
      <c r="AR440" s="152"/>
      <c r="AS440" s="152"/>
      <c r="AT440" s="153"/>
      <c r="AU440" s="152"/>
      <c r="AV440" s="152"/>
      <c r="AW440" s="152"/>
      <c r="AX440" s="196"/>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460</v>
      </c>
      <c r="AJ441" s="199"/>
      <c r="AK441" s="199"/>
      <c r="AL441" s="200"/>
      <c r="AM441" s="199" t="s">
        <v>461</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6"/>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7"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6"/>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7" t="s">
        <v>13</v>
      </c>
      <c r="Z445" s="143"/>
      <c r="AA445" s="144"/>
      <c r="AB445" s="198" t="s">
        <v>176</v>
      </c>
      <c r="AC445" s="198"/>
      <c r="AD445" s="198"/>
      <c r="AE445" s="151"/>
      <c r="AF445" s="152"/>
      <c r="AG445" s="152"/>
      <c r="AH445" s="153"/>
      <c r="AI445" s="151"/>
      <c r="AJ445" s="152"/>
      <c r="AK445" s="152"/>
      <c r="AL445" s="152"/>
      <c r="AM445" s="151"/>
      <c r="AN445" s="152"/>
      <c r="AO445" s="152"/>
      <c r="AP445" s="153"/>
      <c r="AQ445" s="151"/>
      <c r="AR445" s="152"/>
      <c r="AS445" s="152"/>
      <c r="AT445" s="153"/>
      <c r="AU445" s="152"/>
      <c r="AV445" s="152"/>
      <c r="AW445" s="152"/>
      <c r="AX445" s="196"/>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460</v>
      </c>
      <c r="AJ446" s="199"/>
      <c r="AK446" s="199"/>
      <c r="AL446" s="200"/>
      <c r="AM446" s="199" t="s">
        <v>461</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6"/>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7"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6"/>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7" t="s">
        <v>13</v>
      </c>
      <c r="Z450" s="143"/>
      <c r="AA450" s="144"/>
      <c r="AB450" s="198" t="s">
        <v>176</v>
      </c>
      <c r="AC450" s="198"/>
      <c r="AD450" s="198"/>
      <c r="AE450" s="151"/>
      <c r="AF450" s="152"/>
      <c r="AG450" s="152"/>
      <c r="AH450" s="153"/>
      <c r="AI450" s="151"/>
      <c r="AJ450" s="152"/>
      <c r="AK450" s="152"/>
      <c r="AL450" s="152"/>
      <c r="AM450" s="151"/>
      <c r="AN450" s="152"/>
      <c r="AO450" s="152"/>
      <c r="AP450" s="153"/>
      <c r="AQ450" s="151"/>
      <c r="AR450" s="152"/>
      <c r="AS450" s="152"/>
      <c r="AT450" s="153"/>
      <c r="AU450" s="152"/>
      <c r="AV450" s="152"/>
      <c r="AW450" s="152"/>
      <c r="AX450" s="196"/>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460</v>
      </c>
      <c r="AJ451" s="199"/>
      <c r="AK451" s="199"/>
      <c r="AL451" s="200"/>
      <c r="AM451" s="199" t="s">
        <v>461</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6"/>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7"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6"/>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7" t="s">
        <v>13</v>
      </c>
      <c r="Z455" s="143"/>
      <c r="AA455" s="144"/>
      <c r="AB455" s="198" t="s">
        <v>176</v>
      </c>
      <c r="AC455" s="198"/>
      <c r="AD455" s="198"/>
      <c r="AE455" s="151"/>
      <c r="AF455" s="152"/>
      <c r="AG455" s="152"/>
      <c r="AH455" s="153"/>
      <c r="AI455" s="151"/>
      <c r="AJ455" s="152"/>
      <c r="AK455" s="152"/>
      <c r="AL455" s="152"/>
      <c r="AM455" s="151"/>
      <c r="AN455" s="152"/>
      <c r="AO455" s="152"/>
      <c r="AP455" s="153"/>
      <c r="AQ455" s="151"/>
      <c r="AR455" s="152"/>
      <c r="AS455" s="152"/>
      <c r="AT455" s="153"/>
      <c r="AU455" s="152"/>
      <c r="AV455" s="152"/>
      <c r="AW455" s="152"/>
      <c r="AX455" s="196"/>
      <c r="AY455">
        <f t="shared" si="67"/>
        <v>0</v>
      </c>
    </row>
    <row r="456" spans="1:51" ht="18.75"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460</v>
      </c>
      <c r="AJ456" s="199"/>
      <c r="AK456" s="199"/>
      <c r="AL456" s="200"/>
      <c r="AM456" s="199" t="s">
        <v>461</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639</v>
      </c>
      <c r="AF457" s="163"/>
      <c r="AG457" s="164" t="s">
        <v>185</v>
      </c>
      <c r="AH457" s="187"/>
      <c r="AI457" s="201"/>
      <c r="AJ457" s="201"/>
      <c r="AK457" s="201"/>
      <c r="AL457" s="202"/>
      <c r="AM457" s="201"/>
      <c r="AN457" s="201"/>
      <c r="AO457" s="201"/>
      <c r="AP457" s="202"/>
      <c r="AQ457" s="216" t="s">
        <v>639</v>
      </c>
      <c r="AR457" s="163"/>
      <c r="AS457" s="164" t="s">
        <v>185</v>
      </c>
      <c r="AT457" s="187"/>
      <c r="AU457" s="163" t="s">
        <v>639</v>
      </c>
      <c r="AV457" s="163"/>
      <c r="AW457" s="164" t="s">
        <v>175</v>
      </c>
      <c r="AX457" s="165"/>
      <c r="AY457">
        <f>$AY$456</f>
        <v>1</v>
      </c>
    </row>
    <row r="458" spans="1:51" ht="23.25" customHeight="1" x14ac:dyDescent="0.15">
      <c r="A458" s="973"/>
      <c r="B458" s="238"/>
      <c r="C458" s="237"/>
      <c r="D458" s="238"/>
      <c r="E458" s="181"/>
      <c r="F458" s="182"/>
      <c r="G458" s="217" t="s">
        <v>639</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639</v>
      </c>
      <c r="AC458" s="160"/>
      <c r="AD458" s="160"/>
      <c r="AE458" s="151" t="s">
        <v>639</v>
      </c>
      <c r="AF458" s="152"/>
      <c r="AG458" s="152"/>
      <c r="AH458" s="152"/>
      <c r="AI458" s="151" t="s">
        <v>639</v>
      </c>
      <c r="AJ458" s="152"/>
      <c r="AK458" s="152"/>
      <c r="AL458" s="152"/>
      <c r="AM458" s="151" t="s">
        <v>691</v>
      </c>
      <c r="AN458" s="152"/>
      <c r="AO458" s="152"/>
      <c r="AP458" s="153"/>
      <c r="AQ458" s="151" t="s">
        <v>639</v>
      </c>
      <c r="AR458" s="152"/>
      <c r="AS458" s="152"/>
      <c r="AT458" s="153"/>
      <c r="AU458" s="152" t="s">
        <v>639</v>
      </c>
      <c r="AV458" s="152"/>
      <c r="AW458" s="152"/>
      <c r="AX458" s="196"/>
      <c r="AY458">
        <f t="shared" ref="AY458:AY460" si="68">$AY$456</f>
        <v>1</v>
      </c>
    </row>
    <row r="459" spans="1:51" ht="23.25"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7" t="s">
        <v>53</v>
      </c>
      <c r="Z459" s="143"/>
      <c r="AA459" s="144"/>
      <c r="AB459" s="209" t="s">
        <v>639</v>
      </c>
      <c r="AC459" s="209"/>
      <c r="AD459" s="209"/>
      <c r="AE459" s="151" t="s">
        <v>639</v>
      </c>
      <c r="AF459" s="152"/>
      <c r="AG459" s="152"/>
      <c r="AH459" s="153"/>
      <c r="AI459" s="151" t="s">
        <v>639</v>
      </c>
      <c r="AJ459" s="152"/>
      <c r="AK459" s="152"/>
      <c r="AL459" s="152"/>
      <c r="AM459" s="151" t="s">
        <v>691</v>
      </c>
      <c r="AN459" s="152"/>
      <c r="AO459" s="152"/>
      <c r="AP459" s="153"/>
      <c r="AQ459" s="151" t="s">
        <v>639</v>
      </c>
      <c r="AR459" s="152"/>
      <c r="AS459" s="152"/>
      <c r="AT459" s="153"/>
      <c r="AU459" s="152" t="s">
        <v>639</v>
      </c>
      <c r="AV459" s="152"/>
      <c r="AW459" s="152"/>
      <c r="AX459" s="196"/>
      <c r="AY459">
        <f t="shared" si="68"/>
        <v>1</v>
      </c>
    </row>
    <row r="460" spans="1:51" ht="23.25"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7" t="s">
        <v>13</v>
      </c>
      <c r="Z460" s="143"/>
      <c r="AA460" s="144"/>
      <c r="AB460" s="198" t="s">
        <v>14</v>
      </c>
      <c r="AC460" s="198"/>
      <c r="AD460" s="198"/>
      <c r="AE460" s="151" t="s">
        <v>639</v>
      </c>
      <c r="AF460" s="152"/>
      <c r="AG460" s="152"/>
      <c r="AH460" s="153"/>
      <c r="AI460" s="151" t="s">
        <v>639</v>
      </c>
      <c r="AJ460" s="152"/>
      <c r="AK460" s="152"/>
      <c r="AL460" s="152"/>
      <c r="AM460" s="151" t="s">
        <v>693</v>
      </c>
      <c r="AN460" s="152"/>
      <c r="AO460" s="152"/>
      <c r="AP460" s="153"/>
      <c r="AQ460" s="151" t="s">
        <v>639</v>
      </c>
      <c r="AR460" s="152"/>
      <c r="AS460" s="152"/>
      <c r="AT460" s="153"/>
      <c r="AU460" s="152" t="s">
        <v>639</v>
      </c>
      <c r="AV460" s="152"/>
      <c r="AW460" s="152"/>
      <c r="AX460" s="196"/>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460</v>
      </c>
      <c r="AJ461" s="199"/>
      <c r="AK461" s="199"/>
      <c r="AL461" s="200"/>
      <c r="AM461" s="199" t="s">
        <v>461</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6"/>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7"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6"/>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7" t="s">
        <v>13</v>
      </c>
      <c r="Z465" s="143"/>
      <c r="AA465" s="144"/>
      <c r="AB465" s="198" t="s">
        <v>14</v>
      </c>
      <c r="AC465" s="198"/>
      <c r="AD465" s="198"/>
      <c r="AE465" s="151"/>
      <c r="AF465" s="152"/>
      <c r="AG465" s="152"/>
      <c r="AH465" s="153"/>
      <c r="AI465" s="151"/>
      <c r="AJ465" s="152"/>
      <c r="AK465" s="152"/>
      <c r="AL465" s="152"/>
      <c r="AM465" s="151"/>
      <c r="AN465" s="152"/>
      <c r="AO465" s="152"/>
      <c r="AP465" s="153"/>
      <c r="AQ465" s="151"/>
      <c r="AR465" s="152"/>
      <c r="AS465" s="152"/>
      <c r="AT465" s="153"/>
      <c r="AU465" s="152"/>
      <c r="AV465" s="152"/>
      <c r="AW465" s="152"/>
      <c r="AX465" s="196"/>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460</v>
      </c>
      <c r="AJ466" s="199"/>
      <c r="AK466" s="199"/>
      <c r="AL466" s="200"/>
      <c r="AM466" s="199" t="s">
        <v>461</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6"/>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7"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6"/>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7" t="s">
        <v>13</v>
      </c>
      <c r="Z470" s="143"/>
      <c r="AA470" s="144"/>
      <c r="AB470" s="198" t="s">
        <v>14</v>
      </c>
      <c r="AC470" s="198"/>
      <c r="AD470" s="198"/>
      <c r="AE470" s="151"/>
      <c r="AF470" s="152"/>
      <c r="AG470" s="152"/>
      <c r="AH470" s="153"/>
      <c r="AI470" s="151"/>
      <c r="AJ470" s="152"/>
      <c r="AK470" s="152"/>
      <c r="AL470" s="152"/>
      <c r="AM470" s="151"/>
      <c r="AN470" s="152"/>
      <c r="AO470" s="152"/>
      <c r="AP470" s="153"/>
      <c r="AQ470" s="151"/>
      <c r="AR470" s="152"/>
      <c r="AS470" s="152"/>
      <c r="AT470" s="153"/>
      <c r="AU470" s="152"/>
      <c r="AV470" s="152"/>
      <c r="AW470" s="152"/>
      <c r="AX470" s="196"/>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460</v>
      </c>
      <c r="AJ471" s="199"/>
      <c r="AK471" s="199"/>
      <c r="AL471" s="200"/>
      <c r="AM471" s="199" t="s">
        <v>461</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6"/>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7"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6"/>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7" t="s">
        <v>13</v>
      </c>
      <c r="Z475" s="143"/>
      <c r="AA475" s="144"/>
      <c r="AB475" s="198" t="s">
        <v>14</v>
      </c>
      <c r="AC475" s="198"/>
      <c r="AD475" s="198"/>
      <c r="AE475" s="151"/>
      <c r="AF475" s="152"/>
      <c r="AG475" s="152"/>
      <c r="AH475" s="153"/>
      <c r="AI475" s="151"/>
      <c r="AJ475" s="152"/>
      <c r="AK475" s="152"/>
      <c r="AL475" s="152"/>
      <c r="AM475" s="151"/>
      <c r="AN475" s="152"/>
      <c r="AO475" s="152"/>
      <c r="AP475" s="153"/>
      <c r="AQ475" s="151"/>
      <c r="AR475" s="152"/>
      <c r="AS475" s="152"/>
      <c r="AT475" s="153"/>
      <c r="AU475" s="152"/>
      <c r="AV475" s="152"/>
      <c r="AW475" s="152"/>
      <c r="AX475" s="196"/>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460</v>
      </c>
      <c r="AJ476" s="199"/>
      <c r="AK476" s="199"/>
      <c r="AL476" s="200"/>
      <c r="AM476" s="199" t="s">
        <v>461</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6"/>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7"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6"/>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7" t="s">
        <v>13</v>
      </c>
      <c r="Z480" s="143"/>
      <c r="AA480" s="144"/>
      <c r="AB480" s="198" t="s">
        <v>14</v>
      </c>
      <c r="AC480" s="198"/>
      <c r="AD480" s="198"/>
      <c r="AE480" s="151"/>
      <c r="AF480" s="152"/>
      <c r="AG480" s="152"/>
      <c r="AH480" s="153"/>
      <c r="AI480" s="151"/>
      <c r="AJ480" s="152"/>
      <c r="AK480" s="152"/>
      <c r="AL480" s="152"/>
      <c r="AM480" s="151"/>
      <c r="AN480" s="152"/>
      <c r="AO480" s="152"/>
      <c r="AP480" s="153"/>
      <c r="AQ480" s="151"/>
      <c r="AR480" s="152"/>
      <c r="AS480" s="152"/>
      <c r="AT480" s="153"/>
      <c r="AU480" s="152"/>
      <c r="AV480" s="152"/>
      <c r="AW480" s="152"/>
      <c r="AX480" s="196"/>
      <c r="AY480">
        <f t="shared" si="72"/>
        <v>0</v>
      </c>
    </row>
    <row r="481" spans="1:51" ht="23.85" hidden="1" customHeight="1" x14ac:dyDescent="0.15">
      <c r="A481" s="973"/>
      <c r="B481" s="238"/>
      <c r="C481" s="237"/>
      <c r="D481" s="238"/>
      <c r="E481" s="172" t="s">
        <v>324</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3"/>
      <c r="B484" s="238"/>
      <c r="C484" s="237"/>
      <c r="D484" s="238"/>
      <c r="E484" s="224" t="s">
        <v>319</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460</v>
      </c>
      <c r="AJ485" s="199"/>
      <c r="AK485" s="199"/>
      <c r="AL485" s="200"/>
      <c r="AM485" s="199" t="s">
        <v>461</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6"/>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7"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6"/>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7" t="s">
        <v>13</v>
      </c>
      <c r="Z489" s="143"/>
      <c r="AA489" s="144"/>
      <c r="AB489" s="198" t="s">
        <v>176</v>
      </c>
      <c r="AC489" s="198"/>
      <c r="AD489" s="198"/>
      <c r="AE489" s="151"/>
      <c r="AF489" s="152"/>
      <c r="AG489" s="152"/>
      <c r="AH489" s="153"/>
      <c r="AI489" s="151"/>
      <c r="AJ489" s="152"/>
      <c r="AK489" s="152"/>
      <c r="AL489" s="152"/>
      <c r="AM489" s="151"/>
      <c r="AN489" s="152"/>
      <c r="AO489" s="152"/>
      <c r="AP489" s="153"/>
      <c r="AQ489" s="151"/>
      <c r="AR489" s="152"/>
      <c r="AS489" s="152"/>
      <c r="AT489" s="153"/>
      <c r="AU489" s="152"/>
      <c r="AV489" s="152"/>
      <c r="AW489" s="152"/>
      <c r="AX489" s="196"/>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460</v>
      </c>
      <c r="AJ490" s="199"/>
      <c r="AK490" s="199"/>
      <c r="AL490" s="200"/>
      <c r="AM490" s="199" t="s">
        <v>461</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6"/>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7"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6"/>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7" t="s">
        <v>13</v>
      </c>
      <c r="Z494" s="143"/>
      <c r="AA494" s="144"/>
      <c r="AB494" s="198" t="s">
        <v>176</v>
      </c>
      <c r="AC494" s="198"/>
      <c r="AD494" s="198"/>
      <c r="AE494" s="151"/>
      <c r="AF494" s="152"/>
      <c r="AG494" s="152"/>
      <c r="AH494" s="153"/>
      <c r="AI494" s="151"/>
      <c r="AJ494" s="152"/>
      <c r="AK494" s="152"/>
      <c r="AL494" s="152"/>
      <c r="AM494" s="151"/>
      <c r="AN494" s="152"/>
      <c r="AO494" s="152"/>
      <c r="AP494" s="153"/>
      <c r="AQ494" s="151"/>
      <c r="AR494" s="152"/>
      <c r="AS494" s="152"/>
      <c r="AT494" s="153"/>
      <c r="AU494" s="152"/>
      <c r="AV494" s="152"/>
      <c r="AW494" s="152"/>
      <c r="AX494" s="196"/>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460</v>
      </c>
      <c r="AJ495" s="199"/>
      <c r="AK495" s="199"/>
      <c r="AL495" s="200"/>
      <c r="AM495" s="199" t="s">
        <v>461</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6"/>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7"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6"/>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7" t="s">
        <v>13</v>
      </c>
      <c r="Z499" s="143"/>
      <c r="AA499" s="144"/>
      <c r="AB499" s="198" t="s">
        <v>176</v>
      </c>
      <c r="AC499" s="198"/>
      <c r="AD499" s="198"/>
      <c r="AE499" s="151"/>
      <c r="AF499" s="152"/>
      <c r="AG499" s="152"/>
      <c r="AH499" s="153"/>
      <c r="AI499" s="151"/>
      <c r="AJ499" s="152"/>
      <c r="AK499" s="152"/>
      <c r="AL499" s="152"/>
      <c r="AM499" s="151"/>
      <c r="AN499" s="152"/>
      <c r="AO499" s="152"/>
      <c r="AP499" s="153"/>
      <c r="AQ499" s="151"/>
      <c r="AR499" s="152"/>
      <c r="AS499" s="152"/>
      <c r="AT499" s="153"/>
      <c r="AU499" s="152"/>
      <c r="AV499" s="152"/>
      <c r="AW499" s="152"/>
      <c r="AX499" s="196"/>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460</v>
      </c>
      <c r="AJ500" s="199"/>
      <c r="AK500" s="199"/>
      <c r="AL500" s="200"/>
      <c r="AM500" s="199" t="s">
        <v>461</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6"/>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7"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6"/>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7" t="s">
        <v>13</v>
      </c>
      <c r="Z504" s="143"/>
      <c r="AA504" s="144"/>
      <c r="AB504" s="198" t="s">
        <v>176</v>
      </c>
      <c r="AC504" s="198"/>
      <c r="AD504" s="198"/>
      <c r="AE504" s="151"/>
      <c r="AF504" s="152"/>
      <c r="AG504" s="152"/>
      <c r="AH504" s="153"/>
      <c r="AI504" s="151"/>
      <c r="AJ504" s="152"/>
      <c r="AK504" s="152"/>
      <c r="AL504" s="152"/>
      <c r="AM504" s="151"/>
      <c r="AN504" s="152"/>
      <c r="AO504" s="152"/>
      <c r="AP504" s="153"/>
      <c r="AQ504" s="151"/>
      <c r="AR504" s="152"/>
      <c r="AS504" s="152"/>
      <c r="AT504" s="153"/>
      <c r="AU504" s="152"/>
      <c r="AV504" s="152"/>
      <c r="AW504" s="152"/>
      <c r="AX504" s="196"/>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460</v>
      </c>
      <c r="AJ505" s="199"/>
      <c r="AK505" s="199"/>
      <c r="AL505" s="200"/>
      <c r="AM505" s="199" t="s">
        <v>461</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6"/>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7"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6"/>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7" t="s">
        <v>13</v>
      </c>
      <c r="Z509" s="143"/>
      <c r="AA509" s="144"/>
      <c r="AB509" s="198" t="s">
        <v>176</v>
      </c>
      <c r="AC509" s="198"/>
      <c r="AD509" s="198"/>
      <c r="AE509" s="151"/>
      <c r="AF509" s="152"/>
      <c r="AG509" s="152"/>
      <c r="AH509" s="153"/>
      <c r="AI509" s="151"/>
      <c r="AJ509" s="152"/>
      <c r="AK509" s="152"/>
      <c r="AL509" s="152"/>
      <c r="AM509" s="151"/>
      <c r="AN509" s="152"/>
      <c r="AO509" s="152"/>
      <c r="AP509" s="153"/>
      <c r="AQ509" s="151"/>
      <c r="AR509" s="152"/>
      <c r="AS509" s="152"/>
      <c r="AT509" s="153"/>
      <c r="AU509" s="152"/>
      <c r="AV509" s="152"/>
      <c r="AW509" s="152"/>
      <c r="AX509" s="196"/>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460</v>
      </c>
      <c r="AJ510" s="199"/>
      <c r="AK510" s="199"/>
      <c r="AL510" s="200"/>
      <c r="AM510" s="199" t="s">
        <v>461</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6"/>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7"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6"/>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7" t="s">
        <v>13</v>
      </c>
      <c r="Z514" s="143"/>
      <c r="AA514" s="144"/>
      <c r="AB514" s="198" t="s">
        <v>14</v>
      </c>
      <c r="AC514" s="198"/>
      <c r="AD514" s="198"/>
      <c r="AE514" s="151"/>
      <c r="AF514" s="152"/>
      <c r="AG514" s="152"/>
      <c r="AH514" s="153"/>
      <c r="AI514" s="151"/>
      <c r="AJ514" s="152"/>
      <c r="AK514" s="152"/>
      <c r="AL514" s="152"/>
      <c r="AM514" s="151"/>
      <c r="AN514" s="152"/>
      <c r="AO514" s="152"/>
      <c r="AP514" s="153"/>
      <c r="AQ514" s="151"/>
      <c r="AR514" s="152"/>
      <c r="AS514" s="152"/>
      <c r="AT514" s="153"/>
      <c r="AU514" s="152"/>
      <c r="AV514" s="152"/>
      <c r="AW514" s="152"/>
      <c r="AX514" s="196"/>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460</v>
      </c>
      <c r="AJ515" s="199"/>
      <c r="AK515" s="199"/>
      <c r="AL515" s="200"/>
      <c r="AM515" s="199" t="s">
        <v>461</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6"/>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7"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6"/>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7" t="s">
        <v>13</v>
      </c>
      <c r="Z519" s="143"/>
      <c r="AA519" s="144"/>
      <c r="AB519" s="198" t="s">
        <v>14</v>
      </c>
      <c r="AC519" s="198"/>
      <c r="AD519" s="198"/>
      <c r="AE519" s="151"/>
      <c r="AF519" s="152"/>
      <c r="AG519" s="152"/>
      <c r="AH519" s="153"/>
      <c r="AI519" s="151"/>
      <c r="AJ519" s="152"/>
      <c r="AK519" s="152"/>
      <c r="AL519" s="152"/>
      <c r="AM519" s="151"/>
      <c r="AN519" s="152"/>
      <c r="AO519" s="152"/>
      <c r="AP519" s="153"/>
      <c r="AQ519" s="151"/>
      <c r="AR519" s="152"/>
      <c r="AS519" s="152"/>
      <c r="AT519" s="153"/>
      <c r="AU519" s="152"/>
      <c r="AV519" s="152"/>
      <c r="AW519" s="152"/>
      <c r="AX519" s="196"/>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460</v>
      </c>
      <c r="AJ520" s="199"/>
      <c r="AK520" s="199"/>
      <c r="AL520" s="200"/>
      <c r="AM520" s="199" t="s">
        <v>461</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6"/>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7"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6"/>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7" t="s">
        <v>13</v>
      </c>
      <c r="Z524" s="143"/>
      <c r="AA524" s="144"/>
      <c r="AB524" s="198" t="s">
        <v>14</v>
      </c>
      <c r="AC524" s="198"/>
      <c r="AD524" s="198"/>
      <c r="AE524" s="151"/>
      <c r="AF524" s="152"/>
      <c r="AG524" s="152"/>
      <c r="AH524" s="153"/>
      <c r="AI524" s="151"/>
      <c r="AJ524" s="152"/>
      <c r="AK524" s="152"/>
      <c r="AL524" s="152"/>
      <c r="AM524" s="151"/>
      <c r="AN524" s="152"/>
      <c r="AO524" s="152"/>
      <c r="AP524" s="153"/>
      <c r="AQ524" s="151"/>
      <c r="AR524" s="152"/>
      <c r="AS524" s="152"/>
      <c r="AT524" s="153"/>
      <c r="AU524" s="152"/>
      <c r="AV524" s="152"/>
      <c r="AW524" s="152"/>
      <c r="AX524" s="196"/>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460</v>
      </c>
      <c r="AJ525" s="199"/>
      <c r="AK525" s="199"/>
      <c r="AL525" s="200"/>
      <c r="AM525" s="199" t="s">
        <v>461</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6"/>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7"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6"/>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7" t="s">
        <v>13</v>
      </c>
      <c r="Z529" s="143"/>
      <c r="AA529" s="144"/>
      <c r="AB529" s="198" t="s">
        <v>14</v>
      </c>
      <c r="AC529" s="198"/>
      <c r="AD529" s="198"/>
      <c r="AE529" s="151"/>
      <c r="AF529" s="152"/>
      <c r="AG529" s="152"/>
      <c r="AH529" s="153"/>
      <c r="AI529" s="151"/>
      <c r="AJ529" s="152"/>
      <c r="AK529" s="152"/>
      <c r="AL529" s="152"/>
      <c r="AM529" s="151"/>
      <c r="AN529" s="152"/>
      <c r="AO529" s="152"/>
      <c r="AP529" s="153"/>
      <c r="AQ529" s="151"/>
      <c r="AR529" s="152"/>
      <c r="AS529" s="152"/>
      <c r="AT529" s="153"/>
      <c r="AU529" s="152"/>
      <c r="AV529" s="152"/>
      <c r="AW529" s="152"/>
      <c r="AX529" s="196"/>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460</v>
      </c>
      <c r="AJ530" s="199"/>
      <c r="AK530" s="199"/>
      <c r="AL530" s="200"/>
      <c r="AM530" s="199" t="s">
        <v>461</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6"/>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7"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6"/>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7" t="s">
        <v>13</v>
      </c>
      <c r="Z534" s="143"/>
      <c r="AA534" s="144"/>
      <c r="AB534" s="198" t="s">
        <v>14</v>
      </c>
      <c r="AC534" s="198"/>
      <c r="AD534" s="198"/>
      <c r="AE534" s="151"/>
      <c r="AF534" s="152"/>
      <c r="AG534" s="152"/>
      <c r="AH534" s="153"/>
      <c r="AI534" s="151"/>
      <c r="AJ534" s="152"/>
      <c r="AK534" s="152"/>
      <c r="AL534" s="152"/>
      <c r="AM534" s="151"/>
      <c r="AN534" s="152"/>
      <c r="AO534" s="152"/>
      <c r="AP534" s="153"/>
      <c r="AQ534" s="151"/>
      <c r="AR534" s="152"/>
      <c r="AS534" s="152"/>
      <c r="AT534" s="153"/>
      <c r="AU534" s="152"/>
      <c r="AV534" s="152"/>
      <c r="AW534" s="152"/>
      <c r="AX534" s="196"/>
      <c r="AY534">
        <f t="shared" si="82"/>
        <v>0</v>
      </c>
    </row>
    <row r="535" spans="1:51" ht="23.85" hidden="1" customHeight="1" x14ac:dyDescent="0.15">
      <c r="A535" s="973"/>
      <c r="B535" s="238"/>
      <c r="C535" s="237"/>
      <c r="D535" s="238"/>
      <c r="E535" s="172" t="s">
        <v>325</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320</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460</v>
      </c>
      <c r="AJ539" s="199"/>
      <c r="AK539" s="199"/>
      <c r="AL539" s="200"/>
      <c r="AM539" s="199" t="s">
        <v>461</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6"/>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7"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6"/>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7" t="s">
        <v>13</v>
      </c>
      <c r="Z543" s="143"/>
      <c r="AA543" s="144"/>
      <c r="AB543" s="198" t="s">
        <v>176</v>
      </c>
      <c r="AC543" s="198"/>
      <c r="AD543" s="198"/>
      <c r="AE543" s="151"/>
      <c r="AF543" s="152"/>
      <c r="AG543" s="152"/>
      <c r="AH543" s="153"/>
      <c r="AI543" s="151"/>
      <c r="AJ543" s="152"/>
      <c r="AK543" s="152"/>
      <c r="AL543" s="152"/>
      <c r="AM543" s="151"/>
      <c r="AN543" s="152"/>
      <c r="AO543" s="152"/>
      <c r="AP543" s="153"/>
      <c r="AQ543" s="151"/>
      <c r="AR543" s="152"/>
      <c r="AS543" s="152"/>
      <c r="AT543" s="153"/>
      <c r="AU543" s="152"/>
      <c r="AV543" s="152"/>
      <c r="AW543" s="152"/>
      <c r="AX543" s="196"/>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460</v>
      </c>
      <c r="AJ544" s="199"/>
      <c r="AK544" s="199"/>
      <c r="AL544" s="200"/>
      <c r="AM544" s="199" t="s">
        <v>461</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6"/>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7"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6"/>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7" t="s">
        <v>13</v>
      </c>
      <c r="Z548" s="143"/>
      <c r="AA548" s="144"/>
      <c r="AB548" s="198" t="s">
        <v>176</v>
      </c>
      <c r="AC548" s="198"/>
      <c r="AD548" s="198"/>
      <c r="AE548" s="151"/>
      <c r="AF548" s="152"/>
      <c r="AG548" s="152"/>
      <c r="AH548" s="153"/>
      <c r="AI548" s="151"/>
      <c r="AJ548" s="152"/>
      <c r="AK548" s="152"/>
      <c r="AL548" s="152"/>
      <c r="AM548" s="151"/>
      <c r="AN548" s="152"/>
      <c r="AO548" s="152"/>
      <c r="AP548" s="153"/>
      <c r="AQ548" s="151"/>
      <c r="AR548" s="152"/>
      <c r="AS548" s="152"/>
      <c r="AT548" s="153"/>
      <c r="AU548" s="152"/>
      <c r="AV548" s="152"/>
      <c r="AW548" s="152"/>
      <c r="AX548" s="196"/>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460</v>
      </c>
      <c r="AJ549" s="199"/>
      <c r="AK549" s="199"/>
      <c r="AL549" s="200"/>
      <c r="AM549" s="199" t="s">
        <v>461</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6"/>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7"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6"/>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7" t="s">
        <v>13</v>
      </c>
      <c r="Z553" s="143"/>
      <c r="AA553" s="144"/>
      <c r="AB553" s="198" t="s">
        <v>176</v>
      </c>
      <c r="AC553" s="198"/>
      <c r="AD553" s="198"/>
      <c r="AE553" s="151"/>
      <c r="AF553" s="152"/>
      <c r="AG553" s="152"/>
      <c r="AH553" s="153"/>
      <c r="AI553" s="151"/>
      <c r="AJ553" s="152"/>
      <c r="AK553" s="152"/>
      <c r="AL553" s="152"/>
      <c r="AM553" s="151"/>
      <c r="AN553" s="152"/>
      <c r="AO553" s="152"/>
      <c r="AP553" s="153"/>
      <c r="AQ553" s="151"/>
      <c r="AR553" s="152"/>
      <c r="AS553" s="152"/>
      <c r="AT553" s="153"/>
      <c r="AU553" s="152"/>
      <c r="AV553" s="152"/>
      <c r="AW553" s="152"/>
      <c r="AX553" s="196"/>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460</v>
      </c>
      <c r="AJ554" s="199"/>
      <c r="AK554" s="199"/>
      <c r="AL554" s="200"/>
      <c r="AM554" s="199" t="s">
        <v>461</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6"/>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7"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6"/>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7" t="s">
        <v>13</v>
      </c>
      <c r="Z558" s="143"/>
      <c r="AA558" s="144"/>
      <c r="AB558" s="198" t="s">
        <v>176</v>
      </c>
      <c r="AC558" s="198"/>
      <c r="AD558" s="198"/>
      <c r="AE558" s="151"/>
      <c r="AF558" s="152"/>
      <c r="AG558" s="152"/>
      <c r="AH558" s="153"/>
      <c r="AI558" s="151"/>
      <c r="AJ558" s="152"/>
      <c r="AK558" s="152"/>
      <c r="AL558" s="152"/>
      <c r="AM558" s="151"/>
      <c r="AN558" s="152"/>
      <c r="AO558" s="152"/>
      <c r="AP558" s="153"/>
      <c r="AQ558" s="151"/>
      <c r="AR558" s="152"/>
      <c r="AS558" s="152"/>
      <c r="AT558" s="153"/>
      <c r="AU558" s="152"/>
      <c r="AV558" s="152"/>
      <c r="AW558" s="152"/>
      <c r="AX558" s="196"/>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460</v>
      </c>
      <c r="AJ559" s="199"/>
      <c r="AK559" s="199"/>
      <c r="AL559" s="200"/>
      <c r="AM559" s="199" t="s">
        <v>461</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6"/>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7"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6"/>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7" t="s">
        <v>13</v>
      </c>
      <c r="Z563" s="143"/>
      <c r="AA563" s="144"/>
      <c r="AB563" s="198" t="s">
        <v>176</v>
      </c>
      <c r="AC563" s="198"/>
      <c r="AD563" s="198"/>
      <c r="AE563" s="151"/>
      <c r="AF563" s="152"/>
      <c r="AG563" s="152"/>
      <c r="AH563" s="153"/>
      <c r="AI563" s="151"/>
      <c r="AJ563" s="152"/>
      <c r="AK563" s="152"/>
      <c r="AL563" s="152"/>
      <c r="AM563" s="151"/>
      <c r="AN563" s="152"/>
      <c r="AO563" s="152"/>
      <c r="AP563" s="153"/>
      <c r="AQ563" s="151"/>
      <c r="AR563" s="152"/>
      <c r="AS563" s="152"/>
      <c r="AT563" s="153"/>
      <c r="AU563" s="152"/>
      <c r="AV563" s="152"/>
      <c r="AW563" s="152"/>
      <c r="AX563" s="196"/>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460</v>
      </c>
      <c r="AJ564" s="199"/>
      <c r="AK564" s="199"/>
      <c r="AL564" s="200"/>
      <c r="AM564" s="199" t="s">
        <v>461</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6"/>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7"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6"/>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7" t="s">
        <v>13</v>
      </c>
      <c r="Z568" s="143"/>
      <c r="AA568" s="144"/>
      <c r="AB568" s="198" t="s">
        <v>14</v>
      </c>
      <c r="AC568" s="198"/>
      <c r="AD568" s="198"/>
      <c r="AE568" s="151"/>
      <c r="AF568" s="152"/>
      <c r="AG568" s="152"/>
      <c r="AH568" s="153"/>
      <c r="AI568" s="151"/>
      <c r="AJ568" s="152"/>
      <c r="AK568" s="152"/>
      <c r="AL568" s="152"/>
      <c r="AM568" s="151"/>
      <c r="AN568" s="152"/>
      <c r="AO568" s="152"/>
      <c r="AP568" s="153"/>
      <c r="AQ568" s="151"/>
      <c r="AR568" s="152"/>
      <c r="AS568" s="152"/>
      <c r="AT568" s="153"/>
      <c r="AU568" s="152"/>
      <c r="AV568" s="152"/>
      <c r="AW568" s="152"/>
      <c r="AX568" s="196"/>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460</v>
      </c>
      <c r="AJ569" s="199"/>
      <c r="AK569" s="199"/>
      <c r="AL569" s="200"/>
      <c r="AM569" s="199" t="s">
        <v>461</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6"/>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7"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6"/>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7" t="s">
        <v>13</v>
      </c>
      <c r="Z573" s="143"/>
      <c r="AA573" s="144"/>
      <c r="AB573" s="198" t="s">
        <v>14</v>
      </c>
      <c r="AC573" s="198"/>
      <c r="AD573" s="198"/>
      <c r="AE573" s="151"/>
      <c r="AF573" s="152"/>
      <c r="AG573" s="152"/>
      <c r="AH573" s="153"/>
      <c r="AI573" s="151"/>
      <c r="AJ573" s="152"/>
      <c r="AK573" s="152"/>
      <c r="AL573" s="152"/>
      <c r="AM573" s="151"/>
      <c r="AN573" s="152"/>
      <c r="AO573" s="152"/>
      <c r="AP573" s="153"/>
      <c r="AQ573" s="151"/>
      <c r="AR573" s="152"/>
      <c r="AS573" s="152"/>
      <c r="AT573" s="153"/>
      <c r="AU573" s="152"/>
      <c r="AV573" s="152"/>
      <c r="AW573" s="152"/>
      <c r="AX573" s="196"/>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460</v>
      </c>
      <c r="AJ574" s="199"/>
      <c r="AK574" s="199"/>
      <c r="AL574" s="200"/>
      <c r="AM574" s="199" t="s">
        <v>461</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6"/>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7"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6"/>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7" t="s">
        <v>13</v>
      </c>
      <c r="Z578" s="143"/>
      <c r="AA578" s="144"/>
      <c r="AB578" s="198" t="s">
        <v>14</v>
      </c>
      <c r="AC578" s="198"/>
      <c r="AD578" s="198"/>
      <c r="AE578" s="151"/>
      <c r="AF578" s="152"/>
      <c r="AG578" s="152"/>
      <c r="AH578" s="153"/>
      <c r="AI578" s="151"/>
      <c r="AJ578" s="152"/>
      <c r="AK578" s="152"/>
      <c r="AL578" s="152"/>
      <c r="AM578" s="151"/>
      <c r="AN578" s="152"/>
      <c r="AO578" s="152"/>
      <c r="AP578" s="153"/>
      <c r="AQ578" s="151"/>
      <c r="AR578" s="152"/>
      <c r="AS578" s="152"/>
      <c r="AT578" s="153"/>
      <c r="AU578" s="152"/>
      <c r="AV578" s="152"/>
      <c r="AW578" s="152"/>
      <c r="AX578" s="196"/>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460</v>
      </c>
      <c r="AJ579" s="199"/>
      <c r="AK579" s="199"/>
      <c r="AL579" s="200"/>
      <c r="AM579" s="199" t="s">
        <v>461</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6"/>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7"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6"/>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7" t="s">
        <v>13</v>
      </c>
      <c r="Z583" s="143"/>
      <c r="AA583" s="144"/>
      <c r="AB583" s="198" t="s">
        <v>14</v>
      </c>
      <c r="AC583" s="198"/>
      <c r="AD583" s="198"/>
      <c r="AE583" s="151"/>
      <c r="AF583" s="152"/>
      <c r="AG583" s="152"/>
      <c r="AH583" s="153"/>
      <c r="AI583" s="151"/>
      <c r="AJ583" s="152"/>
      <c r="AK583" s="152"/>
      <c r="AL583" s="152"/>
      <c r="AM583" s="151"/>
      <c r="AN583" s="152"/>
      <c r="AO583" s="152"/>
      <c r="AP583" s="153"/>
      <c r="AQ583" s="151"/>
      <c r="AR583" s="152"/>
      <c r="AS583" s="152"/>
      <c r="AT583" s="153"/>
      <c r="AU583" s="152"/>
      <c r="AV583" s="152"/>
      <c r="AW583" s="152"/>
      <c r="AX583" s="196"/>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460</v>
      </c>
      <c r="AJ584" s="199"/>
      <c r="AK584" s="199"/>
      <c r="AL584" s="200"/>
      <c r="AM584" s="199" t="s">
        <v>461</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6"/>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7"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6"/>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7" t="s">
        <v>13</v>
      </c>
      <c r="Z588" s="143"/>
      <c r="AA588" s="144"/>
      <c r="AB588" s="198" t="s">
        <v>14</v>
      </c>
      <c r="AC588" s="198"/>
      <c r="AD588" s="198"/>
      <c r="AE588" s="151"/>
      <c r="AF588" s="152"/>
      <c r="AG588" s="152"/>
      <c r="AH588" s="153"/>
      <c r="AI588" s="151"/>
      <c r="AJ588" s="152"/>
      <c r="AK588" s="152"/>
      <c r="AL588" s="152"/>
      <c r="AM588" s="151"/>
      <c r="AN588" s="152"/>
      <c r="AO588" s="152"/>
      <c r="AP588" s="153"/>
      <c r="AQ588" s="151"/>
      <c r="AR588" s="152"/>
      <c r="AS588" s="152"/>
      <c r="AT588" s="153"/>
      <c r="AU588" s="152"/>
      <c r="AV588" s="152"/>
      <c r="AW588" s="152"/>
      <c r="AX588" s="196"/>
      <c r="AY588">
        <f t="shared" si="92"/>
        <v>0</v>
      </c>
    </row>
    <row r="589" spans="1:51" ht="23.85" hidden="1" customHeight="1" x14ac:dyDescent="0.15">
      <c r="A589" s="973"/>
      <c r="B589" s="238"/>
      <c r="C589" s="237"/>
      <c r="D589" s="238"/>
      <c r="E589" s="172" t="s">
        <v>325</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319</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460</v>
      </c>
      <c r="AJ593" s="199"/>
      <c r="AK593" s="199"/>
      <c r="AL593" s="200"/>
      <c r="AM593" s="199" t="s">
        <v>461</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6"/>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7"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6"/>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7" t="s">
        <v>13</v>
      </c>
      <c r="Z597" s="143"/>
      <c r="AA597" s="144"/>
      <c r="AB597" s="198" t="s">
        <v>176</v>
      </c>
      <c r="AC597" s="198"/>
      <c r="AD597" s="198"/>
      <c r="AE597" s="151"/>
      <c r="AF597" s="152"/>
      <c r="AG597" s="152"/>
      <c r="AH597" s="153"/>
      <c r="AI597" s="151"/>
      <c r="AJ597" s="152"/>
      <c r="AK597" s="152"/>
      <c r="AL597" s="152"/>
      <c r="AM597" s="151"/>
      <c r="AN597" s="152"/>
      <c r="AO597" s="152"/>
      <c r="AP597" s="153"/>
      <c r="AQ597" s="151"/>
      <c r="AR597" s="152"/>
      <c r="AS597" s="152"/>
      <c r="AT597" s="153"/>
      <c r="AU597" s="152"/>
      <c r="AV597" s="152"/>
      <c r="AW597" s="152"/>
      <c r="AX597" s="196"/>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460</v>
      </c>
      <c r="AJ598" s="199"/>
      <c r="AK598" s="199"/>
      <c r="AL598" s="200"/>
      <c r="AM598" s="199" t="s">
        <v>461</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6"/>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7"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6"/>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7" t="s">
        <v>13</v>
      </c>
      <c r="Z602" s="143"/>
      <c r="AA602" s="144"/>
      <c r="AB602" s="198" t="s">
        <v>176</v>
      </c>
      <c r="AC602" s="198"/>
      <c r="AD602" s="198"/>
      <c r="AE602" s="151"/>
      <c r="AF602" s="152"/>
      <c r="AG602" s="152"/>
      <c r="AH602" s="153"/>
      <c r="AI602" s="151"/>
      <c r="AJ602" s="152"/>
      <c r="AK602" s="152"/>
      <c r="AL602" s="152"/>
      <c r="AM602" s="151"/>
      <c r="AN602" s="152"/>
      <c r="AO602" s="152"/>
      <c r="AP602" s="153"/>
      <c r="AQ602" s="151"/>
      <c r="AR602" s="152"/>
      <c r="AS602" s="152"/>
      <c r="AT602" s="153"/>
      <c r="AU602" s="152"/>
      <c r="AV602" s="152"/>
      <c r="AW602" s="152"/>
      <c r="AX602" s="196"/>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460</v>
      </c>
      <c r="AJ603" s="199"/>
      <c r="AK603" s="199"/>
      <c r="AL603" s="200"/>
      <c r="AM603" s="199" t="s">
        <v>461</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6"/>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7"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6"/>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7" t="s">
        <v>13</v>
      </c>
      <c r="Z607" s="143"/>
      <c r="AA607" s="144"/>
      <c r="AB607" s="198" t="s">
        <v>176</v>
      </c>
      <c r="AC607" s="198"/>
      <c r="AD607" s="198"/>
      <c r="AE607" s="151"/>
      <c r="AF607" s="152"/>
      <c r="AG607" s="152"/>
      <c r="AH607" s="153"/>
      <c r="AI607" s="151"/>
      <c r="AJ607" s="152"/>
      <c r="AK607" s="152"/>
      <c r="AL607" s="152"/>
      <c r="AM607" s="151"/>
      <c r="AN607" s="152"/>
      <c r="AO607" s="152"/>
      <c r="AP607" s="153"/>
      <c r="AQ607" s="151"/>
      <c r="AR607" s="152"/>
      <c r="AS607" s="152"/>
      <c r="AT607" s="153"/>
      <c r="AU607" s="152"/>
      <c r="AV607" s="152"/>
      <c r="AW607" s="152"/>
      <c r="AX607" s="196"/>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460</v>
      </c>
      <c r="AJ608" s="199"/>
      <c r="AK608" s="199"/>
      <c r="AL608" s="200"/>
      <c r="AM608" s="199" t="s">
        <v>461</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6"/>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7"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6"/>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7" t="s">
        <v>13</v>
      </c>
      <c r="Z612" s="143"/>
      <c r="AA612" s="144"/>
      <c r="AB612" s="198" t="s">
        <v>176</v>
      </c>
      <c r="AC612" s="198"/>
      <c r="AD612" s="198"/>
      <c r="AE612" s="151"/>
      <c r="AF612" s="152"/>
      <c r="AG612" s="152"/>
      <c r="AH612" s="153"/>
      <c r="AI612" s="151"/>
      <c r="AJ612" s="152"/>
      <c r="AK612" s="152"/>
      <c r="AL612" s="152"/>
      <c r="AM612" s="151"/>
      <c r="AN612" s="152"/>
      <c r="AO612" s="152"/>
      <c r="AP612" s="153"/>
      <c r="AQ612" s="151"/>
      <c r="AR612" s="152"/>
      <c r="AS612" s="152"/>
      <c r="AT612" s="153"/>
      <c r="AU612" s="152"/>
      <c r="AV612" s="152"/>
      <c r="AW612" s="152"/>
      <c r="AX612" s="196"/>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460</v>
      </c>
      <c r="AJ613" s="199"/>
      <c r="AK613" s="199"/>
      <c r="AL613" s="200"/>
      <c r="AM613" s="199" t="s">
        <v>461</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6"/>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7"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6"/>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7" t="s">
        <v>13</v>
      </c>
      <c r="Z617" s="143"/>
      <c r="AA617" s="144"/>
      <c r="AB617" s="198" t="s">
        <v>176</v>
      </c>
      <c r="AC617" s="198"/>
      <c r="AD617" s="198"/>
      <c r="AE617" s="151"/>
      <c r="AF617" s="152"/>
      <c r="AG617" s="152"/>
      <c r="AH617" s="153"/>
      <c r="AI617" s="151"/>
      <c r="AJ617" s="152"/>
      <c r="AK617" s="152"/>
      <c r="AL617" s="152"/>
      <c r="AM617" s="151"/>
      <c r="AN617" s="152"/>
      <c r="AO617" s="152"/>
      <c r="AP617" s="153"/>
      <c r="AQ617" s="151"/>
      <c r="AR617" s="152"/>
      <c r="AS617" s="152"/>
      <c r="AT617" s="153"/>
      <c r="AU617" s="152"/>
      <c r="AV617" s="152"/>
      <c r="AW617" s="152"/>
      <c r="AX617" s="196"/>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460</v>
      </c>
      <c r="AJ618" s="199"/>
      <c r="AK618" s="199"/>
      <c r="AL618" s="200"/>
      <c r="AM618" s="199" t="s">
        <v>461</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6"/>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7"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6"/>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7" t="s">
        <v>13</v>
      </c>
      <c r="Z622" s="143"/>
      <c r="AA622" s="144"/>
      <c r="AB622" s="198" t="s">
        <v>14</v>
      </c>
      <c r="AC622" s="198"/>
      <c r="AD622" s="198"/>
      <c r="AE622" s="151"/>
      <c r="AF622" s="152"/>
      <c r="AG622" s="152"/>
      <c r="AH622" s="153"/>
      <c r="AI622" s="151"/>
      <c r="AJ622" s="152"/>
      <c r="AK622" s="152"/>
      <c r="AL622" s="152"/>
      <c r="AM622" s="151"/>
      <c r="AN622" s="152"/>
      <c r="AO622" s="152"/>
      <c r="AP622" s="153"/>
      <c r="AQ622" s="151"/>
      <c r="AR622" s="152"/>
      <c r="AS622" s="152"/>
      <c r="AT622" s="153"/>
      <c r="AU622" s="152"/>
      <c r="AV622" s="152"/>
      <c r="AW622" s="152"/>
      <c r="AX622" s="196"/>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460</v>
      </c>
      <c r="AJ623" s="199"/>
      <c r="AK623" s="199"/>
      <c r="AL623" s="200"/>
      <c r="AM623" s="199" t="s">
        <v>461</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6"/>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7"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6"/>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7" t="s">
        <v>13</v>
      </c>
      <c r="Z627" s="143"/>
      <c r="AA627" s="144"/>
      <c r="AB627" s="198" t="s">
        <v>14</v>
      </c>
      <c r="AC627" s="198"/>
      <c r="AD627" s="198"/>
      <c r="AE627" s="151"/>
      <c r="AF627" s="152"/>
      <c r="AG627" s="152"/>
      <c r="AH627" s="153"/>
      <c r="AI627" s="151"/>
      <c r="AJ627" s="152"/>
      <c r="AK627" s="152"/>
      <c r="AL627" s="152"/>
      <c r="AM627" s="151"/>
      <c r="AN627" s="152"/>
      <c r="AO627" s="152"/>
      <c r="AP627" s="153"/>
      <c r="AQ627" s="151"/>
      <c r="AR627" s="152"/>
      <c r="AS627" s="152"/>
      <c r="AT627" s="153"/>
      <c r="AU627" s="152"/>
      <c r="AV627" s="152"/>
      <c r="AW627" s="152"/>
      <c r="AX627" s="196"/>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460</v>
      </c>
      <c r="AJ628" s="199"/>
      <c r="AK628" s="199"/>
      <c r="AL628" s="200"/>
      <c r="AM628" s="199" t="s">
        <v>461</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6"/>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7"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6"/>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7" t="s">
        <v>13</v>
      </c>
      <c r="Z632" s="143"/>
      <c r="AA632" s="144"/>
      <c r="AB632" s="198" t="s">
        <v>14</v>
      </c>
      <c r="AC632" s="198"/>
      <c r="AD632" s="198"/>
      <c r="AE632" s="151"/>
      <c r="AF632" s="152"/>
      <c r="AG632" s="152"/>
      <c r="AH632" s="153"/>
      <c r="AI632" s="151"/>
      <c r="AJ632" s="152"/>
      <c r="AK632" s="152"/>
      <c r="AL632" s="152"/>
      <c r="AM632" s="151"/>
      <c r="AN632" s="152"/>
      <c r="AO632" s="152"/>
      <c r="AP632" s="153"/>
      <c r="AQ632" s="151"/>
      <c r="AR632" s="152"/>
      <c r="AS632" s="152"/>
      <c r="AT632" s="153"/>
      <c r="AU632" s="152"/>
      <c r="AV632" s="152"/>
      <c r="AW632" s="152"/>
      <c r="AX632" s="196"/>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460</v>
      </c>
      <c r="AJ633" s="199"/>
      <c r="AK633" s="199"/>
      <c r="AL633" s="200"/>
      <c r="AM633" s="199" t="s">
        <v>461</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6"/>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7"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6"/>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7" t="s">
        <v>13</v>
      </c>
      <c r="Z637" s="143"/>
      <c r="AA637" s="144"/>
      <c r="AB637" s="198" t="s">
        <v>14</v>
      </c>
      <c r="AC637" s="198"/>
      <c r="AD637" s="198"/>
      <c r="AE637" s="151"/>
      <c r="AF637" s="152"/>
      <c r="AG637" s="152"/>
      <c r="AH637" s="153"/>
      <c r="AI637" s="151"/>
      <c r="AJ637" s="152"/>
      <c r="AK637" s="152"/>
      <c r="AL637" s="152"/>
      <c r="AM637" s="151"/>
      <c r="AN637" s="152"/>
      <c r="AO637" s="152"/>
      <c r="AP637" s="153"/>
      <c r="AQ637" s="151"/>
      <c r="AR637" s="152"/>
      <c r="AS637" s="152"/>
      <c r="AT637" s="153"/>
      <c r="AU637" s="152"/>
      <c r="AV637" s="152"/>
      <c r="AW637" s="152"/>
      <c r="AX637" s="196"/>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460</v>
      </c>
      <c r="AJ638" s="199"/>
      <c r="AK638" s="199"/>
      <c r="AL638" s="200"/>
      <c r="AM638" s="199" t="s">
        <v>461</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6"/>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7"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6"/>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7" t="s">
        <v>13</v>
      </c>
      <c r="Z642" s="143"/>
      <c r="AA642" s="144"/>
      <c r="AB642" s="198" t="s">
        <v>14</v>
      </c>
      <c r="AC642" s="198"/>
      <c r="AD642" s="198"/>
      <c r="AE642" s="151"/>
      <c r="AF642" s="152"/>
      <c r="AG642" s="152"/>
      <c r="AH642" s="153"/>
      <c r="AI642" s="151"/>
      <c r="AJ642" s="152"/>
      <c r="AK642" s="152"/>
      <c r="AL642" s="152"/>
      <c r="AM642" s="151"/>
      <c r="AN642" s="152"/>
      <c r="AO642" s="152"/>
      <c r="AP642" s="153"/>
      <c r="AQ642" s="151"/>
      <c r="AR642" s="152"/>
      <c r="AS642" s="152"/>
      <c r="AT642" s="153"/>
      <c r="AU642" s="152"/>
      <c r="AV642" s="152"/>
      <c r="AW642" s="152"/>
      <c r="AX642" s="196"/>
      <c r="AY642">
        <f t="shared" si="102"/>
        <v>0</v>
      </c>
    </row>
    <row r="643" spans="1:51" ht="23.85" hidden="1" customHeight="1" x14ac:dyDescent="0.15">
      <c r="A643" s="973"/>
      <c r="B643" s="238"/>
      <c r="C643" s="237"/>
      <c r="D643" s="238"/>
      <c r="E643" s="172" t="s">
        <v>325</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320</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460</v>
      </c>
      <c r="AJ647" s="199"/>
      <c r="AK647" s="199"/>
      <c r="AL647" s="200"/>
      <c r="AM647" s="199" t="s">
        <v>461</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6"/>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7"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6"/>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7" t="s">
        <v>13</v>
      </c>
      <c r="Z651" s="143"/>
      <c r="AA651" s="144"/>
      <c r="AB651" s="198" t="s">
        <v>176</v>
      </c>
      <c r="AC651" s="198"/>
      <c r="AD651" s="198"/>
      <c r="AE651" s="151"/>
      <c r="AF651" s="152"/>
      <c r="AG651" s="152"/>
      <c r="AH651" s="153"/>
      <c r="AI651" s="151"/>
      <c r="AJ651" s="152"/>
      <c r="AK651" s="152"/>
      <c r="AL651" s="152"/>
      <c r="AM651" s="151"/>
      <c r="AN651" s="152"/>
      <c r="AO651" s="152"/>
      <c r="AP651" s="153"/>
      <c r="AQ651" s="151"/>
      <c r="AR651" s="152"/>
      <c r="AS651" s="152"/>
      <c r="AT651" s="153"/>
      <c r="AU651" s="152"/>
      <c r="AV651" s="152"/>
      <c r="AW651" s="152"/>
      <c r="AX651" s="196"/>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460</v>
      </c>
      <c r="AJ652" s="199"/>
      <c r="AK652" s="199"/>
      <c r="AL652" s="200"/>
      <c r="AM652" s="199" t="s">
        <v>461</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6"/>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7"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6"/>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7" t="s">
        <v>13</v>
      </c>
      <c r="Z656" s="143"/>
      <c r="AA656" s="144"/>
      <c r="AB656" s="198" t="s">
        <v>176</v>
      </c>
      <c r="AC656" s="198"/>
      <c r="AD656" s="198"/>
      <c r="AE656" s="151"/>
      <c r="AF656" s="152"/>
      <c r="AG656" s="152"/>
      <c r="AH656" s="153"/>
      <c r="AI656" s="151"/>
      <c r="AJ656" s="152"/>
      <c r="AK656" s="152"/>
      <c r="AL656" s="152"/>
      <c r="AM656" s="151"/>
      <c r="AN656" s="152"/>
      <c r="AO656" s="152"/>
      <c r="AP656" s="153"/>
      <c r="AQ656" s="151"/>
      <c r="AR656" s="152"/>
      <c r="AS656" s="152"/>
      <c r="AT656" s="153"/>
      <c r="AU656" s="152"/>
      <c r="AV656" s="152"/>
      <c r="AW656" s="152"/>
      <c r="AX656" s="196"/>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460</v>
      </c>
      <c r="AJ657" s="199"/>
      <c r="AK657" s="199"/>
      <c r="AL657" s="200"/>
      <c r="AM657" s="199" t="s">
        <v>461</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6"/>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7"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6"/>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7" t="s">
        <v>13</v>
      </c>
      <c r="Z661" s="143"/>
      <c r="AA661" s="144"/>
      <c r="AB661" s="198" t="s">
        <v>176</v>
      </c>
      <c r="AC661" s="198"/>
      <c r="AD661" s="198"/>
      <c r="AE661" s="151"/>
      <c r="AF661" s="152"/>
      <c r="AG661" s="152"/>
      <c r="AH661" s="153"/>
      <c r="AI661" s="151"/>
      <c r="AJ661" s="152"/>
      <c r="AK661" s="152"/>
      <c r="AL661" s="152"/>
      <c r="AM661" s="151"/>
      <c r="AN661" s="152"/>
      <c r="AO661" s="152"/>
      <c r="AP661" s="153"/>
      <c r="AQ661" s="151"/>
      <c r="AR661" s="152"/>
      <c r="AS661" s="152"/>
      <c r="AT661" s="153"/>
      <c r="AU661" s="152"/>
      <c r="AV661" s="152"/>
      <c r="AW661" s="152"/>
      <c r="AX661" s="196"/>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460</v>
      </c>
      <c r="AJ662" s="199"/>
      <c r="AK662" s="199"/>
      <c r="AL662" s="200"/>
      <c r="AM662" s="199" t="s">
        <v>461</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6"/>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7"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6"/>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7" t="s">
        <v>13</v>
      </c>
      <c r="Z666" s="143"/>
      <c r="AA666" s="144"/>
      <c r="AB666" s="198" t="s">
        <v>176</v>
      </c>
      <c r="AC666" s="198"/>
      <c r="AD666" s="198"/>
      <c r="AE666" s="151"/>
      <c r="AF666" s="152"/>
      <c r="AG666" s="152"/>
      <c r="AH666" s="153"/>
      <c r="AI666" s="151"/>
      <c r="AJ666" s="152"/>
      <c r="AK666" s="152"/>
      <c r="AL666" s="152"/>
      <c r="AM666" s="151"/>
      <c r="AN666" s="152"/>
      <c r="AO666" s="152"/>
      <c r="AP666" s="153"/>
      <c r="AQ666" s="151"/>
      <c r="AR666" s="152"/>
      <c r="AS666" s="152"/>
      <c r="AT666" s="153"/>
      <c r="AU666" s="152"/>
      <c r="AV666" s="152"/>
      <c r="AW666" s="152"/>
      <c r="AX666" s="196"/>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460</v>
      </c>
      <c r="AJ667" s="199"/>
      <c r="AK667" s="199"/>
      <c r="AL667" s="200"/>
      <c r="AM667" s="199" t="s">
        <v>461</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6"/>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7"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6"/>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7" t="s">
        <v>13</v>
      </c>
      <c r="Z671" s="143"/>
      <c r="AA671" s="144"/>
      <c r="AB671" s="198" t="s">
        <v>176</v>
      </c>
      <c r="AC671" s="198"/>
      <c r="AD671" s="198"/>
      <c r="AE671" s="151"/>
      <c r="AF671" s="152"/>
      <c r="AG671" s="152"/>
      <c r="AH671" s="153"/>
      <c r="AI671" s="151"/>
      <c r="AJ671" s="152"/>
      <c r="AK671" s="152"/>
      <c r="AL671" s="152"/>
      <c r="AM671" s="151"/>
      <c r="AN671" s="152"/>
      <c r="AO671" s="152"/>
      <c r="AP671" s="153"/>
      <c r="AQ671" s="151"/>
      <c r="AR671" s="152"/>
      <c r="AS671" s="152"/>
      <c r="AT671" s="153"/>
      <c r="AU671" s="152"/>
      <c r="AV671" s="152"/>
      <c r="AW671" s="152"/>
      <c r="AX671" s="196"/>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460</v>
      </c>
      <c r="AJ672" s="199"/>
      <c r="AK672" s="199"/>
      <c r="AL672" s="200"/>
      <c r="AM672" s="199" t="s">
        <v>461</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6"/>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7"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6"/>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7" t="s">
        <v>13</v>
      </c>
      <c r="Z676" s="143"/>
      <c r="AA676" s="144"/>
      <c r="AB676" s="198" t="s">
        <v>14</v>
      </c>
      <c r="AC676" s="198"/>
      <c r="AD676" s="198"/>
      <c r="AE676" s="151"/>
      <c r="AF676" s="152"/>
      <c r="AG676" s="152"/>
      <c r="AH676" s="153"/>
      <c r="AI676" s="151"/>
      <c r="AJ676" s="152"/>
      <c r="AK676" s="152"/>
      <c r="AL676" s="152"/>
      <c r="AM676" s="151"/>
      <c r="AN676" s="152"/>
      <c r="AO676" s="152"/>
      <c r="AP676" s="153"/>
      <c r="AQ676" s="151"/>
      <c r="AR676" s="152"/>
      <c r="AS676" s="152"/>
      <c r="AT676" s="153"/>
      <c r="AU676" s="152"/>
      <c r="AV676" s="152"/>
      <c r="AW676" s="152"/>
      <c r="AX676" s="196"/>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460</v>
      </c>
      <c r="AJ677" s="199"/>
      <c r="AK677" s="199"/>
      <c r="AL677" s="200"/>
      <c r="AM677" s="199" t="s">
        <v>461</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6"/>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7"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6"/>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7" t="s">
        <v>13</v>
      </c>
      <c r="Z681" s="143"/>
      <c r="AA681" s="144"/>
      <c r="AB681" s="198" t="s">
        <v>14</v>
      </c>
      <c r="AC681" s="198"/>
      <c r="AD681" s="198"/>
      <c r="AE681" s="151"/>
      <c r="AF681" s="152"/>
      <c r="AG681" s="152"/>
      <c r="AH681" s="153"/>
      <c r="AI681" s="151"/>
      <c r="AJ681" s="152"/>
      <c r="AK681" s="152"/>
      <c r="AL681" s="152"/>
      <c r="AM681" s="151"/>
      <c r="AN681" s="152"/>
      <c r="AO681" s="152"/>
      <c r="AP681" s="153"/>
      <c r="AQ681" s="151"/>
      <c r="AR681" s="152"/>
      <c r="AS681" s="152"/>
      <c r="AT681" s="153"/>
      <c r="AU681" s="152"/>
      <c r="AV681" s="152"/>
      <c r="AW681" s="152"/>
      <c r="AX681" s="196"/>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460</v>
      </c>
      <c r="AJ682" s="199"/>
      <c r="AK682" s="199"/>
      <c r="AL682" s="200"/>
      <c r="AM682" s="199" t="s">
        <v>461</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6"/>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7"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6"/>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7" t="s">
        <v>13</v>
      </c>
      <c r="Z686" s="143"/>
      <c r="AA686" s="144"/>
      <c r="AB686" s="198" t="s">
        <v>14</v>
      </c>
      <c r="AC686" s="198"/>
      <c r="AD686" s="198"/>
      <c r="AE686" s="151"/>
      <c r="AF686" s="152"/>
      <c r="AG686" s="152"/>
      <c r="AH686" s="153"/>
      <c r="AI686" s="151"/>
      <c r="AJ686" s="152"/>
      <c r="AK686" s="152"/>
      <c r="AL686" s="152"/>
      <c r="AM686" s="151"/>
      <c r="AN686" s="152"/>
      <c r="AO686" s="152"/>
      <c r="AP686" s="153"/>
      <c r="AQ686" s="151"/>
      <c r="AR686" s="152"/>
      <c r="AS686" s="152"/>
      <c r="AT686" s="153"/>
      <c r="AU686" s="152"/>
      <c r="AV686" s="152"/>
      <c r="AW686" s="152"/>
      <c r="AX686" s="196"/>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460</v>
      </c>
      <c r="AJ687" s="199"/>
      <c r="AK687" s="199"/>
      <c r="AL687" s="200"/>
      <c r="AM687" s="199" t="s">
        <v>461</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6"/>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7"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6"/>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7" t="s">
        <v>13</v>
      </c>
      <c r="Z691" s="143"/>
      <c r="AA691" s="144"/>
      <c r="AB691" s="198" t="s">
        <v>14</v>
      </c>
      <c r="AC691" s="198"/>
      <c r="AD691" s="198"/>
      <c r="AE691" s="151"/>
      <c r="AF691" s="152"/>
      <c r="AG691" s="152"/>
      <c r="AH691" s="153"/>
      <c r="AI691" s="151"/>
      <c r="AJ691" s="152"/>
      <c r="AK691" s="152"/>
      <c r="AL691" s="152"/>
      <c r="AM691" s="151"/>
      <c r="AN691" s="152"/>
      <c r="AO691" s="152"/>
      <c r="AP691" s="153"/>
      <c r="AQ691" s="151"/>
      <c r="AR691" s="152"/>
      <c r="AS691" s="152"/>
      <c r="AT691" s="153"/>
      <c r="AU691" s="152"/>
      <c r="AV691" s="152"/>
      <c r="AW691" s="152"/>
      <c r="AX691" s="196"/>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460</v>
      </c>
      <c r="AJ692" s="199"/>
      <c r="AK692" s="199"/>
      <c r="AL692" s="200"/>
      <c r="AM692" s="199" t="s">
        <v>461</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6"/>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7"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6"/>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7" t="s">
        <v>13</v>
      </c>
      <c r="Z696" s="143"/>
      <c r="AA696" s="144"/>
      <c r="AB696" s="198" t="s">
        <v>14</v>
      </c>
      <c r="AC696" s="198"/>
      <c r="AD696" s="198"/>
      <c r="AE696" s="151"/>
      <c r="AF696" s="152"/>
      <c r="AG696" s="152"/>
      <c r="AH696" s="153"/>
      <c r="AI696" s="151"/>
      <c r="AJ696" s="152"/>
      <c r="AK696" s="152"/>
      <c r="AL696" s="152"/>
      <c r="AM696" s="151"/>
      <c r="AN696" s="152"/>
      <c r="AO696" s="152"/>
      <c r="AP696" s="153"/>
      <c r="AQ696" s="151"/>
      <c r="AR696" s="152"/>
      <c r="AS696" s="152"/>
      <c r="AT696" s="153"/>
      <c r="AU696" s="152"/>
      <c r="AV696" s="152"/>
      <c r="AW696" s="152"/>
      <c r="AX696" s="196"/>
      <c r="AY696">
        <f t="shared" si="112"/>
        <v>0</v>
      </c>
    </row>
    <row r="697" spans="1:51" ht="23.85" customHeight="1" x14ac:dyDescent="0.15">
      <c r="A697" s="973"/>
      <c r="B697" s="238"/>
      <c r="C697" s="237"/>
      <c r="D697" s="238"/>
      <c r="E697" s="172" t="s">
        <v>325</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1</v>
      </c>
    </row>
    <row r="698" spans="1:51" ht="24.75" customHeight="1" x14ac:dyDescent="0.15">
      <c r="A698" s="973"/>
      <c r="B698" s="238"/>
      <c r="C698" s="237"/>
      <c r="D698" s="238"/>
      <c r="E698" s="175" t="s">
        <v>664</v>
      </c>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1</v>
      </c>
    </row>
    <row r="699" spans="1:51" ht="24.75"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1</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27"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662</v>
      </c>
      <c r="AE702" s="875"/>
      <c r="AF702" s="875"/>
      <c r="AG702" s="864" t="s">
        <v>667</v>
      </c>
      <c r="AH702" s="865"/>
      <c r="AI702" s="865"/>
      <c r="AJ702" s="865"/>
      <c r="AK702" s="865"/>
      <c r="AL702" s="865"/>
      <c r="AM702" s="865"/>
      <c r="AN702" s="865"/>
      <c r="AO702" s="865"/>
      <c r="AP702" s="865"/>
      <c r="AQ702" s="865"/>
      <c r="AR702" s="865"/>
      <c r="AS702" s="865"/>
      <c r="AT702" s="865"/>
      <c r="AU702" s="865"/>
      <c r="AV702" s="865"/>
      <c r="AW702" s="865"/>
      <c r="AX702" s="866"/>
    </row>
    <row r="703" spans="1:51" ht="27"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662</v>
      </c>
      <c r="AE703" s="170"/>
      <c r="AF703" s="170"/>
      <c r="AG703" s="648" t="s">
        <v>668</v>
      </c>
      <c r="AH703" s="649"/>
      <c r="AI703" s="649"/>
      <c r="AJ703" s="649"/>
      <c r="AK703" s="649"/>
      <c r="AL703" s="649"/>
      <c r="AM703" s="649"/>
      <c r="AN703" s="649"/>
      <c r="AO703" s="649"/>
      <c r="AP703" s="649"/>
      <c r="AQ703" s="649"/>
      <c r="AR703" s="649"/>
      <c r="AS703" s="649"/>
      <c r="AT703" s="649"/>
      <c r="AU703" s="649"/>
      <c r="AV703" s="649"/>
      <c r="AW703" s="649"/>
      <c r="AX703" s="650"/>
    </row>
    <row r="704" spans="1:51" ht="63.7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662</v>
      </c>
      <c r="AE704" s="567"/>
      <c r="AF704" s="567"/>
      <c r="AG704" s="409" t="s">
        <v>669</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662</v>
      </c>
      <c r="AE705" s="717"/>
      <c r="AF705" s="717"/>
      <c r="AG705" s="175" t="s">
        <v>698</v>
      </c>
      <c r="AH705" s="176"/>
      <c r="AI705" s="176"/>
      <c r="AJ705" s="176"/>
      <c r="AK705" s="176"/>
      <c r="AL705" s="176"/>
      <c r="AM705" s="176"/>
      <c r="AN705" s="176"/>
      <c r="AO705" s="176"/>
      <c r="AP705" s="176"/>
      <c r="AQ705" s="176"/>
      <c r="AR705" s="176"/>
      <c r="AS705" s="176"/>
      <c r="AT705" s="176"/>
      <c r="AU705" s="176"/>
      <c r="AV705" s="176"/>
      <c r="AW705" s="176"/>
      <c r="AX705" s="177"/>
    </row>
    <row r="706" spans="1:50" ht="35.450000000000003" customHeight="1" x14ac:dyDescent="0.15">
      <c r="A706" s="639"/>
      <c r="B706" s="751"/>
      <c r="C706" s="595"/>
      <c r="D706" s="596"/>
      <c r="E706" s="667" t="s">
        <v>299</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670</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4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671</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4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672</v>
      </c>
      <c r="AE708" s="652"/>
      <c r="AF708" s="652"/>
      <c r="AG708" s="507" t="s">
        <v>639</v>
      </c>
      <c r="AH708" s="508"/>
      <c r="AI708" s="508"/>
      <c r="AJ708" s="508"/>
      <c r="AK708" s="508"/>
      <c r="AL708" s="508"/>
      <c r="AM708" s="508"/>
      <c r="AN708" s="508"/>
      <c r="AO708" s="508"/>
      <c r="AP708" s="508"/>
      <c r="AQ708" s="508"/>
      <c r="AR708" s="508"/>
      <c r="AS708" s="508"/>
      <c r="AT708" s="508"/>
      <c r="AU708" s="508"/>
      <c r="AV708" s="508"/>
      <c r="AW708" s="508"/>
      <c r="AX708" s="509"/>
    </row>
    <row r="709" spans="1:50" ht="43.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662</v>
      </c>
      <c r="AE709" s="170"/>
      <c r="AF709" s="170"/>
      <c r="AG709" s="648" t="s">
        <v>687</v>
      </c>
      <c r="AH709" s="649"/>
      <c r="AI709" s="649"/>
      <c r="AJ709" s="649"/>
      <c r="AK709" s="649"/>
      <c r="AL709" s="649"/>
      <c r="AM709" s="649"/>
      <c r="AN709" s="649"/>
      <c r="AO709" s="649"/>
      <c r="AP709" s="649"/>
      <c r="AQ709" s="649"/>
      <c r="AR709" s="649"/>
      <c r="AS709" s="649"/>
      <c r="AT709" s="649"/>
      <c r="AU709" s="649"/>
      <c r="AV709" s="649"/>
      <c r="AW709" s="649"/>
      <c r="AX709" s="650"/>
    </row>
    <row r="710" spans="1:50" ht="26.4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672</v>
      </c>
      <c r="AE710" s="170"/>
      <c r="AF710" s="170"/>
      <c r="AG710" s="648" t="s">
        <v>639</v>
      </c>
      <c r="AH710" s="649"/>
      <c r="AI710" s="649"/>
      <c r="AJ710" s="649"/>
      <c r="AK710" s="649"/>
      <c r="AL710" s="649"/>
      <c r="AM710" s="649"/>
      <c r="AN710" s="649"/>
      <c r="AO710" s="649"/>
      <c r="AP710" s="649"/>
      <c r="AQ710" s="649"/>
      <c r="AR710" s="649"/>
      <c r="AS710" s="649"/>
      <c r="AT710" s="649"/>
      <c r="AU710" s="649"/>
      <c r="AV710" s="649"/>
      <c r="AW710" s="649"/>
      <c r="AX710" s="650"/>
    </row>
    <row r="711" spans="1:50" ht="26.4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662</v>
      </c>
      <c r="AE711" s="170"/>
      <c r="AF711" s="170"/>
      <c r="AG711" s="648" t="s">
        <v>673</v>
      </c>
      <c r="AH711" s="649"/>
      <c r="AI711" s="649"/>
      <c r="AJ711" s="649"/>
      <c r="AK711" s="649"/>
      <c r="AL711" s="649"/>
      <c r="AM711" s="649"/>
      <c r="AN711" s="649"/>
      <c r="AO711" s="649"/>
      <c r="AP711" s="649"/>
      <c r="AQ711" s="649"/>
      <c r="AR711" s="649"/>
      <c r="AS711" s="649"/>
      <c r="AT711" s="649"/>
      <c r="AU711" s="649"/>
      <c r="AV711" s="649"/>
      <c r="AW711" s="649"/>
      <c r="AX711" s="650"/>
    </row>
    <row r="712" spans="1:50" ht="26.4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672</v>
      </c>
      <c r="AE712" s="567"/>
      <c r="AF712" s="567"/>
      <c r="AG712" s="575" t="s">
        <v>639</v>
      </c>
      <c r="AH712" s="576"/>
      <c r="AI712" s="576"/>
      <c r="AJ712" s="576"/>
      <c r="AK712" s="576"/>
      <c r="AL712" s="576"/>
      <c r="AM712" s="576"/>
      <c r="AN712" s="576"/>
      <c r="AO712" s="576"/>
      <c r="AP712" s="576"/>
      <c r="AQ712" s="576"/>
      <c r="AR712" s="576"/>
      <c r="AS712" s="576"/>
      <c r="AT712" s="576"/>
      <c r="AU712" s="576"/>
      <c r="AV712" s="576"/>
      <c r="AW712" s="576"/>
      <c r="AX712" s="577"/>
    </row>
    <row r="713" spans="1:50" ht="26.4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672</v>
      </c>
      <c r="AE713" s="170"/>
      <c r="AF713" s="171"/>
      <c r="AG713" s="648" t="s">
        <v>639</v>
      </c>
      <c r="AH713" s="649"/>
      <c r="AI713" s="649"/>
      <c r="AJ713" s="649"/>
      <c r="AK713" s="649"/>
      <c r="AL713" s="649"/>
      <c r="AM713" s="649"/>
      <c r="AN713" s="649"/>
      <c r="AO713" s="649"/>
      <c r="AP713" s="649"/>
      <c r="AQ713" s="649"/>
      <c r="AR713" s="649"/>
      <c r="AS713" s="649"/>
      <c r="AT713" s="649"/>
      <c r="AU713" s="649"/>
      <c r="AV713" s="649"/>
      <c r="AW713" s="649"/>
      <c r="AX713" s="650"/>
    </row>
    <row r="714" spans="1:50" ht="26.4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662</v>
      </c>
      <c r="AE714" s="573"/>
      <c r="AF714" s="574"/>
      <c r="AG714" s="673" t="s">
        <v>674</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662</v>
      </c>
      <c r="AE715" s="652"/>
      <c r="AF715" s="758"/>
      <c r="AG715" s="507" t="s">
        <v>675</v>
      </c>
      <c r="AH715" s="508"/>
      <c r="AI715" s="508"/>
      <c r="AJ715" s="508"/>
      <c r="AK715" s="508"/>
      <c r="AL715" s="508"/>
      <c r="AM715" s="508"/>
      <c r="AN715" s="508"/>
      <c r="AO715" s="508"/>
      <c r="AP715" s="508"/>
      <c r="AQ715" s="508"/>
      <c r="AR715" s="508"/>
      <c r="AS715" s="508"/>
      <c r="AT715" s="508"/>
      <c r="AU715" s="508"/>
      <c r="AV715" s="508"/>
      <c r="AW715" s="508"/>
      <c r="AX715" s="509"/>
    </row>
    <row r="716" spans="1:50" ht="35.450000000000003"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662</v>
      </c>
      <c r="AE716" s="740"/>
      <c r="AF716" s="740"/>
      <c r="AG716" s="648" t="s">
        <v>676</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662</v>
      </c>
      <c r="AE717" s="170"/>
      <c r="AF717" s="170"/>
      <c r="AG717" s="648" t="s">
        <v>677</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662</v>
      </c>
      <c r="AE718" s="170"/>
      <c r="AF718" s="170"/>
      <c r="AG718" s="178" t="s">
        <v>678</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672</v>
      </c>
      <c r="AE719" s="652"/>
      <c r="AF719" s="652"/>
      <c r="AG719" s="175" t="s">
        <v>664</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7" customHeight="1" x14ac:dyDescent="0.15">
      <c r="A726" s="602" t="s">
        <v>47</v>
      </c>
      <c r="B726" s="603"/>
      <c r="C726" s="424" t="s">
        <v>52</v>
      </c>
      <c r="D726" s="562"/>
      <c r="E726" s="562"/>
      <c r="F726" s="563"/>
      <c r="G726" s="778" t="s">
        <v>679</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7" customHeight="1" thickBot="1" x14ac:dyDescent="0.2">
      <c r="A727" s="604"/>
      <c r="B727" s="605"/>
      <c r="C727" s="679" t="s">
        <v>56</v>
      </c>
      <c r="D727" s="680"/>
      <c r="E727" s="680"/>
      <c r="F727" s="681"/>
      <c r="G727" s="776" t="s">
        <v>680</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7"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7"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7"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589</v>
      </c>
      <c r="B737" s="143"/>
      <c r="C737" s="143"/>
      <c r="D737" s="144"/>
      <c r="E737" s="90" t="s">
        <v>658</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314</v>
      </c>
      <c r="B738" s="94"/>
      <c r="C738" s="94"/>
      <c r="D738" s="94"/>
      <c r="E738" s="90" t="s">
        <v>659</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313</v>
      </c>
      <c r="B739" s="94"/>
      <c r="C739" s="94"/>
      <c r="D739" s="94"/>
      <c r="E739" s="90" t="s">
        <v>659</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312</v>
      </c>
      <c r="B740" s="94"/>
      <c r="C740" s="94"/>
      <c r="D740" s="94"/>
      <c r="E740" s="90" t="s">
        <v>660</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311</v>
      </c>
      <c r="B741" s="94"/>
      <c r="C741" s="94"/>
      <c r="D741" s="94"/>
      <c r="E741" s="90" t="s">
        <v>660</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310</v>
      </c>
      <c r="B742" s="94"/>
      <c r="C742" s="94"/>
      <c r="D742" s="94"/>
      <c r="E742" s="90" t="s">
        <v>660</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309</v>
      </c>
      <c r="B743" s="94"/>
      <c r="C743" s="94"/>
      <c r="D743" s="94"/>
      <c r="E743" s="90" t="s">
        <v>660</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308</v>
      </c>
      <c r="B744" s="94"/>
      <c r="C744" s="94"/>
      <c r="D744" s="94"/>
      <c r="E744" s="90" t="s">
        <v>661</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307</v>
      </c>
      <c r="B745" s="94"/>
      <c r="C745" s="94"/>
      <c r="D745" s="94"/>
      <c r="E745" s="99" t="s">
        <v>661</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462</v>
      </c>
      <c r="B746" s="94"/>
      <c r="C746" s="94"/>
      <c r="D746" s="94"/>
      <c r="E746" s="97" t="s">
        <v>628</v>
      </c>
      <c r="F746" s="98"/>
      <c r="G746" s="98"/>
      <c r="H746" s="85" t="str">
        <f>IF(E746="","","-")</f>
        <v>-</v>
      </c>
      <c r="I746" s="98"/>
      <c r="J746" s="98"/>
      <c r="K746" s="85" t="str">
        <f>IF(I746="","","-")</f>
        <v/>
      </c>
      <c r="L746" s="89">
        <v>1</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426</v>
      </c>
      <c r="B747" s="94"/>
      <c r="C747" s="94"/>
      <c r="D747" s="94"/>
      <c r="E747" s="97" t="s">
        <v>695</v>
      </c>
      <c r="F747" s="98"/>
      <c r="G747" s="98"/>
      <c r="H747" s="85" t="str">
        <f>IF(E747="","","-")</f>
        <v>-</v>
      </c>
      <c r="I747" s="98"/>
      <c r="J747" s="98"/>
      <c r="K747" s="85" t="str">
        <f>IF(I747="","","-")</f>
        <v/>
      </c>
      <c r="L747" s="89">
        <v>1</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301</v>
      </c>
      <c r="B748" s="106"/>
      <c r="C748" s="106"/>
      <c r="D748" s="106"/>
      <c r="E748" s="106"/>
      <c r="F748" s="107"/>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thickBo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450000000000003"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33" customHeight="1" x14ac:dyDescent="0.15">
      <c r="A787" s="741" t="s">
        <v>303</v>
      </c>
      <c r="B787" s="742"/>
      <c r="C787" s="742"/>
      <c r="D787" s="742"/>
      <c r="E787" s="742"/>
      <c r="F787" s="743"/>
      <c r="G787" s="420" t="s">
        <v>683</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281</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33"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33" customHeight="1" x14ac:dyDescent="0.15">
      <c r="A789" s="537"/>
      <c r="B789" s="744"/>
      <c r="C789" s="744"/>
      <c r="D789" s="744"/>
      <c r="E789" s="744"/>
      <c r="F789" s="745"/>
      <c r="G789" s="430" t="s">
        <v>682</v>
      </c>
      <c r="H789" s="431"/>
      <c r="I789" s="431"/>
      <c r="J789" s="431"/>
      <c r="K789" s="432"/>
      <c r="L789" s="433" t="s">
        <v>681</v>
      </c>
      <c r="M789" s="434"/>
      <c r="N789" s="434"/>
      <c r="O789" s="434"/>
      <c r="P789" s="434"/>
      <c r="Q789" s="434"/>
      <c r="R789" s="434"/>
      <c r="S789" s="434"/>
      <c r="T789" s="434"/>
      <c r="U789" s="434"/>
      <c r="V789" s="434"/>
      <c r="W789" s="434"/>
      <c r="X789" s="435"/>
      <c r="Y789" s="436">
        <v>12</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31.5" hidden="1"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31.5" hidden="1"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31.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31.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31.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31.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31.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31.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31.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12</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286</v>
      </c>
      <c r="AI844" s="332"/>
      <c r="AJ844" s="332"/>
      <c r="AK844" s="332"/>
      <c r="AL844" s="332" t="s">
        <v>21</v>
      </c>
      <c r="AM844" s="332"/>
      <c r="AN844" s="332"/>
      <c r="AO844" s="407"/>
      <c r="AP844" s="408" t="s">
        <v>222</v>
      </c>
      <c r="AQ844" s="408"/>
      <c r="AR844" s="408"/>
      <c r="AS844" s="408"/>
      <c r="AT844" s="408"/>
      <c r="AU844" s="408"/>
      <c r="AV844" s="408"/>
      <c r="AW844" s="408"/>
      <c r="AX844" s="408"/>
    </row>
    <row r="845" spans="1:51" ht="45" customHeight="1" x14ac:dyDescent="0.15">
      <c r="A845" s="386">
        <v>1</v>
      </c>
      <c r="B845" s="386">
        <v>1</v>
      </c>
      <c r="C845" s="405" t="s">
        <v>684</v>
      </c>
      <c r="D845" s="400"/>
      <c r="E845" s="400"/>
      <c r="F845" s="400"/>
      <c r="G845" s="400"/>
      <c r="H845" s="400"/>
      <c r="I845" s="400"/>
      <c r="J845" s="401">
        <v>5010001088657</v>
      </c>
      <c r="K845" s="402"/>
      <c r="L845" s="402"/>
      <c r="M845" s="402"/>
      <c r="N845" s="402"/>
      <c r="O845" s="402"/>
      <c r="P845" s="406" t="s">
        <v>685</v>
      </c>
      <c r="Q845" s="302"/>
      <c r="R845" s="302"/>
      <c r="S845" s="302"/>
      <c r="T845" s="302"/>
      <c r="U845" s="302"/>
      <c r="V845" s="302"/>
      <c r="W845" s="302"/>
      <c r="X845" s="302"/>
      <c r="Y845" s="303">
        <v>12</v>
      </c>
      <c r="Z845" s="304"/>
      <c r="AA845" s="304"/>
      <c r="AB845" s="305"/>
      <c r="AC845" s="307" t="s">
        <v>291</v>
      </c>
      <c r="AD845" s="308"/>
      <c r="AE845" s="308"/>
      <c r="AF845" s="308"/>
      <c r="AG845" s="308"/>
      <c r="AH845" s="403">
        <v>1</v>
      </c>
      <c r="AI845" s="404"/>
      <c r="AJ845" s="404"/>
      <c r="AK845" s="404"/>
      <c r="AL845" s="311">
        <v>85</v>
      </c>
      <c r="AM845" s="312"/>
      <c r="AN845" s="312"/>
      <c r="AO845" s="313"/>
      <c r="AP845" s="306" t="s">
        <v>664</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286</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286</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286</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286</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286</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286</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286</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7" hidden="1"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hidden="1" customHeight="1" x14ac:dyDescent="0.15">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4" manualBreakCount="4">
    <brk id="69" max="49" man="1"/>
    <brk id="699" max="49" man="1"/>
    <brk id="727" max="49" man="1"/>
    <brk id="74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2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25" style="13" hidden="1" customWidth="1"/>
    <col min="19" max="19" width="4" style="13" hidden="1" customWidth="1"/>
    <col min="20" max="20" width="8.75"/>
    <col min="21" max="21" width="9" style="28"/>
    <col min="22" max="22" width="3.25" style="28" customWidth="1"/>
    <col min="23" max="23" width="12.25" style="28" bestFit="1" customWidth="1"/>
    <col min="24" max="24" width="3.75" style="28" customWidth="1"/>
    <col min="25" max="25" width="12.25" style="33" bestFit="1" customWidth="1"/>
    <col min="26" max="26" width="12.125" style="28" customWidth="1"/>
    <col min="27" max="27" width="11.2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276</v>
      </c>
    </row>
    <row r="2" spans="1:42" ht="13.7" customHeight="1" x14ac:dyDescent="0.15">
      <c r="A2" s="14" t="s">
        <v>84</v>
      </c>
      <c r="B2" s="15"/>
      <c r="C2" s="13" t="str">
        <f>IF(B2="","",A2)</f>
        <v/>
      </c>
      <c r="D2" s="13" t="str">
        <f>IF(C2="","",IF(D1&lt;&gt;"",CONCATENATE(D1,"、",C2),C2))</f>
        <v/>
      </c>
      <c r="F2" s="12" t="s">
        <v>71</v>
      </c>
      <c r="G2" s="17" t="s">
        <v>662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328</v>
      </c>
      <c r="AB2" s="79" t="s">
        <v>558</v>
      </c>
      <c r="AC2" s="80" t="s">
        <v>134</v>
      </c>
      <c r="AD2" s="28"/>
      <c r="AE2" s="34" t="s">
        <v>170</v>
      </c>
      <c r="AF2" s="30"/>
      <c r="AG2" s="44" t="s">
        <v>290</v>
      </c>
      <c r="AI2" s="42" t="s">
        <v>323</v>
      </c>
      <c r="AK2" s="42" t="s">
        <v>212</v>
      </c>
      <c r="AM2" s="68"/>
      <c r="AN2" s="68"/>
      <c r="AP2" s="44" t="s">
        <v>290</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662</v>
      </c>
      <c r="R3" s="13" t="str">
        <f t="shared" ref="R3:R8" si="3">IF(Q3="","",P3)</f>
        <v>委託・請負</v>
      </c>
      <c r="S3" s="13" t="str">
        <f t="shared" ref="S3:S8" si="4">IF(R3="",S2,IF(S2&lt;&gt;"",CONCATENATE(S2,"、",R3),R3))</f>
        <v>委託・請負</v>
      </c>
      <c r="T3" s="13"/>
      <c r="U3" s="32" t="s">
        <v>590</v>
      </c>
      <c r="W3" s="32" t="s">
        <v>149</v>
      </c>
      <c r="Y3" s="32" t="s">
        <v>68</v>
      </c>
      <c r="Z3" s="32" t="s">
        <v>465</v>
      </c>
      <c r="AA3" s="79" t="s">
        <v>428</v>
      </c>
      <c r="AB3" s="79" t="s">
        <v>559</v>
      </c>
      <c r="AC3" s="80" t="s">
        <v>135</v>
      </c>
      <c r="AD3" s="28"/>
      <c r="AE3" s="34" t="s">
        <v>171</v>
      </c>
      <c r="AF3" s="30"/>
      <c r="AG3" s="44" t="s">
        <v>291</v>
      </c>
      <c r="AI3" s="42" t="s">
        <v>205</v>
      </c>
      <c r="AK3" s="42" t="str">
        <f>CHAR(CODE(AK2)+1)</f>
        <v>B</v>
      </c>
      <c r="AM3" s="68"/>
      <c r="AN3" s="68"/>
      <c r="AP3" s="44" t="s">
        <v>291</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591</v>
      </c>
      <c r="W4" s="32" t="s">
        <v>150</v>
      </c>
      <c r="Y4" s="32" t="s">
        <v>335</v>
      </c>
      <c r="Z4" s="32" t="s">
        <v>466</v>
      </c>
      <c r="AA4" s="79" t="s">
        <v>429</v>
      </c>
      <c r="AB4" s="79" t="s">
        <v>560</v>
      </c>
      <c r="AC4" s="79" t="s">
        <v>136</v>
      </c>
      <c r="AD4" s="28"/>
      <c r="AE4" s="34" t="s">
        <v>172</v>
      </c>
      <c r="AF4" s="30"/>
      <c r="AG4" s="44" t="s">
        <v>292</v>
      </c>
      <c r="AI4" s="42" t="s">
        <v>207</v>
      </c>
      <c r="AK4" s="42" t="str">
        <f t="shared" ref="AK4:AK49" si="7">CHAR(CODE(AK3)+1)</f>
        <v>C</v>
      </c>
      <c r="AM4" s="68"/>
      <c r="AN4" s="68"/>
      <c r="AP4" s="44" t="s">
        <v>292</v>
      </c>
    </row>
    <row r="5" spans="1:42" ht="13.7"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615</v>
      </c>
      <c r="Y5" s="32" t="s">
        <v>336</v>
      </c>
      <c r="Z5" s="32" t="s">
        <v>467</v>
      </c>
      <c r="AA5" s="79" t="s">
        <v>430</v>
      </c>
      <c r="AB5" s="79" t="s">
        <v>561</v>
      </c>
      <c r="AC5" s="79" t="s">
        <v>173</v>
      </c>
      <c r="AD5" s="31"/>
      <c r="AE5" s="34" t="s">
        <v>302</v>
      </c>
      <c r="AF5" s="30"/>
      <c r="AG5" s="44" t="s">
        <v>293</v>
      </c>
      <c r="AI5" s="42" t="s">
        <v>332</v>
      </c>
      <c r="AK5" s="42" t="str">
        <f t="shared" si="7"/>
        <v>D</v>
      </c>
      <c r="AP5" s="44" t="s">
        <v>293</v>
      </c>
    </row>
    <row r="6" spans="1:42" ht="13.7"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304</v>
      </c>
      <c r="W6" s="32" t="s">
        <v>151</v>
      </c>
      <c r="Y6" s="32" t="s">
        <v>337</v>
      </c>
      <c r="Z6" s="32" t="s">
        <v>468</v>
      </c>
      <c r="AA6" s="79" t="s">
        <v>431</v>
      </c>
      <c r="AB6" s="79" t="s">
        <v>562</v>
      </c>
      <c r="AC6" s="79" t="s">
        <v>137</v>
      </c>
      <c r="AD6" s="31"/>
      <c r="AE6" s="34" t="s">
        <v>300</v>
      </c>
      <c r="AF6" s="30"/>
      <c r="AG6" s="44" t="s">
        <v>294</v>
      </c>
      <c r="AI6" s="42" t="s">
        <v>333</v>
      </c>
      <c r="AK6" s="42" t="str">
        <f>CHAR(CODE(AK5)+1)</f>
        <v>E</v>
      </c>
      <c r="AP6" s="44" t="s">
        <v>294</v>
      </c>
    </row>
    <row r="7" spans="1:42" ht="13.7"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338</v>
      </c>
      <c r="Z7" s="32" t="s">
        <v>469</v>
      </c>
      <c r="AA7" s="79" t="s">
        <v>432</v>
      </c>
      <c r="AB7" s="79" t="s">
        <v>563</v>
      </c>
      <c r="AC7" s="31"/>
      <c r="AD7" s="31"/>
      <c r="AE7" s="32" t="s">
        <v>137</v>
      </c>
      <c r="AF7" s="30"/>
      <c r="AG7" s="44" t="s">
        <v>295</v>
      </c>
      <c r="AH7" s="71"/>
      <c r="AI7" s="44" t="s">
        <v>317</v>
      </c>
      <c r="AK7" s="42" t="str">
        <f>CHAR(CODE(AK6)+1)</f>
        <v>F</v>
      </c>
      <c r="AP7" s="44" t="s">
        <v>295</v>
      </c>
    </row>
    <row r="8" spans="1:42" ht="13.7"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330</v>
      </c>
      <c r="W8" s="32" t="s">
        <v>153</v>
      </c>
      <c r="Y8" s="32" t="s">
        <v>339</v>
      </c>
      <c r="Z8" s="32" t="s">
        <v>470</v>
      </c>
      <c r="AA8" s="79" t="s">
        <v>433</v>
      </c>
      <c r="AB8" s="79" t="s">
        <v>564</v>
      </c>
      <c r="AC8" s="31"/>
      <c r="AD8" s="31"/>
      <c r="AE8" s="31"/>
      <c r="AF8" s="30"/>
      <c r="AG8" s="44" t="s">
        <v>296</v>
      </c>
      <c r="AI8" s="42" t="s">
        <v>318</v>
      </c>
      <c r="AK8" s="42" t="str">
        <f t="shared" si="7"/>
        <v>G</v>
      </c>
      <c r="AP8" s="44" t="s">
        <v>296</v>
      </c>
    </row>
    <row r="9" spans="1:42" ht="13.7"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331</v>
      </c>
      <c r="W9" s="32" t="s">
        <v>154</v>
      </c>
      <c r="Y9" s="32" t="s">
        <v>340</v>
      </c>
      <c r="Z9" s="32" t="s">
        <v>471</v>
      </c>
      <c r="AA9" s="79" t="s">
        <v>434</v>
      </c>
      <c r="AB9" s="79" t="s">
        <v>565</v>
      </c>
      <c r="AC9" s="31"/>
      <c r="AD9" s="31"/>
      <c r="AE9" s="31"/>
      <c r="AF9" s="30"/>
      <c r="AG9" s="44" t="s">
        <v>297</v>
      </c>
      <c r="AI9" s="67"/>
      <c r="AK9" s="42" t="str">
        <f t="shared" si="7"/>
        <v>H</v>
      </c>
      <c r="AP9" s="44" t="s">
        <v>297</v>
      </c>
    </row>
    <row r="10" spans="1:42" ht="13.7"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341</v>
      </c>
      <c r="Z10" s="32" t="s">
        <v>472</v>
      </c>
      <c r="AA10" s="79" t="s">
        <v>435</v>
      </c>
      <c r="AB10" s="79" t="s">
        <v>566</v>
      </c>
      <c r="AC10" s="31"/>
      <c r="AD10" s="31"/>
      <c r="AE10" s="31"/>
      <c r="AF10" s="30"/>
      <c r="AG10" s="44" t="s">
        <v>282</v>
      </c>
      <c r="AK10" s="42" t="str">
        <f t="shared" si="7"/>
        <v>I</v>
      </c>
      <c r="AP10" s="42" t="s">
        <v>277</v>
      </c>
    </row>
    <row r="11" spans="1:42" ht="13.7"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662</v>
      </c>
      <c r="M11" s="13" t="str">
        <f t="shared" si="2"/>
        <v>その他の事項経費</v>
      </c>
      <c r="N11" s="13" t="str">
        <f t="shared" si="6"/>
        <v>その他の事項経費</v>
      </c>
      <c r="O11" s="13"/>
      <c r="P11" s="13"/>
      <c r="Q11" s="19"/>
      <c r="T11" s="13"/>
      <c r="W11" s="32" t="s">
        <v>156</v>
      </c>
      <c r="Y11" s="32" t="s">
        <v>342</v>
      </c>
      <c r="Z11" s="32" t="s">
        <v>473</v>
      </c>
      <c r="AA11" s="79" t="s">
        <v>436</v>
      </c>
      <c r="AB11" s="79" t="s">
        <v>567</v>
      </c>
      <c r="AC11" s="31"/>
      <c r="AD11" s="31"/>
      <c r="AE11" s="31"/>
      <c r="AF11" s="30"/>
      <c r="AG11" s="42" t="s">
        <v>285</v>
      </c>
      <c r="AK11" s="42" t="str">
        <f t="shared" si="7"/>
        <v>J</v>
      </c>
    </row>
    <row r="12" spans="1:42" ht="13.7"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592</v>
      </c>
      <c r="W12" s="32" t="s">
        <v>157</v>
      </c>
      <c r="Y12" s="32" t="s">
        <v>343</v>
      </c>
      <c r="Z12" s="32" t="s">
        <v>474</v>
      </c>
      <c r="AA12" s="79" t="s">
        <v>437</v>
      </c>
      <c r="AB12" s="79" t="s">
        <v>568</v>
      </c>
      <c r="AC12" s="31"/>
      <c r="AD12" s="31"/>
      <c r="AE12" s="31"/>
      <c r="AF12" s="30"/>
      <c r="AG12" s="42" t="s">
        <v>283</v>
      </c>
      <c r="AK12" s="42" t="str">
        <f t="shared" si="7"/>
        <v>K</v>
      </c>
    </row>
    <row r="13" spans="1:42" ht="13.7"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344</v>
      </c>
      <c r="Z13" s="32" t="s">
        <v>475</v>
      </c>
      <c r="AA13" s="79" t="s">
        <v>438</v>
      </c>
      <c r="AB13" s="79" t="s">
        <v>569</v>
      </c>
      <c r="AC13" s="31"/>
      <c r="AD13" s="31"/>
      <c r="AE13" s="31"/>
      <c r="AF13" s="30"/>
      <c r="AG13" s="42" t="s">
        <v>284</v>
      </c>
      <c r="AK13" s="42" t="str">
        <f t="shared" si="7"/>
        <v>L</v>
      </c>
    </row>
    <row r="14" spans="1:42" ht="13.7"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7"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7" customHeight="1" x14ac:dyDescent="0.15">
      <c r="A16" s="14" t="s">
        <v>97</v>
      </c>
      <c r="B16" s="15" t="s">
        <v>662</v>
      </c>
      <c r="C16" s="13" t="str">
        <f t="shared" si="9"/>
        <v>地球温暖化対策</v>
      </c>
      <c r="D16" s="13" t="str">
        <f t="shared" si="8"/>
        <v>地球温暖化対策</v>
      </c>
      <c r="F16" s="18" t="s">
        <v>122</v>
      </c>
      <c r="G16" s="17"/>
      <c r="H16" s="13" t="str">
        <f t="shared" si="1"/>
        <v/>
      </c>
      <c r="I16" s="13" t="str">
        <f t="shared" si="5"/>
        <v>一般会計</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7" customHeight="1" x14ac:dyDescent="0.15">
      <c r="A17" s="14" t="s">
        <v>98</v>
      </c>
      <c r="B17" s="15"/>
      <c r="C17" s="13" t="str">
        <f t="shared" si="9"/>
        <v/>
      </c>
      <c r="D17" s="13" t="str">
        <f t="shared" si="8"/>
        <v>地球温暖化対策</v>
      </c>
      <c r="F17" s="18" t="s">
        <v>123</v>
      </c>
      <c r="G17" s="17"/>
      <c r="H17" s="13" t="str">
        <f t="shared" si="1"/>
        <v/>
      </c>
      <c r="I17" s="13" t="str">
        <f t="shared" si="5"/>
        <v>一般会計</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7" customHeight="1" x14ac:dyDescent="0.15">
      <c r="A18" s="14" t="s">
        <v>99</v>
      </c>
      <c r="B18" s="15"/>
      <c r="C18" s="13" t="str">
        <f t="shared" si="9"/>
        <v/>
      </c>
      <c r="D18" s="13" t="str">
        <f t="shared" si="8"/>
        <v>地球温暖化対策</v>
      </c>
      <c r="F18" s="18" t="s">
        <v>124</v>
      </c>
      <c r="G18" s="17"/>
      <c r="H18" s="13" t="str">
        <f t="shared" si="1"/>
        <v/>
      </c>
      <c r="I18" s="13" t="str">
        <f t="shared" si="5"/>
        <v>一般会計</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7" customHeight="1" x14ac:dyDescent="0.15">
      <c r="A19" s="14" t="s">
        <v>100</v>
      </c>
      <c r="B19" s="15"/>
      <c r="C19" s="13" t="str">
        <f t="shared" si="9"/>
        <v/>
      </c>
      <c r="D19" s="13" t="str">
        <f t="shared" si="8"/>
        <v>地球温暖化対策</v>
      </c>
      <c r="F19" s="18" t="s">
        <v>125</v>
      </c>
      <c r="G19" s="17"/>
      <c r="H19" s="13" t="str">
        <f t="shared" si="1"/>
        <v/>
      </c>
      <c r="I19" s="13" t="str">
        <f t="shared" si="5"/>
        <v>一般会計</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7" customHeight="1" x14ac:dyDescent="0.15">
      <c r="A20" s="14" t="s">
        <v>235</v>
      </c>
      <c r="B20" s="15"/>
      <c r="C20" s="13" t="str">
        <f t="shared" si="9"/>
        <v/>
      </c>
      <c r="D20" s="13" t="str">
        <f t="shared" si="8"/>
        <v>地球温暖化対策</v>
      </c>
      <c r="F20" s="18" t="s">
        <v>234</v>
      </c>
      <c r="G20" s="17"/>
      <c r="H20" s="13" t="str">
        <f t="shared" si="1"/>
        <v/>
      </c>
      <c r="I20" s="13" t="str">
        <f t="shared" si="5"/>
        <v>一般会計</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7" customHeight="1" x14ac:dyDescent="0.15">
      <c r="A21" s="14" t="s">
        <v>236</v>
      </c>
      <c r="B21" s="15"/>
      <c r="C21" s="13" t="str">
        <f t="shared" si="9"/>
        <v/>
      </c>
      <c r="D21" s="13" t="str">
        <f t="shared" si="8"/>
        <v>地球温暖化対策</v>
      </c>
      <c r="F21" s="18" t="s">
        <v>126</v>
      </c>
      <c r="G21" s="17"/>
      <c r="H21" s="13" t="str">
        <f t="shared" si="1"/>
        <v/>
      </c>
      <c r="I21" s="13" t="str">
        <f t="shared" si="5"/>
        <v>一般会計</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7"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一般会計</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7"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一般会計</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7" customHeight="1" x14ac:dyDescent="0.15">
      <c r="A24" s="74" t="s">
        <v>321</v>
      </c>
      <c r="B24" s="15"/>
      <c r="C24" s="13" t="str">
        <f t="shared" si="9"/>
        <v/>
      </c>
      <c r="D24" s="13" t="str">
        <f>IF(C24="",D23,IF(D23&lt;&gt;"",CONCATENATE(D23,"、",C24),C24))</f>
        <v>地球温暖化対策</v>
      </c>
      <c r="F24" s="18" t="s">
        <v>326</v>
      </c>
      <c r="G24" s="17"/>
      <c r="H24" s="13" t="str">
        <f t="shared" si="1"/>
        <v/>
      </c>
      <c r="I24" s="13" t="str">
        <f t="shared" si="5"/>
        <v>一般会計</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7" customHeight="1" x14ac:dyDescent="0.15">
      <c r="A25" s="76"/>
      <c r="B25" s="75"/>
      <c r="F25" s="18" t="s">
        <v>129</v>
      </c>
      <c r="G25" s="17"/>
      <c r="H25" s="13" t="str">
        <f t="shared" si="1"/>
        <v/>
      </c>
      <c r="I25" s="13" t="str">
        <f t="shared" si="5"/>
        <v>一般会計</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7" customHeight="1" x14ac:dyDescent="0.15">
      <c r="A26" s="73"/>
      <c r="B26" s="72"/>
      <c r="F26" s="18" t="s">
        <v>130</v>
      </c>
      <c r="G26" s="17"/>
      <c r="H26" s="13" t="str">
        <f t="shared" si="1"/>
        <v/>
      </c>
      <c r="I26" s="13" t="str">
        <f t="shared" si="5"/>
        <v>一般会計</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7" customHeight="1" x14ac:dyDescent="0.15">
      <c r="A27" s="13" t="str">
        <f>IF(D24="", "-", D24)</f>
        <v>地球温暖化対策</v>
      </c>
      <c r="B27" s="13"/>
      <c r="F27" s="18" t="s">
        <v>131</v>
      </c>
      <c r="G27" s="17"/>
      <c r="H27" s="13" t="str">
        <f t="shared" si="1"/>
        <v/>
      </c>
      <c r="I27" s="13" t="str">
        <f t="shared" si="5"/>
        <v>一般会計</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7" customHeight="1" x14ac:dyDescent="0.15">
      <c r="B28" s="13"/>
      <c r="F28" s="18" t="s">
        <v>132</v>
      </c>
      <c r="G28" s="17"/>
      <c r="H28" s="13" t="str">
        <f t="shared" si="1"/>
        <v/>
      </c>
      <c r="I28" s="13" t="str">
        <f t="shared" si="5"/>
        <v>一般会計</v>
      </c>
      <c r="K28" s="13"/>
      <c r="L28" s="13"/>
      <c r="O28" s="13"/>
      <c r="P28" s="13"/>
      <c r="Q28" s="19"/>
      <c r="T28" s="13"/>
      <c r="U28" s="32" t="s">
        <v>607</v>
      </c>
      <c r="Y28" s="32" t="s">
        <v>359</v>
      </c>
      <c r="Z28" s="32" t="s">
        <v>490</v>
      </c>
      <c r="AA28" s="79" t="s">
        <v>453</v>
      </c>
      <c r="AB28" s="79" t="s">
        <v>584</v>
      </c>
      <c r="AC28" s="31"/>
      <c r="AD28" s="31"/>
      <c r="AE28" s="31"/>
      <c r="AF28" s="30"/>
      <c r="AK28" s="42" t="s">
        <v>213</v>
      </c>
    </row>
    <row r="29" spans="1:37" ht="13.7" customHeight="1" x14ac:dyDescent="0.15">
      <c r="A29" s="13"/>
      <c r="B29" s="13"/>
      <c r="F29" s="18" t="s">
        <v>226</v>
      </c>
      <c r="G29" s="17"/>
      <c r="H29" s="13" t="str">
        <f t="shared" si="1"/>
        <v/>
      </c>
      <c r="I29" s="13" t="str">
        <f t="shared" si="5"/>
        <v>一般会計</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7" customHeight="1" x14ac:dyDescent="0.15">
      <c r="A30" s="13"/>
      <c r="B30" s="13"/>
      <c r="F30" s="18" t="s">
        <v>227</v>
      </c>
      <c r="G30" s="17"/>
      <c r="H30" s="13" t="str">
        <f t="shared" si="1"/>
        <v/>
      </c>
      <c r="I30" s="13" t="str">
        <f t="shared" si="5"/>
        <v>一般会計</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7" customHeight="1" x14ac:dyDescent="0.15">
      <c r="A31" s="13"/>
      <c r="B31" s="13"/>
      <c r="F31" s="18" t="s">
        <v>228</v>
      </c>
      <c r="G31" s="17"/>
      <c r="H31" s="13" t="str">
        <f t="shared" si="1"/>
        <v/>
      </c>
      <c r="I31" s="13" t="str">
        <f t="shared" si="5"/>
        <v>一般会計</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7" customHeight="1" x14ac:dyDescent="0.15">
      <c r="A32" s="13"/>
      <c r="B32" s="13"/>
      <c r="F32" s="18" t="s">
        <v>229</v>
      </c>
      <c r="G32" s="17"/>
      <c r="H32" s="13" t="str">
        <f t="shared" si="1"/>
        <v/>
      </c>
      <c r="I32" s="13" t="str">
        <f t="shared" si="5"/>
        <v>一般会計</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7" customHeight="1" x14ac:dyDescent="0.15">
      <c r="A33" s="13"/>
      <c r="B33" s="13"/>
      <c r="F33" s="18" t="s">
        <v>230</v>
      </c>
      <c r="G33" s="17"/>
      <c r="H33" s="13" t="str">
        <f t="shared" si="1"/>
        <v/>
      </c>
      <c r="I33" s="13" t="str">
        <f t="shared" si="5"/>
        <v>一般会計</v>
      </c>
      <c r="K33" s="13"/>
      <c r="L33" s="13"/>
      <c r="O33" s="13"/>
      <c r="P33" s="13"/>
      <c r="Q33" s="19"/>
      <c r="T33" s="13"/>
      <c r="U33" s="32" t="s">
        <v>612</v>
      </c>
      <c r="Y33" s="32" t="s">
        <v>364</v>
      </c>
      <c r="Z33" s="32" t="s">
        <v>495</v>
      </c>
      <c r="AA33" s="61"/>
      <c r="AB33" s="31"/>
      <c r="AC33" s="31"/>
      <c r="AD33" s="31"/>
      <c r="AE33" s="31"/>
      <c r="AF33" s="30"/>
      <c r="AK33" s="42" t="str">
        <f t="shared" si="7"/>
        <v>f</v>
      </c>
    </row>
    <row r="34" spans="1:37" ht="13.7" customHeight="1" x14ac:dyDescent="0.15">
      <c r="A34" s="13"/>
      <c r="B34" s="13"/>
      <c r="F34" s="18" t="s">
        <v>231</v>
      </c>
      <c r="G34" s="17"/>
      <c r="H34" s="13" t="str">
        <f t="shared" si="1"/>
        <v/>
      </c>
      <c r="I34" s="13" t="str">
        <f t="shared" si="5"/>
        <v>一般会計</v>
      </c>
      <c r="K34" s="13"/>
      <c r="L34" s="13"/>
      <c r="O34" s="13"/>
      <c r="P34" s="13"/>
      <c r="Q34" s="19"/>
      <c r="T34" s="13"/>
      <c r="U34" s="32" t="s">
        <v>613</v>
      </c>
      <c r="Y34" s="32" t="s">
        <v>365</v>
      </c>
      <c r="Z34" s="32" t="s">
        <v>496</v>
      </c>
      <c r="AB34" s="31"/>
      <c r="AC34" s="31"/>
      <c r="AD34" s="31"/>
      <c r="AE34" s="31"/>
      <c r="AF34" s="30"/>
      <c r="AK34" s="42" t="str">
        <f t="shared" si="7"/>
        <v>g</v>
      </c>
    </row>
    <row r="35" spans="1:37" ht="13.7" customHeight="1" x14ac:dyDescent="0.15">
      <c r="A35" s="13"/>
      <c r="B35" s="13"/>
      <c r="F35" s="18" t="s">
        <v>232</v>
      </c>
      <c r="G35" s="17"/>
      <c r="H35" s="13" t="str">
        <f t="shared" si="1"/>
        <v/>
      </c>
      <c r="I35" s="13" t="str">
        <f t="shared" si="5"/>
        <v>一般会計</v>
      </c>
      <c r="K35" s="13"/>
      <c r="L35" s="13"/>
      <c r="O35" s="13"/>
      <c r="P35" s="13"/>
      <c r="Q35" s="19"/>
      <c r="T35" s="13"/>
      <c r="Y35" s="32" t="s">
        <v>366</v>
      </c>
      <c r="Z35" s="32" t="s">
        <v>497</v>
      </c>
      <c r="AC35" s="31"/>
      <c r="AF35" s="30"/>
      <c r="AK35" s="42" t="str">
        <f t="shared" si="7"/>
        <v>h</v>
      </c>
    </row>
    <row r="36" spans="1:37" ht="13.7" customHeight="1" x14ac:dyDescent="0.15">
      <c r="A36" s="13"/>
      <c r="B36" s="13"/>
      <c r="F36" s="18" t="s">
        <v>233</v>
      </c>
      <c r="G36" s="17"/>
      <c r="H36" s="13" t="str">
        <f t="shared" si="1"/>
        <v/>
      </c>
      <c r="I36" s="13" t="str">
        <f t="shared" si="5"/>
        <v>一般会計</v>
      </c>
      <c r="K36" s="13"/>
      <c r="L36" s="13"/>
      <c r="O36" s="13"/>
      <c r="P36" s="13"/>
      <c r="Q36" s="19"/>
      <c r="T36" s="13"/>
      <c r="U36" s="32" t="s">
        <v>614</v>
      </c>
      <c r="Y36" s="32" t="s">
        <v>367</v>
      </c>
      <c r="Z36" s="32" t="s">
        <v>498</v>
      </c>
      <c r="AF36" s="30"/>
      <c r="AK36" s="42" t="str">
        <f t="shared" si="7"/>
        <v>i</v>
      </c>
    </row>
    <row r="37" spans="1:37" ht="13.7" customHeight="1" x14ac:dyDescent="0.15">
      <c r="A37" s="13"/>
      <c r="B37" s="13"/>
      <c r="F37" s="13"/>
      <c r="G37" s="19"/>
      <c r="H37" s="13" t="str">
        <f t="shared" si="1"/>
        <v/>
      </c>
      <c r="I37" s="13" t="str">
        <f t="shared" si="5"/>
        <v>一般会計</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一般会計</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2021-06-15T13:49:42Z</cp:lastPrinted>
  <dcterms:created xsi:type="dcterms:W3CDTF">2012-03-13T00:50:25Z</dcterms:created>
  <dcterms:modified xsi:type="dcterms:W3CDTF">2021-06-21T00:52:03Z</dcterms:modified>
</cp:coreProperties>
</file>