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<sst xmlns="http://schemas.openxmlformats.org/spreadsheetml/2006/main" count="2191" uniqueCount="554">
  <si>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</si>
  <si>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</si>
  <si>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</si>
  <si>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</si>
  <si>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</si>
  <si>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</si>
  <si>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</si>
  <si>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</si>
  <si>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</si>
  <si>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</si>
  <si>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</si>
  <si>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</si>
  <si>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</si>
  <si>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</si>
  <si>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</si>
  <si>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</si>
  <si>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</si>
  <si>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</si>
  <si>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</si>
  <si>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</si>
  <si>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</si>
  <si>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</si>
  <si>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</si>
  <si>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</si>
  <si>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</si>
  <si>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</si>
  <si>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</si>
  <si>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</si>
  <si>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</si>
  <si>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</si>
  <si>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</si>
  <si>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</si>
  <si>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</si>
  <si>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</si>
  <si>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</si>
  <si>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</si>
  <si>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</si>
  <si>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</si>
  <si>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</si>
  <si>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</si>
  <si>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</si>
  <si>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</si>
  <si>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</si>
  <si>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</si>
  <si>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</si>
  <si>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</si>
  <si>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</si>
  <si>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</si>
  <si>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</si>
  <si>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</si>
  <si>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</si>
  <si>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</si>
  <si>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</si>
  <si>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</si>
  <si>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</si>
  <si>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</si>
  <si>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</si>
  <si>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</si>
  <si>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</si>
  <si>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</si>
  <si>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</si>
  <si>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</si>
  <si>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</si>
  <si>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</si>
  <si>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</si>
  <si>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</si>
  <si>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</si>
  <si>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</si>
  <si>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</si>
  <si>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</si>
  <si>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</si>
  <si>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</si>
  <si>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</si>
  <si>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</si>
  <si>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</si>
  <si>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</si>
  <si>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</si>
  <si>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</si>
  <si>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</si>
  <si>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</si>
  <si>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</si>
  <si>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</si>
  <si>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</si>
  <si>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</si>
  <si>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</si>
  <si>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</si>
  <si>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</si>
  <si>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</si>
  <si>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</si>
  <si>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</si>
  <si>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</si>
  <si>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</si>
  <si>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</si>
  <si>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</si>
  <si>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</si>
  <si>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</si>
  <si>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</si>
  <si>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</si>
  <si>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</si>
  <si>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</si>
  <si>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</si>
  <si>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</si>
  <si>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</si>
  <si>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</si>
  <si>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</si>
  <si>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</si>
  <si>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</si>
  <si>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</si>
  <si>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</si>
  <si>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</si>
  <si>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</si>
  <si>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</si>
  <si>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</si>
  <si>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</si>
  <si>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</si>
  <si>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</si>
  <si>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</si>
  <si>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</si>
  <si>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</si>
  <si>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</si>
  <si>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</si>
  <si>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</si>
  <si>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</si>
  <si>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</si>
  <si>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</si>
  <si>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</si>
  <si>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</si>
  <si>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</si>
  <si>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</si>
  <si>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</si>
  <si>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</si>
  <si>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</si>
  <si>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</si>
  <si>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</si>
  <si>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</si>
  <si>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</si>
  <si>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</si>
  <si>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</si>
  <si>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</si>
  <si>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</si>
  <si>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</si>
  <si>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</si>
  <si>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</si>
  <si>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</si>
  <si>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</si>
  <si>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</si>
  <si>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</si>
  <si>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</si>
  <si>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</si>
  <si>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</si>
  <si>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</si>
  <si>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</si>
  <si>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</si>
  <si>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</si>
  <si>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</si>
  <si>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</si>
  <si>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</si>
  <si>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</si>
  <si>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</si>
  <si>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</si>
  <si>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</si>
  <si>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</si>
  <si>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</si>
  <si>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</si>
  <si>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</si>
  <si>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</si>
  <si>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</si>
  <si>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</si>
  <si>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</si>
  <si>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</si>
  <si>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</si>
  <si>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</si>
  <si>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</si>
  <si>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</si>
  <si>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</si>
  <si>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</si>
  <si>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</si>
  <si>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</si>
  <si>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</si>
  <si>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</si>
  <si>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</si>
  <si>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</si>
  <si>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</si>
  <si>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</si>
  <si>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</si>
  <si>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</si>
  <si>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</si>
  <si>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</si>
  <si>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</si>
  <si>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</si>
  <si>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</si>
  <si>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</si>
  <si>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</si>
  <si>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</si>
  <si>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</si>
  <si>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</si>
  <si>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</si>
  <si>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</si>
  <si>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</si>
  <si>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</si>
  <si>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</si>
  <si>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</si>
  <si>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</si>
  <si>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</si>
  <si>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</si>
  <si>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</si>
  <si>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</si>
  <si>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</si>
  <si>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</si>
  <si>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</si>
  <si>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</si>
  <si>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</si>
  <si>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</si>
  <si>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</si>
  <si>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</si>
  <si>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</si>
  <si>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</si>
  <si>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</si>
  <si>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</si>
  <si>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</si>
  <si>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</si>
  <si>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</si>
  <si>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</si>
  <si>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</si>
  <si>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</si>
  <si>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</si>
  <si>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</si>
  <si>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</si>
  <si>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</si>
  <si>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</si>
  <si>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</si>
  <si>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</si>
  <si>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</si>
  <si>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</si>
  <si>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</si>
  <si>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</si>
  <si>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</si>
  <si>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</si>
  <si>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</si>
  <si>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</si>
  <si>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</si>
  <si>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</si>
  <si>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</si>
  <si>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</si>
  <si>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</si>
  <si>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</si>
  <si>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</si>
  <si>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</si>
  <si>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</si>
  <si>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</si>
  <si>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</si>
  <si>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</si>
  <si>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</si>
  <si>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</si>
  <si>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</si>
  <si>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</si>
  <si>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</si>
  <si>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</si>
  <si>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</si>
  <si>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</si>
  <si>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</si>
  <si>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</si>
  <si>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</si>
  <si>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</si>
  <si>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</si>
  <si>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</si>
  <si>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</si>
  <si>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</si>
  <si>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</si>
  <si>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</si>
  <si>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</si>
  <si>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</si>
  <si>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</si>
  <si>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</si>
  <si>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</si>
  <si>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</si>
  <si>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</si>
  <si>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</si>
  <si>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</si>
  <si>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</si>
  <si>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</si>
  <si>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</si>
  <si>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</si>
  <si>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</si>
  <si>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</si>
  <si>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</si>
  <si>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</si>
  <si>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</si>
  <si>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</si>
  <si>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</si>
  <si>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</si>
  <si>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</si>
  <si>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</si>
  <si>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</si>
  <si>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</si>
  <si>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</si>
  <si>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</si>
  <si>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</si>
  <si>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</si>
  <si>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</si>
  <si>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</si>
  <si>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</si>
  <si>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</si>
  <si>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</si>
  <si>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</si>
  <si>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</si>
  <si>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</si>
  <si>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</si>
  <si>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</si>
  <si>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</si>
  <si>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</si>
  <si>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</si>
  <si>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</si>
  <si>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</si>
  <si>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</si>
  <si>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</si>
  <si>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</si>
  <si>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</si>
  <si>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</si>
  <si>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</si>
  <si>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</si>
  <si>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</si>
  <si>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</si>
  <si>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</si>
  <si>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</si>
  <si>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</si>
  <si>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</si>
  <si>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</si>
  <si>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</si>
  <si>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</si>
  <si>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</si>
  <si>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</si>
  <si>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</si>
  <si>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</si>
  <si>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</si>
  <si>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</si>
  <si>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</si>
  <si>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</si>
  <si>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</si>
  <si>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</si>
  <si>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</si>
  <si>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</si>
  <si>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</si>
  <si>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</si>
  <si>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</si>
  <si>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</si>
  <si>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</si>
  <si>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</si>
  <si>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</si>
  <si>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</si>
  <si>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</si>
  <si>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</si>
  <si>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</si>
  <si>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</si>
  <si>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</si>
  <si>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</si>
  <si>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</si>
  <si>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</si>
  <si>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</si>
  <si>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</si>
  <si>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</si>
  <si>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</si>
  <si>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</si>
  <si>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</si>
  <si>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</si>
  <si>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</si>
  <si>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</si>
  <si>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</si>
  <si>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</si>
  <si>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</si>
  <si>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</si>
  <si>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</si>
  <si>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</si>
  <si>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</si>
  <si>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</si>
  <si>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</si>
  <si>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</si>
  <si>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</si>
  <si>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</si>
  <si>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</si>
  <si>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</si>
  <si>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</si>
  <si>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</si>
  <si>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</si>
  <si>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</si>
  <si>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</si>
  <si>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</si>
  <si>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</si>
  <si>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</si>
  <si>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</si>
  <si>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</si>
  <si>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</si>
  <si>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</si>
  <si>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</si>
  <si>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</si>
  <si>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</si>
  <si>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</si>
  <si>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</si>
  <si>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</si>
  <si>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</si>
  <si>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</si>
  <si>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</si>
  <si>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</si>
  <si>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</si>
  <si>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</si>
  <si>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</si>
  <si>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</si>
  <si>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</si>
  <si>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</si>
  <si>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</si>
  <si>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</si>
  <si>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</si>
  <si>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</si>
  <si>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</si>
  <si>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</si>
  <si>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</si>
  <si>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</si>
  <si>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</si>
  <si>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</si>
  <si>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</si>
  <si>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</si>
  <si>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</si>
  <si>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</si>
  <si>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</si>
  <si>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</si>
  <si>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</si>
  <si>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</si>
  <si>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</si>
  <si>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</si>
  <si>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</si>
  <si>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</si>
  <si>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</si>
  <si>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</si>
  <si>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</si>
  <si>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</si>
  <si>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</si>
  <si>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</si>
  <si>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</si>
  <si>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</si>
  <si>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</si>
  <si>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</si>
  <si>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</si>
  <si>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</si>
  <si>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</si>
  <si>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</si>
  <si>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</si>
  <si>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</si>
  <si>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</si>
  <si>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</si>
  <si>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</si>
  <si>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</si>
  <si>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</si>
  <si>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</si>
  <si>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</si>
  <si>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</si>
  <si>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</si>
  <si>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</si>
  <si>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</si>
  <si>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</si>
  <si>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</si>
  <si>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</si>
  <si>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</si>
  <si>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</si>
  <si>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</si>
  <si>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</si>
  <si>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</si>
  <si>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</si>
  <si>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</si>
  <si>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</si>
  <si>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</si>
  <si>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</si>
  <si>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</si>
  <si>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</si>
  <si>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</si>
  <si>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</si>
  <si>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</si>
  <si>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</si>
  <si>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</si>
  <si>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</si>
  <si>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</si>
  <si>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</si>
  <si>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t>
    <rPh sb="0" eb="2">
      <t>ダイジン</t>
    </rPh>
    <rPh sb="2" eb="4">
      <t>カンボウ</t>
    </rPh>
    <phoneticPr fontId="5"/>
  </si>
  <si>
    <t>○</t>
  </si>
  <si>
    <t>-</t>
    <phoneticPr fontId="5"/>
  </si>
  <si>
    <t>-</t>
    <phoneticPr fontId="5"/>
  </si>
  <si>
    <t>環境省</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</si>
  <si>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</si>
  <si>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件数</t>
    <rPh sb="0" eb="2">
      <t>ケンスウ</t>
    </rPh>
    <phoneticPr fontId="5"/>
  </si>
  <si>
    <t>-</t>
  </si>
  <si>
    <t>-</t>
    <phoneticPr fontId="5"/>
  </si>
  <si>
    <t>-</t>
    <phoneticPr fontId="5"/>
  </si>
  <si>
    <t>‐</t>
  </si>
  <si>
    <t>エネルギー起源二酸化炭素の排出量（ＣＯ２換算ﾄﾝ）</t>
    <rPh sb="15" eb="16">
      <t>リョウ</t>
    </rPh>
    <phoneticPr fontId="5"/>
  </si>
  <si>
    <t>万ｔ-CO2/年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</si>
  <si>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</si>
  <si>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</si>
  <si>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</si>
  <si>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</si>
  <si>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</si>
  <si>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</si>
  <si>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</si>
  <si>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</si>
  <si>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</si>
  <si>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</si>
  <si>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</si>
  <si>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</si>
  <si>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</si>
  <si>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</si>
  <si>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</si>
  <si>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</si>
  <si>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</si>
  <si>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</si>
  <si>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再エネの最大限導入の計画づくり及び地域人材の育成を通じた持続可能でレジリエントな地域社会実現支援事業</t>
    <rPh sb="0" eb="1">
      <t>サイ</t>
    </rPh>
    <rPh sb="4" eb="7">
      <t>サイダイゲン</t>
    </rPh>
    <rPh sb="7" eb="9">
      <t>ドウニュウ</t>
    </rPh>
    <rPh sb="10" eb="12">
      <t>ケイカク</t>
    </rPh>
    <rPh sb="15" eb="16">
      <t>オヨ</t>
    </rPh>
    <rPh sb="17" eb="19">
      <t>チイキ</t>
    </rPh>
    <rPh sb="19" eb="21">
      <t>ジンザイ</t>
    </rPh>
    <rPh sb="22" eb="24">
      <t>イクセイ</t>
    </rPh>
    <rPh sb="25" eb="26">
      <t>ツウ</t>
    </rPh>
    <rPh sb="28" eb="30">
      <t>ジゾク</t>
    </rPh>
    <rPh sb="30" eb="32">
      <t>カノウ</t>
    </rPh>
    <rPh sb="40" eb="42">
      <t>チイキ</t>
    </rPh>
    <rPh sb="42" eb="44">
      <t>シャカイ</t>
    </rPh>
    <rPh sb="44" eb="46">
      <t>ジツゲン</t>
    </rPh>
    <rPh sb="46" eb="48">
      <t>シエン</t>
    </rPh>
    <rPh sb="48" eb="50">
      <t>ジギョウ</t>
    </rPh>
    <phoneticPr fontId="5"/>
  </si>
  <si>
    <t>環境計画課、環境影響評価課</t>
    <rPh sb="0" eb="2">
      <t>カンキョウ</t>
    </rPh>
    <rPh sb="2" eb="4">
      <t>ケイカク</t>
    </rPh>
    <rPh sb="4" eb="5">
      <t>カ</t>
    </rPh>
    <rPh sb="6" eb="8">
      <t>カンキョウ</t>
    </rPh>
    <rPh sb="8" eb="10">
      <t>エイキョウ</t>
    </rPh>
    <rPh sb="10" eb="12">
      <t>ヒョウカ</t>
    </rPh>
    <rPh sb="12" eb="13">
      <t>カ</t>
    </rPh>
    <phoneticPr fontId="5"/>
  </si>
  <si>
    <t>環境計画課長
松田　尚之
環境影響評価課
堀上　勝</t>
    <rPh sb="0" eb="2">
      <t>カンキョウ</t>
    </rPh>
    <rPh sb="2" eb="4">
      <t>ケイカク</t>
    </rPh>
    <rPh sb="4" eb="6">
      <t>カチョウ</t>
    </rPh>
    <rPh sb="7" eb="9">
      <t>マツダ</t>
    </rPh>
    <rPh sb="10" eb="12">
      <t>ナオユキ</t>
    </rPh>
    <rPh sb="13" eb="15">
      <t>カンキョウ</t>
    </rPh>
    <rPh sb="15" eb="17">
      <t>エイキョウ</t>
    </rPh>
    <rPh sb="17" eb="19">
      <t>ヒョウカ</t>
    </rPh>
    <rPh sb="19" eb="20">
      <t>カ</t>
    </rPh>
    <rPh sb="21" eb="22">
      <t>ホリ</t>
    </rPh>
    <rPh sb="22" eb="23">
      <t>ウエ</t>
    </rPh>
    <rPh sb="24" eb="25">
      <t>マサ</t>
    </rPh>
    <phoneticPr fontId="5"/>
  </si>
  <si>
    <t>特別会計に関する法律第85条第３項第１号ホ
施行令第50条第7項第10号及び第11号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</si>
  <si>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・「地球温暖化対策計画」（平成28年５月閣議決定）
・「エネルギー基本計画」（平成30年７月閣議決定）</t>
    <rPh sb="2" eb="4">
      <t>チキュウ</t>
    </rPh>
    <rPh sb="4" eb="7">
      <t>オンダンカ</t>
    </rPh>
    <rPh sb="7" eb="9">
      <t>タイサク</t>
    </rPh>
    <rPh sb="9" eb="11">
      <t>ケイカク</t>
    </rPh>
    <rPh sb="13" eb="15">
      <t>ヘイセイ</t>
    </rPh>
    <rPh sb="17" eb="18">
      <t>ネン</t>
    </rPh>
    <rPh sb="19" eb="20">
      <t>ツキ</t>
    </rPh>
    <rPh sb="20" eb="22">
      <t>カクギ</t>
    </rPh>
    <rPh sb="22" eb="24">
      <t>ケッテイ</t>
    </rPh>
    <rPh sb="33" eb="35">
      <t>キホン</t>
    </rPh>
    <rPh sb="35" eb="37">
      <t>ケイカク</t>
    </rPh>
    <rPh sb="39" eb="41">
      <t>ヘイセイ</t>
    </rPh>
    <rPh sb="43" eb="44">
      <t>ネン</t>
    </rPh>
    <rPh sb="45" eb="46">
      <t>ツキ</t>
    </rPh>
    <rPh sb="46" eb="48">
      <t>カクギ</t>
    </rPh>
    <rPh sb="48" eb="50">
      <t>ケッテイ</t>
    </rPh>
    <phoneticPr fontId="5"/>
  </si>
  <si>
    <t>新型コロナウイルス感染症による地域経済のダメージや気候変動に伴う災害の激甚化を踏まえ、地域経済の活性化・新しい再エネビジネス等の創出・分散型社会の構築・災害時のエネルギー供給の確保につながる地域再エネの最大限の導入を促進するため、地方公共団体による地域再エネ導入の目標設定や合意形成に関する戦略策定の支援を行うとともに、官民連携で行う地域再エネ事業の実施・運営体制構築支援や持続性向上のための地域人材育成の支援を行う。</t>
  </si>
  <si>
    <t xml:space="preserve">地域に根ざした地域再エネ事業を推進するには、地方公共団体が地域関係者と連携して、地域に合った再エネ設備の導入計画、地域住民との合意形成、生産した再エネ消費先確保・再投資、持続的な地域再エネ事業の経営に関する課題を解決する必要があるため以下の事業を実施する。
（１）地域再エネ導入を計画的・段階的に進める戦略策定支援
①2050年を見据えた地域再エネ導入目標策定支援
②円滑な再エネ導入のための促進エリア設定等に向けたゾーニング等の合意形成支援
（２）官民連携で行う地域再エネ事業の実施・運営体制構築支援
地域再エネ導入目標に基づき再エネ導入促進エリア等において地域再エネ事業を実施・運営するための官民連携で行う事業スキーム（電源調達～送配電～売電、需給バランス調整等）の検討から体制構築（地域新電力等の設立、自治体関与）までを支援
（３）地域再エネ事業の持続性向上のための地域人材育成（ネットワーク構築、相互学習等）
地域再エネ事業の実施に必要な専門人材を育成し、官民でノウハウを蓄積するための地域人材のネットワーク構築や相互学習等を行う
</t>
    <rPh sb="184" eb="186">
      <t>エンカツ</t>
    </rPh>
    <rPh sb="196" eb="198">
      <t>ソクシン</t>
    </rPh>
    <rPh sb="201" eb="203">
      <t>セッテイ</t>
    </rPh>
    <rPh sb="203" eb="204">
      <t>トウ</t>
    </rPh>
    <rPh sb="205" eb="206">
      <t>ム</t>
    </rPh>
    <rPh sb="213" eb="214">
      <t>トウ</t>
    </rPh>
    <rPh sb="215" eb="217">
      <t>ゴウイ</t>
    </rPh>
    <rPh sb="217" eb="219">
      <t>ケイセイ</t>
    </rPh>
    <rPh sb="219" eb="221">
      <t>シエン</t>
    </rPh>
    <phoneticPr fontId="5"/>
  </si>
  <si>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8">
      <t>イタクヒ</t>
    </rPh>
    <phoneticPr fontId="5"/>
  </si>
  <si>
    <t>令和３年度新規要求</t>
    <rPh sb="0" eb="2">
      <t>レイワ</t>
    </rPh>
    <rPh sb="3" eb="5">
      <t>ネンド</t>
    </rPh>
    <rPh sb="5" eb="7">
      <t>シンキ</t>
    </rPh>
    <rPh sb="7" eb="9">
      <t>ヨウキュウ</t>
    </rPh>
    <phoneticPr fontId="5"/>
  </si>
  <si>
    <t>240自治体において、地域内総生産に対するエネルギー代金の収支が、2013年度比から5%以上改善する。</t>
    <rPh sb="3" eb="6">
      <t>ジチタイ</t>
    </rPh>
    <rPh sb="11" eb="14">
      <t>チイキナイ</t>
    </rPh>
    <rPh sb="14" eb="17">
      <t>ソウセイサン</t>
    </rPh>
    <rPh sb="18" eb="19">
      <t>タイ</t>
    </rPh>
    <rPh sb="26" eb="28">
      <t>ダイキン</t>
    </rPh>
    <rPh sb="29" eb="31">
      <t>シュウシ</t>
    </rPh>
    <rPh sb="37" eb="39">
      <t>ネンド</t>
    </rPh>
    <rPh sb="39" eb="40">
      <t>ヒ</t>
    </rPh>
    <rPh sb="44" eb="46">
      <t>イジョウ</t>
    </rPh>
    <rPh sb="46" eb="48">
      <t>カイゼン</t>
    </rPh>
    <phoneticPr fontId="5"/>
  </si>
  <si>
    <t>地域内総生産に対するエネルギー代金の収支が、2013年度比から5%以上改善した自治体数</t>
    <rPh sb="0" eb="3">
      <t>チイキナイ</t>
    </rPh>
    <rPh sb="3" eb="6">
      <t>ソウセイサン</t>
    </rPh>
    <rPh sb="7" eb="8">
      <t>タイ</t>
    </rPh>
    <rPh sb="15" eb="17">
      <t>ダイキン</t>
    </rPh>
    <rPh sb="18" eb="20">
      <t>シュウシ</t>
    </rPh>
    <rPh sb="26" eb="28">
      <t>ネンド</t>
    </rPh>
    <rPh sb="28" eb="29">
      <t>ヒ</t>
    </rPh>
    <rPh sb="33" eb="35">
      <t>イジョウ</t>
    </rPh>
    <rPh sb="35" eb="37">
      <t>カイゼン</t>
    </rPh>
    <rPh sb="39" eb="42">
      <t>ジチタイ</t>
    </rPh>
    <rPh sb="42" eb="43">
      <t>スウ</t>
    </rPh>
    <phoneticPr fontId="5"/>
  </si>
  <si>
    <t>地域経済循環分析</t>
    <rPh sb="0" eb="2">
      <t>チイキ</t>
    </rPh>
    <rPh sb="2" eb="4">
      <t>ケイザイ</t>
    </rPh>
    <rPh sb="4" eb="6">
      <t>ジュンカン</t>
    </rPh>
    <rPh sb="6" eb="8">
      <t>ブンセキ</t>
    </rPh>
    <phoneticPr fontId="5"/>
  </si>
  <si>
    <t>-</t>
    <phoneticPr fontId="5"/>
  </si>
  <si>
    <t>件</t>
    <rPh sb="0" eb="1">
      <t>ケン</t>
    </rPh>
    <phoneticPr fontId="5"/>
  </si>
  <si>
    <t>（１）地域再エネ導入を計画的・段階的に進める戦略策定支援
①2050年を見据えた地域再エネ導入目標策定支援件数
②円滑な再エネ導入のための促進エリア設定等に向けたゾーニング等の合意形成支援件数</t>
    <rPh sb="53" eb="55">
      <t>ケンスウ</t>
    </rPh>
    <rPh sb="94" eb="96">
      <t>ケンスウ</t>
    </rPh>
    <phoneticPr fontId="5"/>
  </si>
  <si>
    <t>（２）官民連携で行う地域再エネ事業の実施・運営体制構築支援件数</t>
    <rPh sb="29" eb="31">
      <t>ケンスウ</t>
    </rPh>
    <phoneticPr fontId="5"/>
  </si>
  <si>
    <t>件</t>
    <rPh sb="0" eb="1">
      <t>ケン</t>
    </rPh>
    <phoneticPr fontId="5"/>
  </si>
  <si>
    <t>-</t>
    <phoneticPr fontId="5"/>
  </si>
  <si>
    <t>-</t>
    <phoneticPr fontId="5"/>
  </si>
  <si>
    <t>百万円/件</t>
    <rPh sb="0" eb="1">
      <t>ヒャク</t>
    </rPh>
    <rPh sb="1" eb="3">
      <t>マンエン</t>
    </rPh>
    <rPh sb="4" eb="5">
      <t>ケン</t>
    </rPh>
    <phoneticPr fontId="5"/>
  </si>
  <si>
    <t>　百万円/件</t>
    <rPh sb="1" eb="2">
      <t>ヒャク</t>
    </rPh>
    <rPh sb="2" eb="4">
      <t>マンエン</t>
    </rPh>
    <rPh sb="5" eb="6">
      <t>ケン</t>
    </rPh>
    <phoneticPr fontId="5"/>
  </si>
  <si>
    <t>（１）地域再エネ導入を計画的・段階的に進める戦略策定支援
①2050年を見据えた地域再エネ導入目標策定支援
②円滑な再エネ導入のための促進エリア設定等に向けたゾーニング等の合意形成支援</t>
  </si>
  <si>
    <t>（２）官民連携で行う地域再エネ事業の実施・運営体制構築支援</t>
  </si>
  <si>
    <t>-</t>
    <phoneticPr fontId="5"/>
  </si>
  <si>
    <t>-</t>
    <phoneticPr fontId="5"/>
  </si>
  <si>
    <t>１．地球温暖化対策の推進</t>
    <phoneticPr fontId="5"/>
  </si>
  <si>
    <t>地域再エネ導入目標策定支援及びゾーニング等の合意形成支援、地域新電力等の設立や拡充の支援を実施することにより、戦略的な地域再エネ導入の促進を図り、温室効果ガスの一層の排出抑制に寄与する。</t>
    <rPh sb="13" eb="14">
      <t>オヨ</t>
    </rPh>
    <rPh sb="29" eb="31">
      <t>チイキ</t>
    </rPh>
    <rPh sb="31" eb="32">
      <t>シン</t>
    </rPh>
    <rPh sb="32" eb="34">
      <t>デンリョク</t>
    </rPh>
    <rPh sb="34" eb="35">
      <t>トウ</t>
    </rPh>
    <rPh sb="36" eb="38">
      <t>セツリツ</t>
    </rPh>
    <rPh sb="39" eb="41">
      <t>カクジュウ</t>
    </rPh>
    <rPh sb="42" eb="44">
      <t>シエン</t>
    </rPh>
    <rPh sb="45" eb="47">
      <t>ジッシ</t>
    </rPh>
    <rPh sb="59" eb="61">
      <t>チイキ</t>
    </rPh>
    <rPh sb="61" eb="62">
      <t>サイ</t>
    </rPh>
    <rPh sb="64" eb="66">
      <t>ドウニュウ</t>
    </rPh>
    <rPh sb="67" eb="69">
      <t>ソクシン</t>
    </rPh>
    <rPh sb="70" eb="71">
      <t>ハカ</t>
    </rPh>
    <rPh sb="73" eb="75">
      <t>オンシツ</t>
    </rPh>
    <rPh sb="75" eb="77">
      <t>コウカ</t>
    </rPh>
    <rPh sb="80" eb="82">
      <t>イッソウ</t>
    </rPh>
    <rPh sb="83" eb="85">
      <t>ハイシュツ</t>
    </rPh>
    <rPh sb="85" eb="87">
      <t>ヨクセイ</t>
    </rPh>
    <rPh sb="88" eb="90">
      <t>キヨ</t>
    </rPh>
    <phoneticPr fontId="5"/>
  </si>
  <si>
    <t>地方公共団体では再生可能エネルギーの導入に対するニーズが高く、様々なステークホルダーのニーズを反映した環境基本計画においても、地域における持続的な再生可能エネルギーの導入が求められていることから、社会ニーズを反映したものといえる。</t>
    <rPh sb="0" eb="2">
      <t>チホウ</t>
    </rPh>
    <rPh sb="2" eb="4">
      <t>コウキョウ</t>
    </rPh>
    <rPh sb="4" eb="6">
      <t>ダンタイ</t>
    </rPh>
    <rPh sb="8" eb="10">
      <t>サイセイ</t>
    </rPh>
    <rPh sb="10" eb="12">
      <t>カノウ</t>
    </rPh>
    <rPh sb="18" eb="20">
      <t>ドウニュウ</t>
    </rPh>
    <rPh sb="21" eb="22">
      <t>タイ</t>
    </rPh>
    <rPh sb="28" eb="29">
      <t>タカ</t>
    </rPh>
    <rPh sb="31" eb="33">
      <t>サマザマ</t>
    </rPh>
    <rPh sb="47" eb="49">
      <t>ハンエイ</t>
    </rPh>
    <rPh sb="51" eb="53">
      <t>カンキョウ</t>
    </rPh>
    <rPh sb="53" eb="55">
      <t>キホン</t>
    </rPh>
    <rPh sb="55" eb="57">
      <t>ケイカク</t>
    </rPh>
    <rPh sb="63" eb="65">
      <t>チイキ</t>
    </rPh>
    <rPh sb="69" eb="72">
      <t>ジゾクテキ</t>
    </rPh>
    <rPh sb="73" eb="75">
      <t>サイセイ</t>
    </rPh>
    <rPh sb="75" eb="77">
      <t>カノウ</t>
    </rPh>
    <rPh sb="83" eb="85">
      <t>ドウニュウ</t>
    </rPh>
    <rPh sb="86" eb="87">
      <t>モト</t>
    </rPh>
    <rPh sb="98" eb="100">
      <t>シャカイ</t>
    </rPh>
    <rPh sb="104" eb="106">
      <t>ハンエイ</t>
    </rPh>
    <phoneticPr fontId="5"/>
  </si>
  <si>
    <t>2050年までに、実質的に排出量をゼロとすることを見据えた、再エネ導入目標の策定や合意形成等は、これまでに例のない高い水準での取組であり、地方自治体のみでの自主的な取組では達成が困難であるため、モデル事例が積み上がるまでの間は、国が支援する必要がある。</t>
    <rPh sb="4" eb="5">
      <t>ネン</t>
    </rPh>
    <rPh sb="9" eb="12">
      <t>ジッシツテキ</t>
    </rPh>
    <rPh sb="13" eb="16">
      <t>ハイシュツリョウ</t>
    </rPh>
    <rPh sb="25" eb="27">
      <t>ミス</t>
    </rPh>
    <phoneticPr fontId="5"/>
  </si>
  <si>
    <t>2050年80%削減の長期目標のためには、地域内での排出量を実質ゼロとするゼロカーボンシティ宣言自治体が、先導的なモデル地域として具体的な取組を通じて実質ゼロを実現することが重要であり、その実現を後押しする本事業は、優先度の高い事業である。</t>
    <rPh sb="4" eb="5">
      <t>ネン</t>
    </rPh>
    <rPh sb="8" eb="10">
      <t>サクゲン</t>
    </rPh>
    <rPh sb="11" eb="13">
      <t>チョウキ</t>
    </rPh>
    <rPh sb="13" eb="15">
      <t>モクヒョウ</t>
    </rPh>
    <rPh sb="21" eb="24">
      <t>チイキナイ</t>
    </rPh>
    <rPh sb="26" eb="29">
      <t>ハイシュツリョウ</t>
    </rPh>
    <rPh sb="30" eb="32">
      <t>ジッシツ</t>
    </rPh>
    <rPh sb="46" eb="48">
      <t>センゲン</t>
    </rPh>
    <rPh sb="48" eb="51">
      <t>ジチタイ</t>
    </rPh>
    <rPh sb="53" eb="56">
      <t>センドウテキ</t>
    </rPh>
    <rPh sb="60" eb="62">
      <t>チイキ</t>
    </rPh>
    <rPh sb="65" eb="68">
      <t>グタイテキ</t>
    </rPh>
    <rPh sb="69" eb="71">
      <t>トリクミ</t>
    </rPh>
    <rPh sb="72" eb="73">
      <t>ツウ</t>
    </rPh>
    <rPh sb="75" eb="77">
      <t>ジッシツ</t>
    </rPh>
    <rPh sb="80" eb="82">
      <t>ジツゲン</t>
    </rPh>
    <rPh sb="87" eb="89">
      <t>ジュウヨウ</t>
    </rPh>
    <rPh sb="95" eb="97">
      <t>ジツゲン</t>
    </rPh>
    <rPh sb="98" eb="100">
      <t>アトオ</t>
    </rPh>
    <rPh sb="103" eb="104">
      <t>ホン</t>
    </rPh>
    <rPh sb="104" eb="106">
      <t>ジギョウ</t>
    </rPh>
    <rPh sb="108" eb="111">
      <t>ユウセンド</t>
    </rPh>
    <rPh sb="112" eb="113">
      <t>タカ</t>
    </rPh>
    <rPh sb="114" eb="116">
      <t>ジギョウ</t>
    </rPh>
    <phoneticPr fontId="5"/>
  </si>
  <si>
    <t>支出先の選定に当たっては、公募等を行い、有識者等で構成される審査委員会において事業者を選定することで競争性が確保されるように努める。</t>
  </si>
  <si>
    <t>予算の範囲内において、効率的・効果的に執行できるよう努める。</t>
  </si>
  <si>
    <t>-</t>
    <phoneticPr fontId="5"/>
  </si>
  <si>
    <t>-</t>
    <phoneticPr fontId="5"/>
  </si>
  <si>
    <t>-</t>
    <phoneticPr fontId="5"/>
  </si>
  <si>
    <t>-</t>
    <phoneticPr fontId="5"/>
  </si>
  <si>
    <t>-</t>
    <phoneticPr fontId="5"/>
  </si>
  <si>
    <t>-</t>
    <phoneticPr fontId="5"/>
  </si>
  <si>
    <t>-</t>
    <phoneticPr fontId="5"/>
  </si>
  <si>
    <t>無</t>
  </si>
  <si>
    <t>契約時及び支出時に支出経費等を精査することで、事業の実施に要する経費等事業目的に真に必要なものに限定する予定。</t>
    <phoneticPr fontId="5"/>
  </si>
  <si>
    <t>本事業は体制整備の支援など基盤整備的性質を有しているため、我が国の温室効果ガスの排出削減量等の直接的な効果を定量的に示すことができず、地球温暖化対策に係る横断的指標は設定できない。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</si>
</sst>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56029</xdr:colOff>
      <xdr:row>741</xdr:row>
      <xdr:rowOff>100853</xdr:rowOff>
    </xdr:from>
    <xdr:to>
      <xdr:col>35</xdr:col>
      <xdr:colOff>148805</xdr:colOff>
      <xdr:row>743</xdr:row>
      <xdr:rowOff>184289</xdr:rowOff>
    </xdr:to>
    <xdr:sp macro="" textlink="">
      <xdr:nvSpPr>
        <xdr:cNvPr id="11" name="テキスト ボックス 10"/>
        <xdr:cNvSpPr txBox="1"/>
      </xdr:nvSpPr>
      <xdr:spPr>
        <a:xfrm>
          <a:off x="4090147" y="47333647"/>
          <a:ext cx="3118364" cy="7782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環境省</a:t>
          </a:r>
          <a:endParaRPr kumimoji="1" lang="en-US" altLang="ja-JP" sz="1200"/>
        </a:p>
        <a:p>
          <a:pPr algn="ctr"/>
          <a:r>
            <a:rPr kumimoji="1" lang="en-US" altLang="ja-JP" sz="1200"/>
            <a:t>3,030</a:t>
          </a:r>
          <a:r>
            <a:rPr kumimoji="1" lang="ja-JP" altLang="en-US" sz="1200"/>
            <a:t>百万円</a:t>
          </a:r>
        </a:p>
      </xdr:txBody>
    </xdr:sp>
    <xdr:clientData/>
  </xdr:twoCellAnchor>
  <xdr:twoCellAnchor>
    <xdr:from>
      <xdr:col>27</xdr:col>
      <xdr:colOff>190500</xdr:colOff>
      <xdr:row>743</xdr:row>
      <xdr:rowOff>190500</xdr:rowOff>
    </xdr:from>
    <xdr:to>
      <xdr:col>27</xdr:col>
      <xdr:colOff>194201</xdr:colOff>
      <xdr:row>745</xdr:row>
      <xdr:rowOff>311624</xdr:rowOff>
    </xdr:to>
    <xdr:cxnSp macro="">
      <xdr:nvCxnSpPr>
        <xdr:cNvPr id="12" name="直線コネクタ 11"/>
        <xdr:cNvCxnSpPr/>
      </xdr:nvCxnSpPr>
      <xdr:spPr>
        <a:xfrm flipH="1">
          <a:off x="5636559" y="48118059"/>
          <a:ext cx="3701" cy="8158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123265</xdr:colOff>
      <xdr:row>745</xdr:row>
      <xdr:rowOff>324970</xdr:rowOff>
    </xdr:from>
    <xdr:to>
      <xdr:col>39</xdr:col>
      <xdr:colOff>106020</xdr:colOff>
      <xdr:row>745</xdr:row>
      <xdr:rowOff>325123</xdr:rowOff>
    </xdr:to>
    <xdr:cxnSp macro="">
      <xdr:nvCxnSpPr>
        <xdr:cNvPr id="14" name="直線コネクタ 13"/>
        <xdr:cNvCxnSpPr/>
      </xdr:nvCxnSpPr>
      <xdr:spPr>
        <a:xfrm flipV="1">
          <a:off x="3350559" y="48947294"/>
          <a:ext cx="4621990" cy="15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123265</xdr:colOff>
      <xdr:row>745</xdr:row>
      <xdr:rowOff>313764</xdr:rowOff>
    </xdr:from>
    <xdr:to>
      <xdr:col>16</xdr:col>
      <xdr:colOff>124502</xdr:colOff>
      <xdr:row>747</xdr:row>
      <xdr:rowOff>67149</xdr:rowOff>
    </xdr:to>
    <xdr:cxnSp macro="">
      <xdr:nvCxnSpPr>
        <xdr:cNvPr id="15" name="直線コネクタ 14"/>
        <xdr:cNvCxnSpPr/>
      </xdr:nvCxnSpPr>
      <xdr:spPr>
        <a:xfrm flipH="1" flipV="1">
          <a:off x="3350559" y="48936088"/>
          <a:ext cx="1237" cy="4481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112059</xdr:colOff>
      <xdr:row>745</xdr:row>
      <xdr:rowOff>313764</xdr:rowOff>
    </xdr:from>
    <xdr:to>
      <xdr:col>39</xdr:col>
      <xdr:colOff>112769</xdr:colOff>
      <xdr:row>747</xdr:row>
      <xdr:rowOff>45929</xdr:rowOff>
    </xdr:to>
    <xdr:cxnSp macro="">
      <xdr:nvCxnSpPr>
        <xdr:cNvPr id="16" name="直線コネクタ 15"/>
        <xdr:cNvCxnSpPr/>
      </xdr:nvCxnSpPr>
      <xdr:spPr>
        <a:xfrm flipV="1">
          <a:off x="7978588" y="48936088"/>
          <a:ext cx="710" cy="4269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67235</xdr:colOff>
      <xdr:row>744</xdr:row>
      <xdr:rowOff>168089</xdr:rowOff>
    </xdr:from>
    <xdr:to>
      <xdr:col>24</xdr:col>
      <xdr:colOff>75298</xdr:colOff>
      <xdr:row>746</xdr:row>
      <xdr:rowOff>42727</xdr:rowOff>
    </xdr:to>
    <xdr:sp macro="" textlink="">
      <xdr:nvSpPr>
        <xdr:cNvPr id="17" name="テキスト ボックス 16"/>
        <xdr:cNvSpPr txBox="1"/>
      </xdr:nvSpPr>
      <xdr:spPr>
        <a:xfrm>
          <a:off x="1882588" y="48443030"/>
          <a:ext cx="3033651" cy="569403"/>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0" baseline="0"/>
            <a:t>【</a:t>
          </a:r>
          <a:r>
            <a:rPr kumimoji="1" lang="ja-JP" altLang="en-US" sz="1400" b="0" baseline="0"/>
            <a:t>補助金等交付</a:t>
          </a:r>
          <a:r>
            <a:rPr kumimoji="1" lang="en-US" altLang="ja-JP" sz="1400" b="0" baseline="0"/>
            <a:t>】</a:t>
          </a:r>
        </a:p>
      </xdr:txBody>
    </xdr:sp>
    <xdr:clientData/>
  </xdr:twoCellAnchor>
  <xdr:twoCellAnchor>
    <xdr:from>
      <xdr:col>31</xdr:col>
      <xdr:colOff>100853</xdr:colOff>
      <xdr:row>744</xdr:row>
      <xdr:rowOff>168089</xdr:rowOff>
    </xdr:from>
    <xdr:to>
      <xdr:col>46</xdr:col>
      <xdr:colOff>108915</xdr:colOff>
      <xdr:row>746</xdr:row>
      <xdr:rowOff>45026</xdr:rowOff>
    </xdr:to>
    <xdr:sp macro="" textlink="">
      <xdr:nvSpPr>
        <xdr:cNvPr id="18" name="テキスト ボックス 17"/>
        <xdr:cNvSpPr txBox="1"/>
      </xdr:nvSpPr>
      <xdr:spPr>
        <a:xfrm>
          <a:off x="6353735" y="48443030"/>
          <a:ext cx="3033651" cy="571702"/>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b="0" baseline="0"/>
            <a:t>委託</a:t>
          </a:r>
          <a:r>
            <a:rPr kumimoji="1" lang="en-US" altLang="ja-JP" sz="1400" b="0" baseline="0"/>
            <a:t>【</a:t>
          </a:r>
          <a:r>
            <a:rPr kumimoji="1" lang="ja-JP" altLang="en-US" sz="1400" b="0" baseline="0"/>
            <a:t>一般競争契約（総合評価）</a:t>
          </a:r>
          <a:r>
            <a:rPr kumimoji="1" lang="en-US" altLang="ja-JP" sz="1400" b="0" baseline="0"/>
            <a:t>】</a:t>
          </a:r>
        </a:p>
      </xdr:txBody>
    </xdr:sp>
    <xdr:clientData/>
  </xdr:twoCellAnchor>
  <xdr:twoCellAnchor>
    <xdr:from>
      <xdr:col>11</xdr:col>
      <xdr:colOff>67235</xdr:colOff>
      <xdr:row>747</xdr:row>
      <xdr:rowOff>67236</xdr:rowOff>
    </xdr:from>
    <xdr:to>
      <xdr:col>21</xdr:col>
      <xdr:colOff>190629</xdr:colOff>
      <xdr:row>749</xdr:row>
      <xdr:rowOff>174979</xdr:rowOff>
    </xdr:to>
    <xdr:sp macro="" textlink="">
      <xdr:nvSpPr>
        <xdr:cNvPr id="19" name="テキスト ボックス 18"/>
        <xdr:cNvSpPr txBox="1"/>
      </xdr:nvSpPr>
      <xdr:spPr>
        <a:xfrm>
          <a:off x="2286000" y="49384324"/>
          <a:ext cx="2140453" cy="8025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 </a:t>
          </a:r>
          <a:r>
            <a:rPr kumimoji="1" lang="ja-JP" altLang="en-US" sz="1200"/>
            <a:t>非営利法人</a:t>
          </a:r>
          <a:endParaRPr kumimoji="1" lang="en-US" altLang="ja-JP" sz="1200"/>
        </a:p>
        <a:p>
          <a:pPr algn="ctr"/>
          <a:r>
            <a:rPr kumimoji="1" lang="en-US" altLang="ja-JP" sz="1200"/>
            <a:t>2,825</a:t>
          </a:r>
          <a:r>
            <a:rPr kumimoji="1" lang="ja-JP" altLang="en-US" sz="1200"/>
            <a:t>百万円</a:t>
          </a:r>
        </a:p>
      </xdr:txBody>
    </xdr:sp>
    <xdr:clientData/>
  </xdr:twoCellAnchor>
  <xdr:twoCellAnchor>
    <xdr:from>
      <xdr:col>22</xdr:col>
      <xdr:colOff>33617</xdr:colOff>
      <xdr:row>747</xdr:row>
      <xdr:rowOff>257736</xdr:rowOff>
    </xdr:from>
    <xdr:to>
      <xdr:col>30</xdr:col>
      <xdr:colOff>11205</xdr:colOff>
      <xdr:row>749</xdr:row>
      <xdr:rowOff>13821</xdr:rowOff>
    </xdr:to>
    <xdr:sp macro="" textlink="">
      <xdr:nvSpPr>
        <xdr:cNvPr id="20" name="大かっこ 19"/>
        <xdr:cNvSpPr/>
      </xdr:nvSpPr>
      <xdr:spPr>
        <a:xfrm>
          <a:off x="4471146" y="49574824"/>
          <a:ext cx="1591235" cy="450850"/>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100</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33</xdr:col>
      <xdr:colOff>112059</xdr:colOff>
      <xdr:row>747</xdr:row>
      <xdr:rowOff>56030</xdr:rowOff>
    </xdr:from>
    <xdr:to>
      <xdr:col>45</xdr:col>
      <xdr:colOff>109794</xdr:colOff>
      <xdr:row>749</xdr:row>
      <xdr:rowOff>186287</xdr:rowOff>
    </xdr:to>
    <xdr:sp macro="" textlink="">
      <xdr:nvSpPr>
        <xdr:cNvPr id="21" name="テキスト ボックス 20"/>
        <xdr:cNvSpPr txBox="1"/>
      </xdr:nvSpPr>
      <xdr:spPr>
        <a:xfrm>
          <a:off x="6768353" y="49373118"/>
          <a:ext cx="2418206" cy="8250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D. </a:t>
          </a:r>
          <a:r>
            <a:rPr kumimoji="1" lang="ja-JP" altLang="en-US" sz="1200"/>
            <a:t>民間企業等</a:t>
          </a:r>
          <a:endParaRPr kumimoji="1" lang="en-US" altLang="ja-JP" sz="1200"/>
        </a:p>
        <a:p>
          <a:pPr algn="ctr"/>
          <a:r>
            <a:rPr kumimoji="1" lang="en-US" altLang="ja-JP" sz="1200"/>
            <a:t>205</a:t>
          </a:r>
          <a:r>
            <a:rPr kumimoji="1" lang="ja-JP" altLang="en-US" sz="1200"/>
            <a:t>百万円</a:t>
          </a:r>
        </a:p>
      </xdr:txBody>
    </xdr:sp>
    <xdr:clientData/>
  </xdr:twoCellAnchor>
  <xdr:twoCellAnchor>
    <xdr:from>
      <xdr:col>30</xdr:col>
      <xdr:colOff>22412</xdr:colOff>
      <xdr:row>749</xdr:row>
      <xdr:rowOff>268942</xdr:rowOff>
    </xdr:from>
    <xdr:to>
      <xdr:col>49</xdr:col>
      <xdr:colOff>11365</xdr:colOff>
      <xdr:row>756</xdr:row>
      <xdr:rowOff>239175</xdr:rowOff>
    </xdr:to>
    <xdr:sp macro="" textlink="">
      <xdr:nvSpPr>
        <xdr:cNvPr id="22" name="大かっこ 21"/>
        <xdr:cNvSpPr/>
      </xdr:nvSpPr>
      <xdr:spPr>
        <a:xfrm>
          <a:off x="6073588" y="50280795"/>
          <a:ext cx="3821365" cy="2401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３</a:t>
          </a:r>
          <a:r>
            <a:rPr lang="ja-JP"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地域再エネ事業の持続性向上のための地域人材育成（ネットワーク構築、相互学習等）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地域再エネ事業の持続的な実施に必要な地域中核人材等に対し、他地域の中核人材とのネットワーク構築や相互学習をサポートする</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地域再エネ導入目標、ゾーニング等の合意形成、地域再エネ事業の実施・運営体制構築に係る事例をガイド等として取りまとめ、他地域での展開を図る</a:t>
          </a:r>
          <a:r>
            <a:rPr kumimoji="1"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xdr:txBody>
    </xdr:sp>
    <xdr:clientData/>
  </xdr:twoCellAnchor>
  <xdr:twoCellAnchor>
    <xdr:from>
      <xdr:col>16</xdr:col>
      <xdr:colOff>123265</xdr:colOff>
      <xdr:row>749</xdr:row>
      <xdr:rowOff>190499</xdr:rowOff>
    </xdr:from>
    <xdr:to>
      <xdr:col>16</xdr:col>
      <xdr:colOff>127913</xdr:colOff>
      <xdr:row>757</xdr:row>
      <xdr:rowOff>115839</xdr:rowOff>
    </xdr:to>
    <xdr:cxnSp macro="">
      <xdr:nvCxnSpPr>
        <xdr:cNvPr id="23" name="直線コネクタ 22"/>
        <xdr:cNvCxnSpPr/>
      </xdr:nvCxnSpPr>
      <xdr:spPr>
        <a:xfrm flipH="1">
          <a:off x="3350559" y="50202352"/>
          <a:ext cx="4648" cy="27043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752</xdr:row>
      <xdr:rowOff>89647</xdr:rowOff>
    </xdr:from>
    <xdr:to>
      <xdr:col>27</xdr:col>
      <xdr:colOff>164945</xdr:colOff>
      <xdr:row>753</xdr:row>
      <xdr:rowOff>303082</xdr:rowOff>
    </xdr:to>
    <xdr:sp macro="" textlink="">
      <xdr:nvSpPr>
        <xdr:cNvPr id="24" name="テキスト ボックス 23"/>
        <xdr:cNvSpPr txBox="1"/>
      </xdr:nvSpPr>
      <xdr:spPr>
        <a:xfrm>
          <a:off x="2577353" y="51143647"/>
          <a:ext cx="3033651" cy="56081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0" baseline="0"/>
            <a:t>【</a:t>
          </a:r>
          <a:r>
            <a:rPr kumimoji="1" lang="ja-JP" altLang="en-US" sz="1400" b="0" baseline="0"/>
            <a:t>補助金等交付</a:t>
          </a:r>
          <a:r>
            <a:rPr kumimoji="1" lang="en-US" altLang="ja-JP" sz="1400" b="0" baseline="0"/>
            <a:t>】</a:t>
          </a:r>
        </a:p>
      </xdr:txBody>
    </xdr:sp>
    <xdr:clientData/>
  </xdr:twoCellAnchor>
  <xdr:twoCellAnchor>
    <xdr:from>
      <xdr:col>15</xdr:col>
      <xdr:colOff>78442</xdr:colOff>
      <xdr:row>757</xdr:row>
      <xdr:rowOff>123265</xdr:rowOff>
    </xdr:from>
    <xdr:to>
      <xdr:col>40</xdr:col>
      <xdr:colOff>52749</xdr:colOff>
      <xdr:row>757</xdr:row>
      <xdr:rowOff>128707</xdr:rowOff>
    </xdr:to>
    <xdr:cxnSp macro="">
      <xdr:nvCxnSpPr>
        <xdr:cNvPr id="25" name="直線コネクタ 24"/>
        <xdr:cNvCxnSpPr/>
      </xdr:nvCxnSpPr>
      <xdr:spPr>
        <a:xfrm flipV="1">
          <a:off x="3104030" y="52914177"/>
          <a:ext cx="5016954" cy="544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67235</xdr:colOff>
      <xdr:row>757</xdr:row>
      <xdr:rowOff>123265</xdr:rowOff>
    </xdr:from>
    <xdr:to>
      <xdr:col>15</xdr:col>
      <xdr:colOff>67945</xdr:colOff>
      <xdr:row>757</xdr:row>
      <xdr:rowOff>539936</xdr:rowOff>
    </xdr:to>
    <xdr:cxnSp macro="">
      <xdr:nvCxnSpPr>
        <xdr:cNvPr id="26" name="直線コネクタ 25"/>
        <xdr:cNvCxnSpPr/>
      </xdr:nvCxnSpPr>
      <xdr:spPr>
        <a:xfrm flipV="1">
          <a:off x="3092823" y="52914177"/>
          <a:ext cx="710" cy="4166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44824</xdr:colOff>
      <xdr:row>757</xdr:row>
      <xdr:rowOff>112059</xdr:rowOff>
    </xdr:from>
    <xdr:to>
      <xdr:col>40</xdr:col>
      <xdr:colOff>45485</xdr:colOff>
      <xdr:row>757</xdr:row>
      <xdr:rowOff>501974</xdr:rowOff>
    </xdr:to>
    <xdr:cxnSp macro="">
      <xdr:nvCxnSpPr>
        <xdr:cNvPr id="27" name="直線コネクタ 26"/>
        <xdr:cNvCxnSpPr/>
      </xdr:nvCxnSpPr>
      <xdr:spPr>
        <a:xfrm flipH="1" flipV="1">
          <a:off x="8113059" y="52902971"/>
          <a:ext cx="661" cy="3899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33618</xdr:colOff>
      <xdr:row>757</xdr:row>
      <xdr:rowOff>549088</xdr:rowOff>
    </xdr:from>
    <xdr:to>
      <xdr:col>19</xdr:col>
      <xdr:colOff>158219</xdr:colOff>
      <xdr:row>759</xdr:row>
      <xdr:rowOff>5457</xdr:rowOff>
    </xdr:to>
    <xdr:sp macro="" textlink="">
      <xdr:nvSpPr>
        <xdr:cNvPr id="28" name="テキスト ボックス 27"/>
        <xdr:cNvSpPr txBox="1"/>
      </xdr:nvSpPr>
      <xdr:spPr>
        <a:xfrm>
          <a:off x="2252383" y="53340000"/>
          <a:ext cx="1738248" cy="8010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 </a:t>
          </a:r>
          <a:r>
            <a:rPr kumimoji="1" lang="ja-JP" altLang="en-US" sz="1200"/>
            <a:t>地方公共団体</a:t>
          </a:r>
          <a:endParaRPr kumimoji="1" lang="en-US" altLang="ja-JP" sz="1200"/>
        </a:p>
        <a:p>
          <a:pPr algn="ctr"/>
          <a:r>
            <a:rPr kumimoji="1" lang="en-US" altLang="ja-JP" sz="1200"/>
            <a:t>1,325</a:t>
          </a:r>
          <a:r>
            <a:rPr kumimoji="1" lang="ja-JP" altLang="en-US" sz="1200"/>
            <a:t>百万円</a:t>
          </a:r>
        </a:p>
      </xdr:txBody>
    </xdr:sp>
    <xdr:clientData/>
  </xdr:twoCellAnchor>
  <xdr:twoCellAnchor>
    <xdr:from>
      <xdr:col>36</xdr:col>
      <xdr:colOff>33618</xdr:colOff>
      <xdr:row>757</xdr:row>
      <xdr:rowOff>515471</xdr:rowOff>
    </xdr:from>
    <xdr:to>
      <xdr:col>44</xdr:col>
      <xdr:colOff>101398</xdr:colOff>
      <xdr:row>758</xdr:row>
      <xdr:rowOff>646792</xdr:rowOff>
    </xdr:to>
    <xdr:sp macro="" textlink="">
      <xdr:nvSpPr>
        <xdr:cNvPr id="29" name="テキスト ボックス 28"/>
        <xdr:cNvSpPr txBox="1"/>
      </xdr:nvSpPr>
      <xdr:spPr>
        <a:xfrm>
          <a:off x="7295030" y="53306383"/>
          <a:ext cx="1681427" cy="80367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C. </a:t>
          </a:r>
          <a:r>
            <a:rPr kumimoji="1" lang="ja-JP" altLang="en-US" sz="1200"/>
            <a:t>地方公共団体</a:t>
          </a:r>
          <a:endParaRPr kumimoji="1" lang="en-US" altLang="ja-JP" sz="1200"/>
        </a:p>
        <a:p>
          <a:pPr algn="ctr"/>
          <a:r>
            <a:rPr kumimoji="1" lang="en-US" altLang="ja-JP" sz="1200"/>
            <a:t>1,400</a:t>
          </a:r>
          <a:r>
            <a:rPr kumimoji="1" lang="ja-JP" altLang="en-US" sz="1200"/>
            <a:t>百万円</a:t>
          </a:r>
        </a:p>
      </xdr:txBody>
    </xdr:sp>
    <xdr:clientData/>
  </xdr:twoCellAnchor>
  <xdr:twoCellAnchor>
    <xdr:from>
      <xdr:col>9</xdr:col>
      <xdr:colOff>168089</xdr:colOff>
      <xdr:row>759</xdr:row>
      <xdr:rowOff>123264</xdr:rowOff>
    </xdr:from>
    <xdr:to>
      <xdr:col>20</xdr:col>
      <xdr:colOff>168070</xdr:colOff>
      <xdr:row>774</xdr:row>
      <xdr:rowOff>44823</xdr:rowOff>
    </xdr:to>
    <xdr:sp macro="" textlink="">
      <xdr:nvSpPr>
        <xdr:cNvPr id="30" name="大かっこ 29"/>
        <xdr:cNvSpPr/>
      </xdr:nvSpPr>
      <xdr:spPr>
        <a:xfrm>
          <a:off x="1983442" y="53978735"/>
          <a:ext cx="2218746" cy="5154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（１）</a:t>
          </a:r>
          <a:r>
            <a:rPr kumimoji="1" lang="ja-JP" altLang="ja-JP" sz="1100" b="1">
              <a:solidFill>
                <a:schemeClr val="tx1"/>
              </a:solidFill>
              <a:effectLst/>
              <a:latin typeface="+mn-lt"/>
              <a:ea typeface="+mn-ea"/>
              <a:cs typeface="+mn-cs"/>
            </a:rPr>
            <a:t>地域再エネ導入を計画的・段階的に進める戦略策定支援</a:t>
          </a:r>
          <a:endParaRPr lang="en-US" altLang="ja-JP" sz="1100" b="1">
            <a:solidFill>
              <a:schemeClr val="tx1"/>
            </a:solidFill>
            <a:effectLst/>
            <a:latin typeface="+mn-lt"/>
            <a:ea typeface="+mn-ea"/>
            <a:cs typeface="+mn-cs"/>
          </a:endParaRPr>
        </a:p>
        <a:p>
          <a:pPr marL="0" indent="0" algn="l"/>
          <a:endParaRPr lang="en-US" altLang="ja-JP" sz="1100">
            <a:solidFill>
              <a:schemeClr val="tx1"/>
            </a:solidFill>
            <a:effectLst/>
            <a:latin typeface="+mn-lt"/>
            <a:ea typeface="+mn-ea"/>
            <a:cs typeface="+mn-cs"/>
          </a:endParaRPr>
        </a:p>
        <a:p>
          <a:pPr hangingPunct="0"/>
          <a:r>
            <a:rPr lang="ja-JP" altLang="ja-JP" sz="1100" u="sng">
              <a:solidFill>
                <a:schemeClr val="tx1"/>
              </a:solidFill>
              <a:effectLst/>
              <a:latin typeface="+mn-lt"/>
              <a:ea typeface="+mn-ea"/>
              <a:cs typeface="+mn-cs"/>
            </a:rPr>
            <a:t>①</a:t>
          </a:r>
          <a:r>
            <a:rPr lang="en-US" altLang="ja-JP" sz="1100" u="sng">
              <a:solidFill>
                <a:schemeClr val="tx1"/>
              </a:solidFill>
              <a:effectLst/>
              <a:latin typeface="+mn-lt"/>
              <a:ea typeface="+mn-ea"/>
              <a:cs typeface="+mn-cs"/>
            </a:rPr>
            <a:t>2050</a:t>
          </a:r>
          <a:r>
            <a:rPr lang="ja-JP" altLang="en-US" sz="1100" u="sng">
              <a:solidFill>
                <a:schemeClr val="tx1"/>
              </a:solidFill>
              <a:effectLst/>
              <a:latin typeface="+mn-lt"/>
              <a:ea typeface="+mn-ea"/>
              <a:cs typeface="+mn-cs"/>
            </a:rPr>
            <a:t>年を見据えた地域再エネ導入目標の策定支援</a:t>
          </a:r>
          <a:r>
            <a:rPr lang="en-US" altLang="ja-JP" sz="1100" u="sng">
              <a:solidFill>
                <a:schemeClr val="tx1"/>
              </a:solidFill>
              <a:effectLst/>
              <a:latin typeface="+mn-lt"/>
              <a:ea typeface="+mn-ea"/>
              <a:cs typeface="+mn-cs"/>
            </a:rPr>
            <a:t> </a:t>
          </a:r>
        </a:p>
        <a:p>
          <a:pPr hangingPunct="0"/>
          <a:r>
            <a:rPr lang="ja-JP" altLang="en-US" sz="1100">
              <a:solidFill>
                <a:schemeClr val="tx1"/>
              </a:solidFill>
              <a:effectLst/>
              <a:latin typeface="+mn-lt"/>
              <a:ea typeface="+mn-ea"/>
              <a:cs typeface="+mn-cs"/>
            </a:rPr>
            <a:t>中長期的に脱炭素化を図り持続可能でレジリエントな地域を実現し、地域循環共生圏を構築するため、長期目標として</a:t>
          </a:r>
          <a:r>
            <a:rPr lang="en-US" altLang="ja-JP" sz="1100">
              <a:solidFill>
                <a:schemeClr val="tx1"/>
              </a:solidFill>
              <a:effectLst/>
              <a:latin typeface="+mn-lt"/>
              <a:ea typeface="+mn-ea"/>
              <a:cs typeface="+mn-cs"/>
            </a:rPr>
            <a:t>2050</a:t>
          </a:r>
          <a:r>
            <a:rPr lang="ja-JP" altLang="en-US" sz="1100">
              <a:solidFill>
                <a:schemeClr val="tx1"/>
              </a:solidFill>
              <a:effectLst/>
              <a:latin typeface="+mn-lt"/>
              <a:ea typeface="+mn-ea"/>
              <a:cs typeface="+mn-cs"/>
            </a:rPr>
            <a:t>年を見据えて、どの再エネを、どれくらい、どのように導入し、有効活用するかについて、地域全体で合意された目標を定めるための調査検討や合意形成を支援する。</a:t>
          </a:r>
          <a:endParaRPr lang="ja-JP" altLang="ja-JP" sz="1100">
            <a:solidFill>
              <a:schemeClr val="tx1"/>
            </a:solidFill>
            <a:effectLst/>
            <a:latin typeface="+mn-lt"/>
            <a:ea typeface="+mn-ea"/>
            <a:cs typeface="+mn-cs"/>
          </a:endParaRPr>
        </a:p>
        <a:p>
          <a:pPr hangingPunct="0"/>
          <a:endParaRPr lang="ja-JP" altLang="ja-JP" sz="1100">
            <a:solidFill>
              <a:schemeClr val="tx1"/>
            </a:solidFill>
            <a:effectLst/>
            <a:latin typeface="+mn-lt"/>
            <a:ea typeface="+mn-ea"/>
            <a:cs typeface="+mn-cs"/>
          </a:endParaRPr>
        </a:p>
        <a:p>
          <a:pPr hangingPunct="0"/>
          <a:r>
            <a:rPr lang="ja-JP" altLang="ja-JP" sz="1100" u="sng">
              <a:solidFill>
                <a:schemeClr val="tx1"/>
              </a:solidFill>
              <a:effectLst/>
              <a:latin typeface="+mn-lt"/>
              <a:ea typeface="+mn-ea"/>
              <a:cs typeface="+mn-cs"/>
            </a:rPr>
            <a:t>②</a:t>
          </a:r>
          <a:r>
            <a:rPr lang="ja-JP" altLang="en-US" sz="1100" u="sng">
              <a:solidFill>
                <a:schemeClr val="tx1"/>
              </a:solidFill>
              <a:effectLst/>
              <a:latin typeface="+mn-lt"/>
              <a:ea typeface="+mn-ea"/>
              <a:cs typeface="+mn-cs"/>
            </a:rPr>
            <a:t>円滑な再エネ導入のための促進エリア設定等に向けたゾーニング等の合意形成支援</a:t>
          </a:r>
          <a:endParaRPr lang="en-US" altLang="ja-JP" sz="1100" u="sng">
            <a:solidFill>
              <a:schemeClr val="tx1"/>
            </a:solidFill>
            <a:effectLst/>
            <a:latin typeface="+mn-lt"/>
            <a:ea typeface="+mn-ea"/>
            <a:cs typeface="+mn-cs"/>
          </a:endParaRPr>
        </a:p>
        <a:p>
          <a:pPr hangingPunct="0"/>
          <a:r>
            <a:rPr lang="ja-JP" altLang="ja-JP" sz="1100" u="sng">
              <a:solidFill>
                <a:schemeClr val="tx1"/>
              </a:solidFill>
              <a:effectLst/>
              <a:latin typeface="+mn-lt"/>
              <a:ea typeface="+mn-ea"/>
              <a:cs typeface="+mn-cs"/>
            </a:rPr>
            <a:t> </a:t>
          </a:r>
          <a:r>
            <a:rPr kumimoji="1" lang="ja-JP" altLang="ja-JP" sz="1100">
              <a:solidFill>
                <a:schemeClr val="tx1"/>
              </a:solidFill>
              <a:effectLst/>
              <a:latin typeface="+mn-lt"/>
              <a:ea typeface="+mn-ea"/>
              <a:cs typeface="+mn-cs"/>
            </a:rPr>
            <a:t>地域が主導し、地域が裨益する円滑な再エネ導入が期待できるエリアである促進エリア設定等に向けたゾーニング等の取組と、それに向けた調査検討や、地域住民等による合意形成等を支援する</a:t>
          </a:r>
          <a:r>
            <a:rPr kumimoji="1" lang="ja-JP" altLang="en-US"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xdr:txBody>
    </xdr:sp>
    <xdr:clientData/>
  </xdr:twoCellAnchor>
  <xdr:twoCellAnchor>
    <xdr:from>
      <xdr:col>35</xdr:col>
      <xdr:colOff>156882</xdr:colOff>
      <xdr:row>759</xdr:row>
      <xdr:rowOff>89647</xdr:rowOff>
    </xdr:from>
    <xdr:to>
      <xdr:col>45</xdr:col>
      <xdr:colOff>67731</xdr:colOff>
      <xdr:row>768</xdr:row>
      <xdr:rowOff>303533</xdr:rowOff>
    </xdr:to>
    <xdr:sp macro="" textlink="">
      <xdr:nvSpPr>
        <xdr:cNvPr id="31" name="大かっこ 30"/>
        <xdr:cNvSpPr/>
      </xdr:nvSpPr>
      <xdr:spPr>
        <a:xfrm>
          <a:off x="7216588" y="54225265"/>
          <a:ext cx="1927908" cy="35644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rtl="0" eaLnBrk="1" fontAlgn="auto" latinLnBrk="0" hangingPunct="0">
            <a:lnSpc>
              <a:spcPct val="100000"/>
            </a:lnSpc>
            <a:spcBef>
              <a:spcPts val="0"/>
            </a:spcBef>
            <a:spcAft>
              <a:spcPts val="0"/>
            </a:spcAft>
            <a:buClrTx/>
            <a:buSzTx/>
            <a:buFontTx/>
            <a:buNone/>
            <a:tabLst/>
            <a:defRPr/>
          </a:pPr>
          <a:r>
            <a:rPr lang="ja-JP" altLang="ja-JP" sz="1100" b="1">
              <a:solidFill>
                <a:schemeClr val="tx1"/>
              </a:solidFill>
              <a:effectLst/>
              <a:latin typeface="+mn-lt"/>
              <a:ea typeface="+mn-ea"/>
              <a:cs typeface="+mn-cs"/>
            </a:rPr>
            <a:t>（２）</a:t>
          </a:r>
          <a:r>
            <a:rPr kumimoji="1" lang="ja-JP" altLang="ja-JP" sz="1100" b="1">
              <a:solidFill>
                <a:schemeClr val="tx1"/>
              </a:solidFill>
              <a:effectLst/>
              <a:latin typeface="+mn-lt"/>
              <a:ea typeface="+mn-ea"/>
              <a:cs typeface="+mn-cs"/>
            </a:rPr>
            <a:t>官民連携で行う地域再エネ事業の実施・運営体制構築支援</a:t>
          </a:r>
          <a:endParaRPr lang="ja-JP" altLang="ja-JP">
            <a:effectLst/>
          </a:endParaRPr>
        </a:p>
        <a:p>
          <a:pPr hangingPunct="0"/>
          <a:endParaRPr lang="en-US" altLang="ja-JP" sz="1100">
            <a:solidFill>
              <a:schemeClr val="tx1"/>
            </a:solidFill>
            <a:effectLst/>
            <a:latin typeface="+mn-lt"/>
            <a:ea typeface="+mn-ea"/>
            <a:cs typeface="+mn-cs"/>
          </a:endParaRPr>
        </a:p>
        <a:p>
          <a:pPr marL="0" marR="0" lvl="0" indent="0" defTabSz="914400" rtl="0" eaLnBrk="1" fontAlgn="auto" latinLnBrk="0" hangingPunct="0">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域再エネ導入目標に基づき再エネ導入促進エリア等において地域再エネ事業を実施・運営するための官民連携で行う事業スキーム（電源調達～送配電～売電、需給バランス調整等）の検討から体制構築（地域新電力等の設立、自治体関与）までを支援</a:t>
          </a:r>
          <a:r>
            <a:rPr lang="ja-JP" altLang="en-US" sz="1100">
              <a:solidFill>
                <a:schemeClr val="tx1"/>
              </a:solidFill>
              <a:effectLst/>
              <a:latin typeface="+mn-lt"/>
              <a:ea typeface="+mn-ea"/>
              <a:cs typeface="+mn-cs"/>
            </a:rPr>
            <a:t>する。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345</v>
      </c>
      <c r="AP2" s="954"/>
      <c r="AQ2" s="954"/>
      <c r="AR2" s="64" t="str">
        <f>IF(OR(AO2="　", AO2=""), "", "-")</f>
        <v>-</v>
      </c>
      <c r="AS2" s="955">
        <v>13</v>
      </c>
      <c r="AT2" s="955"/>
      <c r="AU2" s="955"/>
      <c r="AV2" s="42" t="str">
        <f>IF(AW2="", "", "-")</f>
        <v/>
      </c>
      <c r="AW2" s="900"/>
      <c r="AX2" s="900"/>
    </row>
    <row r="3" spans="1:50" ht="21" customHeight="1" thickBot="1" x14ac:dyDescent="0.2">
      <c r="A3" s="856" t="s">
        <v>349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485</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512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66" customHeight="1" x14ac:dyDescent="0.15">
      <c r="A5" s="681" t="s">
        <v>66</v>
      </c>
      <c r="B5" s="682"/>
      <c r="C5" s="682"/>
      <c r="D5" s="682"/>
      <c r="E5" s="682"/>
      <c r="F5" s="683"/>
      <c r="G5" s="828" t="s">
        <v>451</v>
      </c>
      <c r="H5" s="829"/>
      <c r="I5" s="829"/>
      <c r="J5" s="829"/>
      <c r="K5" s="829"/>
      <c r="L5" s="829"/>
      <c r="M5" s="830" t="s">
        <v>65</v>
      </c>
      <c r="N5" s="831"/>
      <c r="O5" s="831"/>
      <c r="P5" s="831"/>
      <c r="Q5" s="831"/>
      <c r="R5" s="832"/>
      <c r="S5" s="833" t="s">
        <v>455</v>
      </c>
      <c r="T5" s="829"/>
      <c r="U5" s="829"/>
      <c r="V5" s="829"/>
      <c r="W5" s="829"/>
      <c r="X5" s="834"/>
      <c r="Y5" s="687" t="s">
        <v>3</v>
      </c>
      <c r="Z5" s="532"/>
      <c r="AA5" s="532"/>
      <c r="AB5" s="532"/>
      <c r="AC5" s="532"/>
      <c r="AD5" s="533"/>
      <c r="AE5" s="688" t="s">
        <v>513</v>
      </c>
      <c r="AF5" s="688"/>
      <c r="AG5" s="688"/>
      <c r="AH5" s="688"/>
      <c r="AI5" s="688"/>
      <c r="AJ5" s="688"/>
      <c r="AK5" s="688"/>
      <c r="AL5" s="688"/>
      <c r="AM5" s="688"/>
      <c r="AN5" s="688"/>
      <c r="AO5" s="688"/>
      <c r="AP5" s="689"/>
      <c r="AQ5" s="690" t="s">
        <v>514</v>
      </c>
      <c r="AR5" s="691"/>
      <c r="AS5" s="691"/>
      <c r="AT5" s="691"/>
      <c r="AU5" s="691"/>
      <c r="AV5" s="691"/>
      <c r="AW5" s="691"/>
      <c r="AX5" s="692"/>
    </row>
    <row r="6" spans="1:50" ht="39" customHeight="1" x14ac:dyDescent="0.15">
      <c r="A6" s="695" t="s">
        <v>4</v>
      </c>
      <c r="B6" s="696"/>
      <c r="C6" s="696"/>
      <c r="D6" s="696"/>
      <c r="E6" s="696"/>
      <c r="F6" s="696"/>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515</v>
      </c>
      <c r="H7" s="488"/>
      <c r="I7" s="488"/>
      <c r="J7" s="488"/>
      <c r="K7" s="488"/>
      <c r="L7" s="488"/>
      <c r="M7" s="488"/>
      <c r="N7" s="488"/>
      <c r="O7" s="488"/>
      <c r="P7" s="488"/>
      <c r="Q7" s="488"/>
      <c r="R7" s="488"/>
      <c r="S7" s="488"/>
      <c r="T7" s="488"/>
      <c r="U7" s="488"/>
      <c r="V7" s="488"/>
      <c r="W7" s="488"/>
      <c r="X7" s="489"/>
      <c r="Y7" s="911" t="s">
        <v>313</v>
      </c>
      <c r="Z7" s="432"/>
      <c r="AA7" s="432"/>
      <c r="AB7" s="432"/>
      <c r="AC7" s="432"/>
      <c r="AD7" s="912"/>
      <c r="AE7" s="901" t="s">
        <v>516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4" t="s">
        <v>211</v>
      </c>
      <c r="B8" s="485"/>
      <c r="C8" s="485"/>
      <c r="D8" s="485"/>
      <c r="E8" s="485"/>
      <c r="F8" s="486"/>
      <c r="G8" s="922" t="str">
        <f>入力規則等!A27</f>
        <v>地球温暖化対策</v>
      </c>
      <c r="H8" s="709"/>
      <c r="I8" s="709"/>
      <c r="J8" s="709"/>
      <c r="K8" s="709"/>
      <c r="L8" s="709"/>
      <c r="M8" s="709"/>
      <c r="N8" s="709"/>
      <c r="O8" s="709"/>
      <c r="P8" s="709"/>
      <c r="Q8" s="709"/>
      <c r="R8" s="709"/>
      <c r="S8" s="709"/>
      <c r="T8" s="709"/>
      <c r="U8" s="709"/>
      <c r="V8" s="709"/>
      <c r="W8" s="709"/>
      <c r="X8" s="923"/>
      <c r="Y8" s="835" t="s">
        <v>212</v>
      </c>
      <c r="Z8" s="836"/>
      <c r="AA8" s="836"/>
      <c r="AB8" s="836"/>
      <c r="AC8" s="836"/>
      <c r="AD8" s="837"/>
      <c r="AE8" s="708" t="str">
        <f>入力規則等!K13</f>
        <v>エネルギー対策</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517</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150.75" customHeight="1" x14ac:dyDescent="0.15">
      <c r="A10" s="646" t="s">
        <v>29</v>
      </c>
      <c r="B10" s="647"/>
      <c r="C10" s="647"/>
      <c r="D10" s="647"/>
      <c r="E10" s="647"/>
      <c r="F10" s="647"/>
      <c r="G10" s="743" t="s">
        <v>518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6" t="s">
        <v>5</v>
      </c>
      <c r="B11" s="647"/>
      <c r="C11" s="647"/>
      <c r="D11" s="647"/>
      <c r="E11" s="647"/>
      <c r="F11" s="648"/>
      <c r="G11" s="684" t="str">
        <f>入力規則等!P10</f>
        <v>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49"/>
      <c r="H12" s="750"/>
      <c r="I12" s="750"/>
      <c r="J12" s="750"/>
      <c r="K12" s="750"/>
      <c r="L12" s="750"/>
      <c r="M12" s="750"/>
      <c r="N12" s="750"/>
      <c r="O12" s="750"/>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1"/>
    </row>
    <row r="13" spans="1:50" ht="21" customHeight="1" x14ac:dyDescent="0.15">
      <c r="A13" s="600"/>
      <c r="B13" s="601"/>
      <c r="C13" s="601"/>
      <c r="D13" s="601"/>
      <c r="E13" s="601"/>
      <c r="F13" s="602"/>
      <c r="G13" s="712" t="s">
        <v>6</v>
      </c>
      <c r="H13" s="713"/>
      <c r="I13" s="753" t="s">
        <v>7</v>
      </c>
      <c r="J13" s="754"/>
      <c r="K13" s="754"/>
      <c r="L13" s="754"/>
      <c r="M13" s="754"/>
      <c r="N13" s="754"/>
      <c r="O13" s="755"/>
      <c r="P13" s="643" t="s">
        <v>547</v>
      </c>
      <c r="Q13" s="644"/>
      <c r="R13" s="644"/>
      <c r="S13" s="644"/>
      <c r="T13" s="644"/>
      <c r="U13" s="644"/>
      <c r="V13" s="645"/>
      <c r="W13" s="643" t="s">
        <v>547</v>
      </c>
      <c r="X13" s="644"/>
      <c r="Y13" s="644"/>
      <c r="Z13" s="644"/>
      <c r="AA13" s="644"/>
      <c r="AB13" s="644"/>
      <c r="AC13" s="645"/>
      <c r="AD13" s="643" t="s">
        <v>547</v>
      </c>
      <c r="AE13" s="644"/>
      <c r="AF13" s="644"/>
      <c r="AG13" s="644"/>
      <c r="AH13" s="644"/>
      <c r="AI13" s="644"/>
      <c r="AJ13" s="645"/>
      <c r="AK13" s="643" t="s">
        <v>548</v>
      </c>
      <c r="AL13" s="644"/>
      <c r="AM13" s="644"/>
      <c r="AN13" s="644"/>
      <c r="AO13" s="644"/>
      <c r="AP13" s="644"/>
      <c r="AQ13" s="645"/>
      <c r="AR13" s="908">
        <v>3030</v>
      </c>
      <c r="AS13" s="909"/>
      <c r="AT13" s="909"/>
      <c r="AU13" s="909"/>
      <c r="AV13" s="909"/>
      <c r="AW13" s="909"/>
      <c r="AX13" s="910"/>
    </row>
    <row r="14" spans="1:50" ht="21" customHeight="1" x14ac:dyDescent="0.15">
      <c r="A14" s="600"/>
      <c r="B14" s="601"/>
      <c r="C14" s="601"/>
      <c r="D14" s="601"/>
      <c r="E14" s="601"/>
      <c r="F14" s="602"/>
      <c r="G14" s="714"/>
      <c r="H14" s="715"/>
      <c r="I14" s="700" t="s">
        <v>8</v>
      </c>
      <c r="J14" s="751"/>
      <c r="K14" s="751"/>
      <c r="L14" s="751"/>
      <c r="M14" s="751"/>
      <c r="N14" s="751"/>
      <c r="O14" s="752"/>
      <c r="P14" s="643" t="s">
        <v>548</v>
      </c>
      <c r="Q14" s="644"/>
      <c r="R14" s="644"/>
      <c r="S14" s="644"/>
      <c r="T14" s="644"/>
      <c r="U14" s="644"/>
      <c r="V14" s="645"/>
      <c r="W14" s="643" t="s">
        <v>548</v>
      </c>
      <c r="X14" s="644"/>
      <c r="Y14" s="644"/>
      <c r="Z14" s="644"/>
      <c r="AA14" s="644"/>
      <c r="AB14" s="644"/>
      <c r="AC14" s="645"/>
      <c r="AD14" s="643" t="s">
        <v>548</v>
      </c>
      <c r="AE14" s="644"/>
      <c r="AF14" s="644"/>
      <c r="AG14" s="644"/>
      <c r="AH14" s="644"/>
      <c r="AI14" s="644"/>
      <c r="AJ14" s="645"/>
      <c r="AK14" s="643" t="s">
        <v>548</v>
      </c>
      <c r="AL14" s="644"/>
      <c r="AM14" s="644"/>
      <c r="AN14" s="644"/>
      <c r="AO14" s="644"/>
      <c r="AP14" s="644"/>
      <c r="AQ14" s="645"/>
      <c r="AR14" s="777"/>
      <c r="AS14" s="777"/>
      <c r="AT14" s="777"/>
      <c r="AU14" s="777"/>
      <c r="AV14" s="777"/>
      <c r="AW14" s="777"/>
      <c r="AX14" s="778"/>
    </row>
    <row r="15" spans="1:50" ht="21" customHeight="1" x14ac:dyDescent="0.15">
      <c r="A15" s="600"/>
      <c r="B15" s="601"/>
      <c r="C15" s="601"/>
      <c r="D15" s="601"/>
      <c r="E15" s="601"/>
      <c r="F15" s="602"/>
      <c r="G15" s="714"/>
      <c r="H15" s="715"/>
      <c r="I15" s="700" t="s">
        <v>50</v>
      </c>
      <c r="J15" s="701"/>
      <c r="K15" s="701"/>
      <c r="L15" s="701"/>
      <c r="M15" s="701"/>
      <c r="N15" s="701"/>
      <c r="O15" s="702"/>
      <c r="P15" s="643" t="s">
        <v>548</v>
      </c>
      <c r="Q15" s="644"/>
      <c r="R15" s="644"/>
      <c r="S15" s="644"/>
      <c r="T15" s="644"/>
      <c r="U15" s="644"/>
      <c r="V15" s="645"/>
      <c r="W15" s="643" t="s">
        <v>548</v>
      </c>
      <c r="X15" s="644"/>
      <c r="Y15" s="644"/>
      <c r="Z15" s="644"/>
      <c r="AA15" s="644"/>
      <c r="AB15" s="644"/>
      <c r="AC15" s="645"/>
      <c r="AD15" s="643" t="s">
        <v>548</v>
      </c>
      <c r="AE15" s="644"/>
      <c r="AF15" s="644"/>
      <c r="AG15" s="644"/>
      <c r="AH15" s="644"/>
      <c r="AI15" s="644"/>
      <c r="AJ15" s="645"/>
      <c r="AK15" s="643" t="s">
        <v>548</v>
      </c>
      <c r="AL15" s="644"/>
      <c r="AM15" s="644"/>
      <c r="AN15" s="644"/>
      <c r="AO15" s="644"/>
      <c r="AP15" s="644"/>
      <c r="AQ15" s="645"/>
      <c r="AR15" s="643" t="s">
        <v>549</v>
      </c>
      <c r="AS15" s="644"/>
      <c r="AT15" s="644"/>
      <c r="AU15" s="644"/>
      <c r="AV15" s="644"/>
      <c r="AW15" s="644"/>
      <c r="AX15" s="795"/>
    </row>
    <row r="16" spans="1:50" ht="21" customHeight="1" x14ac:dyDescent="0.15">
      <c r="A16" s="600"/>
      <c r="B16" s="601"/>
      <c r="C16" s="601"/>
      <c r="D16" s="601"/>
      <c r="E16" s="601"/>
      <c r="F16" s="602"/>
      <c r="G16" s="714"/>
      <c r="H16" s="715"/>
      <c r="I16" s="700" t="s">
        <v>51</v>
      </c>
      <c r="J16" s="701"/>
      <c r="K16" s="701"/>
      <c r="L16" s="701"/>
      <c r="M16" s="701"/>
      <c r="N16" s="701"/>
      <c r="O16" s="702"/>
      <c r="P16" s="643" t="s">
        <v>548</v>
      </c>
      <c r="Q16" s="644"/>
      <c r="R16" s="644"/>
      <c r="S16" s="644"/>
      <c r="T16" s="644"/>
      <c r="U16" s="644"/>
      <c r="V16" s="645"/>
      <c r="W16" s="643" t="s">
        <v>547</v>
      </c>
      <c r="X16" s="644"/>
      <c r="Y16" s="644"/>
      <c r="Z16" s="644"/>
      <c r="AA16" s="644"/>
      <c r="AB16" s="644"/>
      <c r="AC16" s="645"/>
      <c r="AD16" s="643" t="s">
        <v>548</v>
      </c>
      <c r="AE16" s="644"/>
      <c r="AF16" s="644"/>
      <c r="AG16" s="644"/>
      <c r="AH16" s="644"/>
      <c r="AI16" s="644"/>
      <c r="AJ16" s="645"/>
      <c r="AK16" s="643" t="s">
        <v>548</v>
      </c>
      <c r="AL16" s="644"/>
      <c r="AM16" s="644"/>
      <c r="AN16" s="644"/>
      <c r="AO16" s="644"/>
      <c r="AP16" s="644"/>
      <c r="AQ16" s="645"/>
      <c r="AR16" s="746"/>
      <c r="AS16" s="747"/>
      <c r="AT16" s="747"/>
      <c r="AU16" s="747"/>
      <c r="AV16" s="747"/>
      <c r="AW16" s="747"/>
      <c r="AX16" s="748"/>
    </row>
    <row r="17" spans="1:50" ht="24.75" customHeight="1" x14ac:dyDescent="0.15">
      <c r="A17" s="600"/>
      <c r="B17" s="601"/>
      <c r="C17" s="601"/>
      <c r="D17" s="601"/>
      <c r="E17" s="601"/>
      <c r="F17" s="602"/>
      <c r="G17" s="714"/>
      <c r="H17" s="715"/>
      <c r="I17" s="700" t="s">
        <v>49</v>
      </c>
      <c r="J17" s="751"/>
      <c r="K17" s="751"/>
      <c r="L17" s="751"/>
      <c r="M17" s="751"/>
      <c r="N17" s="751"/>
      <c r="O17" s="752"/>
      <c r="P17" s="643" t="s">
        <v>548</v>
      </c>
      <c r="Q17" s="644"/>
      <c r="R17" s="644"/>
      <c r="S17" s="644"/>
      <c r="T17" s="644"/>
      <c r="U17" s="644"/>
      <c r="V17" s="645"/>
      <c r="W17" s="643" t="s">
        <v>548</v>
      </c>
      <c r="X17" s="644"/>
      <c r="Y17" s="644"/>
      <c r="Z17" s="644"/>
      <c r="AA17" s="644"/>
      <c r="AB17" s="644"/>
      <c r="AC17" s="645"/>
      <c r="AD17" s="643" t="s">
        <v>548</v>
      </c>
      <c r="AE17" s="644"/>
      <c r="AF17" s="644"/>
      <c r="AG17" s="644"/>
      <c r="AH17" s="644"/>
      <c r="AI17" s="644"/>
      <c r="AJ17" s="645"/>
      <c r="AK17" s="643" t="s">
        <v>548</v>
      </c>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6"/>
      <c r="H18" s="717"/>
      <c r="I18" s="705" t="s">
        <v>20</v>
      </c>
      <c r="J18" s="706"/>
      <c r="K18" s="706"/>
      <c r="L18" s="706"/>
      <c r="M18" s="706"/>
      <c r="N18" s="706"/>
      <c r="O18" s="707"/>
      <c r="P18" s="867">
        <f>SUM(P13:V17)</f>
        <v>0</v>
      </c>
      <c r="Q18" s="868"/>
      <c r="R18" s="868"/>
      <c r="S18" s="868"/>
      <c r="T18" s="868"/>
      <c r="U18" s="868"/>
      <c r="V18" s="869"/>
      <c r="W18" s="867">
        <f>SUM(W13:AC17)</f>
        <v>0</v>
      </c>
      <c r="X18" s="868"/>
      <c r="Y18" s="868"/>
      <c r="Z18" s="868"/>
      <c r="AA18" s="868"/>
      <c r="AB18" s="868"/>
      <c r="AC18" s="869"/>
      <c r="AD18" s="867">
        <f>SUM(AD13:AJ17)</f>
        <v>0</v>
      </c>
      <c r="AE18" s="868"/>
      <c r="AF18" s="868"/>
      <c r="AG18" s="868"/>
      <c r="AH18" s="868"/>
      <c r="AI18" s="868"/>
      <c r="AJ18" s="869"/>
      <c r="AK18" s="867">
        <f>SUM(AK13:AQ17)</f>
        <v>0</v>
      </c>
      <c r="AL18" s="868"/>
      <c r="AM18" s="868"/>
      <c r="AN18" s="868"/>
      <c r="AO18" s="868"/>
      <c r="AP18" s="868"/>
      <c r="AQ18" s="869"/>
      <c r="AR18" s="867">
        <f>SUM(AR13:AX17)</f>
        <v>3030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t="s">
        <v>550</v>
      </c>
      <c r="Q19" s="644"/>
      <c r="R19" s="644"/>
      <c r="S19" s="644"/>
      <c r="T19" s="644"/>
      <c r="U19" s="644"/>
      <c r="V19" s="645"/>
      <c r="W19" s="643" t="s">
        <v>550</v>
      </c>
      <c r="X19" s="644"/>
      <c r="Y19" s="644"/>
      <c r="Z19" s="644"/>
      <c r="AA19" s="644"/>
      <c r="AB19" s="644"/>
      <c r="AC19" s="645"/>
      <c r="AD19" s="643" t="s">
        <v>550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5" t="s">
        <v>10</v>
      </c>
      <c r="H20" s="866"/>
      <c r="I20" s="866"/>
      <c r="J20" s="866"/>
      <c r="K20" s="866"/>
      <c r="L20" s="866"/>
      <c r="M20" s="866"/>
      <c r="N20" s="866"/>
      <c r="O20" s="866"/>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8"/>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e">
        <f t="shared" ref="AD21" si="3">IF(AD19=0, "-", SUM(AD19)/SUM(AD13,AD14))</f>
        <v>#DIV/0!</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352</v>
      </c>
      <c r="B22" s="936"/>
      <c r="C22" s="936"/>
      <c r="D22" s="936"/>
      <c r="E22" s="936"/>
      <c r="F22" s="937"/>
      <c r="G22" s="973" t="s">
        <v>258</v>
      </c>
      <c r="H22" s="206"/>
      <c r="I22" s="206"/>
      <c r="J22" s="206"/>
      <c r="K22" s="206"/>
      <c r="L22" s="206"/>
      <c r="M22" s="206"/>
      <c r="N22" s="206"/>
      <c r="O22" s="207"/>
      <c r="P22" s="924" t="s">
        <v>353</v>
      </c>
      <c r="Q22" s="206"/>
      <c r="R22" s="206"/>
      <c r="S22" s="206"/>
      <c r="T22" s="206"/>
      <c r="U22" s="206"/>
      <c r="V22" s="207"/>
      <c r="W22" s="924" t="s">
        <v>354</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486</v>
      </c>
      <c r="H23" s="975"/>
      <c r="I23" s="975"/>
      <c r="J23" s="975"/>
      <c r="K23" s="975"/>
      <c r="L23" s="975"/>
      <c r="M23" s="975"/>
      <c r="N23" s="975"/>
      <c r="O23" s="976"/>
      <c r="P23" s="908" t="s">
        <v>550</v>
      </c>
      <c r="Q23" s="909"/>
      <c r="R23" s="909"/>
      <c r="S23" s="909"/>
      <c r="T23" s="909"/>
      <c r="U23" s="909"/>
      <c r="V23" s="925"/>
      <c r="W23" s="908">
        <v>2825</v>
      </c>
      <c r="X23" s="909"/>
      <c r="Y23" s="909"/>
      <c r="Z23" s="909"/>
      <c r="AA23" s="909"/>
      <c r="AB23" s="909"/>
      <c r="AC23" s="925"/>
      <c r="AD23" s="945" t="s">
        <v>520</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t="s">
        <v>519</v>
      </c>
      <c r="H24" s="927"/>
      <c r="I24" s="927"/>
      <c r="J24" s="927"/>
      <c r="K24" s="927"/>
      <c r="L24" s="927"/>
      <c r="M24" s="927"/>
      <c r="N24" s="927"/>
      <c r="O24" s="928"/>
      <c r="P24" s="643" t="s">
        <v>550</v>
      </c>
      <c r="Q24" s="644"/>
      <c r="R24" s="644"/>
      <c r="S24" s="644"/>
      <c r="T24" s="644"/>
      <c r="U24" s="644"/>
      <c r="V24" s="645"/>
      <c r="W24" s="643">
        <v>205</v>
      </c>
      <c r="X24" s="644"/>
      <c r="Y24" s="644"/>
      <c r="Z24" s="644"/>
      <c r="AA24" s="644"/>
      <c r="AB24" s="644"/>
      <c r="AC24" s="64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c r="H25" s="927"/>
      <c r="I25" s="927"/>
      <c r="J25" s="927"/>
      <c r="K25" s="927"/>
      <c r="L25" s="927"/>
      <c r="M25" s="927"/>
      <c r="N25" s="927"/>
      <c r="O25" s="928"/>
      <c r="P25" s="643"/>
      <c r="Q25" s="644"/>
      <c r="R25" s="644"/>
      <c r="S25" s="644"/>
      <c r="T25" s="644"/>
      <c r="U25" s="644"/>
      <c r="V25" s="645"/>
      <c r="W25" s="643"/>
      <c r="X25" s="644"/>
      <c r="Y25" s="644"/>
      <c r="Z25" s="644"/>
      <c r="AA25" s="644"/>
      <c r="AB25" s="644"/>
      <c r="AC25" s="64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38"/>
      <c r="B26" s="939"/>
      <c r="C26" s="939"/>
      <c r="D26" s="939"/>
      <c r="E26" s="939"/>
      <c r="F26" s="940"/>
      <c r="G26" s="926"/>
      <c r="H26" s="927"/>
      <c r="I26" s="927"/>
      <c r="J26" s="927"/>
      <c r="K26" s="927"/>
      <c r="L26" s="927"/>
      <c r="M26" s="927"/>
      <c r="N26" s="927"/>
      <c r="O26" s="928"/>
      <c r="P26" s="643"/>
      <c r="Q26" s="644"/>
      <c r="R26" s="644"/>
      <c r="S26" s="644"/>
      <c r="T26" s="644"/>
      <c r="U26" s="644"/>
      <c r="V26" s="645"/>
      <c r="W26" s="643"/>
      <c r="X26" s="644"/>
      <c r="Y26" s="644"/>
      <c r="Z26" s="644"/>
      <c r="AA26" s="644"/>
      <c r="AB26" s="644"/>
      <c r="AC26" s="64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26"/>
      <c r="H27" s="927"/>
      <c r="I27" s="927"/>
      <c r="J27" s="927"/>
      <c r="K27" s="927"/>
      <c r="L27" s="927"/>
      <c r="M27" s="927"/>
      <c r="N27" s="927"/>
      <c r="O27" s="928"/>
      <c r="P27" s="643"/>
      <c r="Q27" s="644"/>
      <c r="R27" s="644"/>
      <c r="S27" s="644"/>
      <c r="T27" s="644"/>
      <c r="U27" s="644"/>
      <c r="V27" s="645"/>
      <c r="W27" s="643"/>
      <c r="X27" s="644"/>
      <c r="Y27" s="644"/>
      <c r="Z27" s="644"/>
      <c r="AA27" s="644"/>
      <c r="AB27" s="644"/>
      <c r="AC27" s="64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262</v>
      </c>
      <c r="H28" s="930"/>
      <c r="I28" s="930"/>
      <c r="J28" s="930"/>
      <c r="K28" s="930"/>
      <c r="L28" s="930"/>
      <c r="M28" s="930"/>
      <c r="N28" s="930"/>
      <c r="O28" s="931"/>
      <c r="P28" s="867" t="e">
        <f>P29-SUM(P23:P27)</f>
        <v>#VALUE!</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43" t="str">
        <f>AK13</f>
        <v>-</v>
      </c>
      <c r="Q29" s="644"/>
      <c r="R29" s="644"/>
      <c r="S29" s="644"/>
      <c r="T29" s="644"/>
      <c r="U29" s="644"/>
      <c r="V29" s="645"/>
      <c r="W29" s="956">
        <f>AR13</f>
        <v>3030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274</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316</v>
      </c>
      <c r="AF30" s="848"/>
      <c r="AG30" s="848"/>
      <c r="AH30" s="849"/>
      <c r="AI30" s="847" t="s">
        <v>338</v>
      </c>
      <c r="AJ30" s="848"/>
      <c r="AK30" s="848"/>
      <c r="AL30" s="849"/>
      <c r="AM30" s="904" t="s">
        <v>343</v>
      </c>
      <c r="AN30" s="904"/>
      <c r="AO30" s="904"/>
      <c r="AP30" s="847"/>
      <c r="AQ30" s="756" t="s">
        <v>187</v>
      </c>
      <c r="AR30" s="757"/>
      <c r="AS30" s="757"/>
      <c r="AT30" s="758"/>
      <c r="AU30" s="763" t="s">
        <v>133</v>
      </c>
      <c r="AV30" s="763"/>
      <c r="AW30" s="763"/>
      <c r="AX30" s="905"/>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483</v>
      </c>
      <c r="AR31" s="185"/>
      <c r="AS31" s="118" t="s">
        <v>188</v>
      </c>
      <c r="AT31" s="119"/>
      <c r="AU31" s="184">
        <v>12</v>
      </c>
      <c r="AV31" s="184"/>
      <c r="AW31" s="384" t="s">
        <v>177</v>
      </c>
      <c r="AX31" s="385"/>
    </row>
    <row r="32" spans="1:50" ht="30" customHeight="1" x14ac:dyDescent="0.15">
      <c r="A32" s="389"/>
      <c r="B32" s="387"/>
      <c r="C32" s="387"/>
      <c r="D32" s="387"/>
      <c r="E32" s="387"/>
      <c r="F32" s="388"/>
      <c r="G32" s="550" t="s">
        <v>521</v>
      </c>
      <c r="H32" s="551"/>
      <c r="I32" s="551"/>
      <c r="J32" s="551"/>
      <c r="K32" s="551"/>
      <c r="L32" s="551"/>
      <c r="M32" s="551"/>
      <c r="N32" s="551"/>
      <c r="O32" s="552"/>
      <c r="P32" s="90" t="s">
        <v>522</v>
      </c>
      <c r="Q32" s="90"/>
      <c r="R32" s="90"/>
      <c r="S32" s="90"/>
      <c r="T32" s="90"/>
      <c r="U32" s="90"/>
      <c r="V32" s="90"/>
      <c r="W32" s="90"/>
      <c r="X32" s="91"/>
      <c r="Y32" s="460" t="s">
        <v>12</v>
      </c>
      <c r="Z32" s="520"/>
      <c r="AA32" s="521"/>
      <c r="AB32" s="450" t="s">
        <v>487</v>
      </c>
      <c r="AC32" s="450"/>
      <c r="AD32" s="450"/>
      <c r="AE32" s="326" t="s">
        <v>484</v>
      </c>
      <c r="AF32" s="192"/>
      <c r="AG32" s="192"/>
      <c r="AH32" s="327"/>
      <c r="AI32" s="326" t="s">
        <v>484</v>
      </c>
      <c r="AJ32" s="192"/>
      <c r="AK32" s="192"/>
      <c r="AL32" s="327"/>
      <c r="AM32" s="326" t="s">
        <v>484</v>
      </c>
      <c r="AN32" s="192"/>
      <c r="AO32" s="192"/>
      <c r="AP32" s="327"/>
      <c r="AQ32" s="326" t="s">
        <v>484</v>
      </c>
      <c r="AR32" s="192"/>
      <c r="AS32" s="192"/>
      <c r="AT32" s="327"/>
      <c r="AU32" s="202" t="s">
        <v>483</v>
      </c>
      <c r="AV32" s="203"/>
      <c r="AW32" s="203"/>
      <c r="AX32" s="205"/>
    </row>
    <row r="33" spans="1:50" ht="30"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487</v>
      </c>
      <c r="AC33" s="512"/>
      <c r="AD33" s="512"/>
      <c r="AE33" s="326" t="s">
        <v>484</v>
      </c>
      <c r="AF33" s="192"/>
      <c r="AG33" s="192"/>
      <c r="AH33" s="327"/>
      <c r="AI33" s="326" t="s">
        <v>484</v>
      </c>
      <c r="AJ33" s="192"/>
      <c r="AK33" s="192"/>
      <c r="AL33" s="327"/>
      <c r="AM33" s="326" t="s">
        <v>484</v>
      </c>
      <c r="AN33" s="192"/>
      <c r="AO33" s="192"/>
      <c r="AP33" s="327"/>
      <c r="AQ33" s="326" t="s">
        <v>484</v>
      </c>
      <c r="AR33" s="192"/>
      <c r="AS33" s="192"/>
      <c r="AT33" s="327"/>
      <c r="AU33" s="203">
        <v>240</v>
      </c>
      <c r="AV33" s="203"/>
      <c r="AW33" s="203"/>
      <c r="AX33" s="205"/>
    </row>
    <row r="34" spans="1:50" ht="30"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326" t="s">
        <v>484</v>
      </c>
      <c r="AF34" s="192"/>
      <c r="AG34" s="192"/>
      <c r="AH34" s="327"/>
      <c r="AI34" s="326" t="s">
        <v>484</v>
      </c>
      <c r="AJ34" s="192"/>
      <c r="AK34" s="192"/>
      <c r="AL34" s="327"/>
      <c r="AM34" s="326" t="s">
        <v>484</v>
      </c>
      <c r="AN34" s="192"/>
      <c r="AO34" s="192"/>
      <c r="AP34" s="327"/>
      <c r="AQ34" s="326" t="s">
        <v>484</v>
      </c>
      <c r="AR34" s="192"/>
      <c r="AS34" s="192"/>
      <c r="AT34" s="327"/>
      <c r="AU34" s="203" t="s">
        <v>483</v>
      </c>
      <c r="AV34" s="203"/>
      <c r="AW34" s="203"/>
      <c r="AX34" s="205"/>
    </row>
    <row r="35" spans="1:50" ht="23.25" customHeight="1" x14ac:dyDescent="0.15">
      <c r="A35" s="210" t="s">
        <v>304</v>
      </c>
      <c r="B35" s="211"/>
      <c r="C35" s="211"/>
      <c r="D35" s="211"/>
      <c r="E35" s="211"/>
      <c r="F35" s="212"/>
      <c r="G35" s="216" t="s">
        <v>523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9" t="s">
        <v>274</v>
      </c>
      <c r="B37" s="760"/>
      <c r="C37" s="760"/>
      <c r="D37" s="760"/>
      <c r="E37" s="760"/>
      <c r="F37" s="761"/>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9"/>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274</v>
      </c>
      <c r="B44" s="760"/>
      <c r="C44" s="760"/>
      <c r="D44" s="760"/>
      <c r="E44" s="760"/>
      <c r="F44" s="761"/>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9"/>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3" t="s">
        <v>133</v>
      </c>
      <c r="AV51" s="913"/>
      <c r="AW51" s="913"/>
      <c r="AX51" s="914"/>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3" t="s">
        <v>133</v>
      </c>
      <c r="AV58" s="913"/>
      <c r="AW58" s="913"/>
      <c r="AX58" s="914"/>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t="s">
        <v>524</v>
      </c>
      <c r="AR66" s="184"/>
      <c r="AS66" s="226" t="s">
        <v>188</v>
      </c>
      <c r="AT66" s="227"/>
      <c r="AU66" s="184" t="s">
        <v>524</v>
      </c>
      <c r="AV66" s="184"/>
      <c r="AW66" s="226" t="s">
        <v>273</v>
      </c>
      <c r="AX66" s="238"/>
    </row>
    <row r="67" spans="1:50" ht="50.25" customHeight="1" x14ac:dyDescent="0.15">
      <c r="A67" s="464"/>
      <c r="B67" s="465"/>
      <c r="C67" s="465"/>
      <c r="D67" s="465"/>
      <c r="E67" s="465"/>
      <c r="F67" s="466"/>
      <c r="G67" s="239" t="s">
        <v>189</v>
      </c>
      <c r="H67" s="242" t="s">
        <v>553</v>
      </c>
      <c r="I67" s="243"/>
      <c r="J67" s="243"/>
      <c r="K67" s="243"/>
      <c r="L67" s="243"/>
      <c r="M67" s="243"/>
      <c r="N67" s="243"/>
      <c r="O67" s="244"/>
      <c r="P67" s="242" t="s">
        <v>545</v>
      </c>
      <c r="Q67" s="243"/>
      <c r="R67" s="243"/>
      <c r="S67" s="243"/>
      <c r="T67" s="243"/>
      <c r="U67" s="243"/>
      <c r="V67" s="244"/>
      <c r="W67" s="248"/>
      <c r="X67" s="249"/>
      <c r="Y67" s="254" t="s">
        <v>12</v>
      </c>
      <c r="Z67" s="254"/>
      <c r="AA67" s="255"/>
      <c r="AB67" s="256" t="s">
        <v>294</v>
      </c>
      <c r="AC67" s="256"/>
      <c r="AD67" s="256"/>
      <c r="AE67" s="202" t="s">
        <v>501</v>
      </c>
      <c r="AF67" s="203"/>
      <c r="AG67" s="203"/>
      <c r="AH67" s="203"/>
      <c r="AI67" s="202" t="s">
        <v>500</v>
      </c>
      <c r="AJ67" s="203"/>
      <c r="AK67" s="203"/>
      <c r="AL67" s="203"/>
      <c r="AM67" s="202" t="s">
        <v>500</v>
      </c>
      <c r="AN67" s="203"/>
      <c r="AO67" s="203"/>
      <c r="AP67" s="203"/>
      <c r="AQ67" s="202" t="s">
        <v>501</v>
      </c>
      <c r="AR67" s="203"/>
      <c r="AS67" s="203"/>
      <c r="AT67" s="204"/>
      <c r="AU67" s="203" t="s">
        <v>498</v>
      </c>
      <c r="AV67" s="203"/>
      <c r="AW67" s="203"/>
      <c r="AX67" s="205"/>
    </row>
    <row r="68" spans="1:50" ht="50.25"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494</v>
      </c>
      <c r="AF68" s="203"/>
      <c r="AG68" s="203"/>
      <c r="AH68" s="203"/>
      <c r="AI68" s="202" t="s">
        <v>500</v>
      </c>
      <c r="AJ68" s="203"/>
      <c r="AK68" s="203"/>
      <c r="AL68" s="203"/>
      <c r="AM68" s="202" t="s">
        <v>494</v>
      </c>
      <c r="AN68" s="203"/>
      <c r="AO68" s="203"/>
      <c r="AP68" s="203"/>
      <c r="AQ68" s="202" t="s">
        <v>524</v>
      </c>
      <c r="AR68" s="203"/>
      <c r="AS68" s="203"/>
      <c r="AT68" s="204"/>
      <c r="AU68" s="203" t="s">
        <v>524</v>
      </c>
      <c r="AV68" s="203"/>
      <c r="AW68" s="203"/>
      <c r="AX68" s="205"/>
    </row>
    <row r="69" spans="1:50" ht="50.25"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t="s">
        <v>494</v>
      </c>
      <c r="AF69" s="258"/>
      <c r="AG69" s="258"/>
      <c r="AH69" s="258"/>
      <c r="AI69" s="257" t="s">
        <v>500</v>
      </c>
      <c r="AJ69" s="258"/>
      <c r="AK69" s="258"/>
      <c r="AL69" s="258"/>
      <c r="AM69" s="257" t="s">
        <v>494</v>
      </c>
      <c r="AN69" s="258"/>
      <c r="AO69" s="258"/>
      <c r="AP69" s="258"/>
      <c r="AQ69" s="202" t="s">
        <v>494</v>
      </c>
      <c r="AR69" s="203"/>
      <c r="AS69" s="203"/>
      <c r="AT69" s="204"/>
      <c r="AU69" s="203" t="s">
        <v>494</v>
      </c>
      <c r="AV69" s="203"/>
      <c r="AW69" s="203"/>
      <c r="AX69" s="205"/>
    </row>
    <row r="70" spans="1:50" ht="27" customHeight="1" x14ac:dyDescent="0.15">
      <c r="A70" s="464" t="s">
        <v>279</v>
      </c>
      <c r="B70" s="465"/>
      <c r="C70" s="465"/>
      <c r="D70" s="465"/>
      <c r="E70" s="465"/>
      <c r="F70" s="466"/>
      <c r="G70" s="240" t="s">
        <v>190</v>
      </c>
      <c r="H70" s="291" t="s">
        <v>544</v>
      </c>
      <c r="I70" s="291"/>
      <c r="J70" s="291"/>
      <c r="K70" s="291"/>
      <c r="L70" s="291"/>
      <c r="M70" s="291"/>
      <c r="N70" s="291"/>
      <c r="O70" s="291"/>
      <c r="P70" s="291" t="s">
        <v>546</v>
      </c>
      <c r="Q70" s="291"/>
      <c r="R70" s="291"/>
      <c r="S70" s="291"/>
      <c r="T70" s="291"/>
      <c r="U70" s="291"/>
      <c r="V70" s="291"/>
      <c r="W70" s="294" t="s">
        <v>293</v>
      </c>
      <c r="X70" s="295"/>
      <c r="Y70" s="254" t="s">
        <v>12</v>
      </c>
      <c r="Z70" s="254"/>
      <c r="AA70" s="255"/>
      <c r="AB70" s="256" t="s">
        <v>294</v>
      </c>
      <c r="AC70" s="256"/>
      <c r="AD70" s="256"/>
      <c r="AE70" s="202" t="s">
        <v>498</v>
      </c>
      <c r="AF70" s="203"/>
      <c r="AG70" s="203"/>
      <c r="AH70" s="203"/>
      <c r="AI70" s="202" t="s">
        <v>494</v>
      </c>
      <c r="AJ70" s="203"/>
      <c r="AK70" s="203"/>
      <c r="AL70" s="203"/>
      <c r="AM70" s="202" t="s">
        <v>494</v>
      </c>
      <c r="AN70" s="203"/>
      <c r="AO70" s="203"/>
      <c r="AP70" s="203"/>
      <c r="AQ70" s="202" t="s">
        <v>498</v>
      </c>
      <c r="AR70" s="203"/>
      <c r="AS70" s="203"/>
      <c r="AT70" s="204"/>
      <c r="AU70" s="203" t="s">
        <v>494</v>
      </c>
      <c r="AV70" s="203"/>
      <c r="AW70" s="203"/>
      <c r="AX70" s="205"/>
    </row>
    <row r="71" spans="1:50" ht="27"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498</v>
      </c>
      <c r="AF71" s="203"/>
      <c r="AG71" s="203"/>
      <c r="AH71" s="203"/>
      <c r="AI71" s="202" t="s">
        <v>498</v>
      </c>
      <c r="AJ71" s="203"/>
      <c r="AK71" s="203"/>
      <c r="AL71" s="203"/>
      <c r="AM71" s="202" t="s">
        <v>494</v>
      </c>
      <c r="AN71" s="203"/>
      <c r="AO71" s="203"/>
      <c r="AP71" s="203"/>
      <c r="AQ71" s="202" t="s">
        <v>524</v>
      </c>
      <c r="AR71" s="203"/>
      <c r="AS71" s="203"/>
      <c r="AT71" s="204"/>
      <c r="AU71" s="203" t="s">
        <v>524</v>
      </c>
      <c r="AV71" s="203"/>
      <c r="AW71" s="203"/>
      <c r="AX71" s="205"/>
    </row>
    <row r="72" spans="1:50" ht="22.5"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494</v>
      </c>
      <c r="AF72" s="203"/>
      <c r="AG72" s="203"/>
      <c r="AH72" s="203"/>
      <c r="AI72" s="202" t="s">
        <v>501</v>
      </c>
      <c r="AJ72" s="203"/>
      <c r="AK72" s="203"/>
      <c r="AL72" s="203"/>
      <c r="AM72" s="202" t="s">
        <v>494</v>
      </c>
      <c r="AN72" s="203"/>
      <c r="AO72" s="203"/>
      <c r="AP72" s="204"/>
      <c r="AQ72" s="202" t="s">
        <v>494</v>
      </c>
      <c r="AR72" s="203"/>
      <c r="AS72" s="203"/>
      <c r="AT72" s="204"/>
      <c r="AU72" s="203" t="s">
        <v>494</v>
      </c>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4.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hidden="1" customHeight="1" x14ac:dyDescent="0.15">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hidden="1" customHeight="1" x14ac:dyDescent="0.15">
      <c r="A83" s="854"/>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4"/>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48.75" customHeight="1" x14ac:dyDescent="0.15">
      <c r="A101" s="411"/>
      <c r="B101" s="412"/>
      <c r="C101" s="412"/>
      <c r="D101" s="412"/>
      <c r="E101" s="412"/>
      <c r="F101" s="413"/>
      <c r="G101" s="90" t="s">
        <v>526</v>
      </c>
      <c r="H101" s="90"/>
      <c r="I101" s="90"/>
      <c r="J101" s="90"/>
      <c r="K101" s="90"/>
      <c r="L101" s="90"/>
      <c r="M101" s="90"/>
      <c r="N101" s="90"/>
      <c r="O101" s="90"/>
      <c r="P101" s="90"/>
      <c r="Q101" s="90"/>
      <c r="R101" s="90"/>
      <c r="S101" s="90"/>
      <c r="T101" s="90"/>
      <c r="U101" s="90"/>
      <c r="V101" s="90"/>
      <c r="W101" s="90"/>
      <c r="X101" s="91"/>
      <c r="Y101" s="531" t="s">
        <v>54</v>
      </c>
      <c r="Z101" s="532"/>
      <c r="AA101" s="533"/>
      <c r="AB101" s="450" t="s">
        <v>525</v>
      </c>
      <c r="AC101" s="450"/>
      <c r="AD101" s="450"/>
      <c r="AE101" s="202" t="s">
        <v>489</v>
      </c>
      <c r="AF101" s="203"/>
      <c r="AG101" s="203"/>
      <c r="AH101" s="204"/>
      <c r="AI101" s="202" t="s">
        <v>488</v>
      </c>
      <c r="AJ101" s="203"/>
      <c r="AK101" s="203"/>
      <c r="AL101" s="204"/>
      <c r="AM101" s="202" t="s">
        <v>488</v>
      </c>
      <c r="AN101" s="203"/>
      <c r="AO101" s="203"/>
      <c r="AP101" s="204"/>
      <c r="AQ101" s="202" t="s">
        <v>488</v>
      </c>
      <c r="AR101" s="203"/>
      <c r="AS101" s="203"/>
      <c r="AT101" s="204"/>
      <c r="AU101" s="202" t="s">
        <v>490</v>
      </c>
      <c r="AV101" s="203"/>
      <c r="AW101" s="203"/>
      <c r="AX101" s="204"/>
    </row>
    <row r="102" spans="1:60" ht="4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525</v>
      </c>
      <c r="AC102" s="450"/>
      <c r="AD102" s="450"/>
      <c r="AE102" s="202" t="s">
        <v>488</v>
      </c>
      <c r="AF102" s="203"/>
      <c r="AG102" s="203"/>
      <c r="AH102" s="204"/>
      <c r="AI102" s="202" t="s">
        <v>488</v>
      </c>
      <c r="AJ102" s="203"/>
      <c r="AK102" s="203"/>
      <c r="AL102" s="204"/>
      <c r="AM102" s="202" t="s">
        <v>488</v>
      </c>
      <c r="AN102" s="203"/>
      <c r="AO102" s="203"/>
      <c r="AP102" s="204"/>
      <c r="AQ102" s="202" t="s">
        <v>488</v>
      </c>
      <c r="AR102" s="203"/>
      <c r="AS102" s="203"/>
      <c r="AT102" s="204"/>
      <c r="AU102" s="257">
        <v>95</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31.5" customHeight="1" x14ac:dyDescent="0.15">
      <c r="A110" s="411"/>
      <c r="B110" s="412"/>
      <c r="C110" s="412"/>
      <c r="D110" s="412"/>
      <c r="E110" s="412"/>
      <c r="F110" s="413"/>
      <c r="G110" s="90" t="s">
        <v>527</v>
      </c>
      <c r="H110" s="90"/>
      <c r="I110" s="90"/>
      <c r="J110" s="90"/>
      <c r="K110" s="90"/>
      <c r="L110" s="90"/>
      <c r="M110" s="90"/>
      <c r="N110" s="90"/>
      <c r="O110" s="90"/>
      <c r="P110" s="90"/>
      <c r="Q110" s="90"/>
      <c r="R110" s="90"/>
      <c r="S110" s="90"/>
      <c r="T110" s="90"/>
      <c r="U110" s="90"/>
      <c r="V110" s="90"/>
      <c r="W110" s="90"/>
      <c r="X110" s="91"/>
      <c r="Y110" s="454" t="s">
        <v>54</v>
      </c>
      <c r="Z110" s="455"/>
      <c r="AA110" s="456"/>
      <c r="AB110" s="534" t="s">
        <v>528</v>
      </c>
      <c r="AC110" s="535"/>
      <c r="AD110" s="536"/>
      <c r="AE110" s="407" t="s">
        <v>524</v>
      </c>
      <c r="AF110" s="407"/>
      <c r="AG110" s="407"/>
      <c r="AH110" s="407"/>
      <c r="AI110" s="407" t="s">
        <v>524</v>
      </c>
      <c r="AJ110" s="407"/>
      <c r="AK110" s="407"/>
      <c r="AL110" s="407"/>
      <c r="AM110" s="407" t="s">
        <v>524</v>
      </c>
      <c r="AN110" s="407"/>
      <c r="AO110" s="407"/>
      <c r="AP110" s="407"/>
      <c r="AQ110" s="202" t="s">
        <v>524</v>
      </c>
      <c r="AR110" s="203"/>
      <c r="AS110" s="203"/>
      <c r="AT110" s="204"/>
      <c r="AU110" s="202" t="s">
        <v>529</v>
      </c>
      <c r="AV110" s="203"/>
      <c r="AW110" s="203"/>
      <c r="AX110" s="204"/>
    </row>
    <row r="111" spans="1:60" ht="31.5"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t="s">
        <v>528</v>
      </c>
      <c r="AC111" s="458"/>
      <c r="AD111" s="459"/>
      <c r="AE111" s="407" t="s">
        <v>529</v>
      </c>
      <c r="AF111" s="407"/>
      <c r="AG111" s="407"/>
      <c r="AH111" s="407"/>
      <c r="AI111" s="407" t="s">
        <v>524</v>
      </c>
      <c r="AJ111" s="407"/>
      <c r="AK111" s="407"/>
      <c r="AL111" s="407"/>
      <c r="AM111" s="407" t="s">
        <v>530</v>
      </c>
      <c r="AN111" s="407"/>
      <c r="AO111" s="407"/>
      <c r="AP111" s="407"/>
      <c r="AQ111" s="202" t="s">
        <v>530</v>
      </c>
      <c r="AR111" s="203"/>
      <c r="AS111" s="203"/>
      <c r="AT111" s="204"/>
      <c r="AU111" s="257">
        <v>70</v>
      </c>
      <c r="AV111" s="258"/>
      <c r="AW111" s="258"/>
      <c r="AX111" s="303"/>
    </row>
    <row r="112" spans="1:60" ht="4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50.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50.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36.75" customHeight="1" x14ac:dyDescent="0.15">
      <c r="A116" s="428"/>
      <c r="B116" s="429"/>
      <c r="C116" s="429"/>
      <c r="D116" s="429"/>
      <c r="E116" s="429"/>
      <c r="F116" s="430"/>
      <c r="G116" s="379" t="s">
        <v>533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531</v>
      </c>
      <c r="AC116" s="452"/>
      <c r="AD116" s="453"/>
      <c r="AE116" s="407" t="s">
        <v>494</v>
      </c>
      <c r="AF116" s="407"/>
      <c r="AG116" s="407"/>
      <c r="AH116" s="407"/>
      <c r="AI116" s="407" t="s">
        <v>507</v>
      </c>
      <c r="AJ116" s="407"/>
      <c r="AK116" s="407"/>
      <c r="AL116" s="407"/>
      <c r="AM116" s="407" t="s">
        <v>494</v>
      </c>
      <c r="AN116" s="407"/>
      <c r="AO116" s="407"/>
      <c r="AP116" s="407"/>
      <c r="AQ116" s="202" t="s">
        <v>494</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532</v>
      </c>
      <c r="AC117" s="462"/>
      <c r="AD117" s="463"/>
      <c r="AE117" s="540" t="s">
        <v>495</v>
      </c>
      <c r="AF117" s="540"/>
      <c r="AG117" s="540"/>
      <c r="AH117" s="540"/>
      <c r="AI117" s="540" t="s">
        <v>494</v>
      </c>
      <c r="AJ117" s="540"/>
      <c r="AK117" s="540"/>
      <c r="AL117" s="540"/>
      <c r="AM117" s="540" t="s">
        <v>494</v>
      </c>
      <c r="AN117" s="540"/>
      <c r="AO117" s="540"/>
      <c r="AP117" s="540"/>
      <c r="AQ117" s="540" t="s">
        <v>508</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4.75"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33.75" customHeight="1" x14ac:dyDescent="0.15">
      <c r="A128" s="428"/>
      <c r="B128" s="429"/>
      <c r="C128" s="429"/>
      <c r="D128" s="429"/>
      <c r="E128" s="429"/>
      <c r="F128" s="430"/>
      <c r="G128" s="379" t="s">
        <v>534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t="s">
        <v>531</v>
      </c>
      <c r="AC128" s="452"/>
      <c r="AD128" s="453"/>
      <c r="AE128" s="407" t="s">
        <v>524</v>
      </c>
      <c r="AF128" s="407"/>
      <c r="AG128" s="407"/>
      <c r="AH128" s="407"/>
      <c r="AI128" s="407" t="s">
        <v>535</v>
      </c>
      <c r="AJ128" s="407"/>
      <c r="AK128" s="407"/>
      <c r="AL128" s="407"/>
      <c r="AM128" s="407" t="s">
        <v>529</v>
      </c>
      <c r="AN128" s="407"/>
      <c r="AO128" s="407"/>
      <c r="AP128" s="407"/>
      <c r="AQ128" s="407" t="s">
        <v>524</v>
      </c>
      <c r="AR128" s="407"/>
      <c r="AS128" s="407"/>
      <c r="AT128" s="407"/>
      <c r="AU128" s="407"/>
      <c r="AV128" s="407"/>
      <c r="AW128" s="407"/>
      <c r="AX128" s="539"/>
    </row>
    <row r="129" spans="1:50" ht="33.75"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531</v>
      </c>
      <c r="AC129" s="462"/>
      <c r="AD129" s="463"/>
      <c r="AE129" s="540" t="s">
        <v>536</v>
      </c>
      <c r="AF129" s="540"/>
      <c r="AG129" s="540"/>
      <c r="AH129" s="540"/>
      <c r="AI129" s="540" t="s">
        <v>524</v>
      </c>
      <c r="AJ129" s="540"/>
      <c r="AK129" s="540"/>
      <c r="AL129" s="540"/>
      <c r="AM129" s="540" t="s">
        <v>529</v>
      </c>
      <c r="AN129" s="540"/>
      <c r="AO129" s="540"/>
      <c r="AP129" s="540"/>
      <c r="AQ129" s="540" t="s">
        <v>529</v>
      </c>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536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537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494</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492</v>
      </c>
      <c r="H134" s="90"/>
      <c r="I134" s="90"/>
      <c r="J134" s="90"/>
      <c r="K134" s="90"/>
      <c r="L134" s="90"/>
      <c r="M134" s="90"/>
      <c r="N134" s="90"/>
      <c r="O134" s="90"/>
      <c r="P134" s="90"/>
      <c r="Q134" s="90"/>
      <c r="R134" s="90"/>
      <c r="S134" s="90"/>
      <c r="T134" s="90"/>
      <c r="U134" s="90"/>
      <c r="V134" s="90"/>
      <c r="W134" s="90"/>
      <c r="X134" s="91"/>
      <c r="Y134" s="186" t="s">
        <v>202</v>
      </c>
      <c r="Z134" s="187"/>
      <c r="AA134" s="188"/>
      <c r="AB134" s="668" t="s">
        <v>493</v>
      </c>
      <c r="AC134" s="669"/>
      <c r="AD134" s="670"/>
      <c r="AE134" s="191">
        <v>111100</v>
      </c>
      <c r="AF134" s="192"/>
      <c r="AG134" s="192"/>
      <c r="AH134" s="192"/>
      <c r="AI134" s="191">
        <v>105900</v>
      </c>
      <c r="AJ134" s="192"/>
      <c r="AK134" s="192"/>
      <c r="AL134" s="192"/>
      <c r="AM134" s="191" t="s">
        <v>488</v>
      </c>
      <c r="AN134" s="192"/>
      <c r="AO134" s="192"/>
      <c r="AP134" s="192"/>
      <c r="AQ134" s="191" t="s">
        <v>488</v>
      </c>
      <c r="AR134" s="192"/>
      <c r="AS134" s="192"/>
      <c r="AT134" s="192"/>
      <c r="AU134" s="191" t="s">
        <v>488</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68" t="s">
        <v>493</v>
      </c>
      <c r="AC135" s="669"/>
      <c r="AD135" s="670"/>
      <c r="AE135" s="191" t="s">
        <v>488</v>
      </c>
      <c r="AF135" s="192"/>
      <c r="AG135" s="192"/>
      <c r="AH135" s="192"/>
      <c r="AI135" s="191" t="s">
        <v>488</v>
      </c>
      <c r="AJ135" s="192"/>
      <c r="AK135" s="192"/>
      <c r="AL135" s="192"/>
      <c r="AM135" s="191" t="s">
        <v>488</v>
      </c>
      <c r="AN135" s="192"/>
      <c r="AO135" s="192"/>
      <c r="AP135" s="192"/>
      <c r="AQ135" s="191" t="s">
        <v>488</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538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20"/>
      <c r="E430" s="159" t="s">
        <v>324</v>
      </c>
      <c r="F430" s="887"/>
      <c r="G430" s="888" t="s">
        <v>207</v>
      </c>
      <c r="H430" s="108"/>
      <c r="I430" s="108"/>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8" t="s">
        <v>207</v>
      </c>
      <c r="H484" s="108"/>
      <c r="I484" s="108"/>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8" t="s">
        <v>207</v>
      </c>
      <c r="H538" s="108"/>
      <c r="I538" s="108"/>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8" t="s">
        <v>207</v>
      </c>
      <c r="H592" s="108"/>
      <c r="I592" s="108"/>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8" t="s">
        <v>207</v>
      </c>
      <c r="H646" s="108"/>
      <c r="I646" s="108"/>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120"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482</v>
      </c>
      <c r="AE702" s="332"/>
      <c r="AF702" s="332"/>
      <c r="AG702" s="371" t="s">
        <v>539</v>
      </c>
      <c r="AH702" s="372"/>
      <c r="AI702" s="372"/>
      <c r="AJ702" s="372"/>
      <c r="AK702" s="372"/>
      <c r="AL702" s="372"/>
      <c r="AM702" s="372"/>
      <c r="AN702" s="372"/>
      <c r="AO702" s="372"/>
      <c r="AP702" s="372"/>
      <c r="AQ702" s="372"/>
      <c r="AR702" s="372"/>
      <c r="AS702" s="372"/>
      <c r="AT702" s="372"/>
      <c r="AU702" s="372"/>
      <c r="AV702" s="372"/>
      <c r="AW702" s="372"/>
      <c r="AX702" s="373"/>
    </row>
    <row r="703" spans="1:50" ht="10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2" t="s">
        <v>482</v>
      </c>
      <c r="AE703" s="313"/>
      <c r="AF703" s="313"/>
      <c r="AG703" s="86" t="s">
        <v>540</v>
      </c>
      <c r="AH703" s="87"/>
      <c r="AI703" s="87"/>
      <c r="AJ703" s="87"/>
      <c r="AK703" s="87"/>
      <c r="AL703" s="87"/>
      <c r="AM703" s="87"/>
      <c r="AN703" s="87"/>
      <c r="AO703" s="87"/>
      <c r="AP703" s="87"/>
      <c r="AQ703" s="87"/>
      <c r="AR703" s="87"/>
      <c r="AS703" s="87"/>
      <c r="AT703" s="87"/>
      <c r="AU703" s="87"/>
      <c r="AV703" s="87"/>
      <c r="AW703" s="87"/>
      <c r="AX703" s="88"/>
    </row>
    <row r="704" spans="1:50" ht="113.25"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482</v>
      </c>
      <c r="AE704" s="772"/>
      <c r="AF704" s="772"/>
      <c r="AG704" s="152" t="s">
        <v>541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10" t="s">
        <v>40</v>
      </c>
      <c r="D705" s="8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2"/>
      <c r="AD705" s="703" t="s">
        <v>482</v>
      </c>
      <c r="AE705" s="704"/>
      <c r="AF705" s="704"/>
      <c r="AG705" s="110" t="s">
        <v>542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3"/>
      <c r="D706" s="784"/>
      <c r="E706" s="719" t="s">
        <v>305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551</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5"/>
      <c r="D707" s="786"/>
      <c r="E707" s="722" t="s">
        <v>242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551</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491</v>
      </c>
      <c r="AE708" s="591"/>
      <c r="AF708" s="591"/>
      <c r="AG708" s="731" t="s">
        <v>502</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491</v>
      </c>
      <c r="AE709" s="313"/>
      <c r="AF709" s="313"/>
      <c r="AG709" s="86" t="s">
        <v>483</v>
      </c>
      <c r="AH709" s="87"/>
      <c r="AI709" s="87"/>
      <c r="AJ709" s="87"/>
      <c r="AK709" s="87"/>
      <c r="AL709" s="87"/>
      <c r="AM709" s="87"/>
      <c r="AN709" s="87"/>
      <c r="AO709" s="87"/>
      <c r="AP709" s="87"/>
      <c r="AQ709" s="87"/>
      <c r="AR709" s="87"/>
      <c r="AS709" s="87"/>
      <c r="AT709" s="87"/>
      <c r="AU709" s="87"/>
      <c r="AV709" s="87"/>
      <c r="AW709" s="87"/>
      <c r="AX709" s="88"/>
    </row>
    <row r="710" spans="1:50" ht="28.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491</v>
      </c>
      <c r="AE710" s="313"/>
      <c r="AF710" s="313"/>
      <c r="AG710" s="86" t="s">
        <v>503</v>
      </c>
      <c r="AH710" s="87"/>
      <c r="AI710" s="87"/>
      <c r="AJ710" s="87"/>
      <c r="AK710" s="87"/>
      <c r="AL710" s="87"/>
      <c r="AM710" s="87"/>
      <c r="AN710" s="87"/>
      <c r="AO710" s="87"/>
      <c r="AP710" s="87"/>
      <c r="AQ710" s="87"/>
      <c r="AR710" s="87"/>
      <c r="AS710" s="87"/>
      <c r="AT710" s="87"/>
      <c r="AU710" s="87"/>
      <c r="AV710" s="87"/>
      <c r="AW710" s="87"/>
      <c r="AX710" s="88"/>
    </row>
    <row r="711" spans="1:50" ht="44.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482</v>
      </c>
      <c r="AE711" s="313"/>
      <c r="AF711" s="313"/>
      <c r="AG711" s="86" t="s">
        <v>552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1" t="s">
        <v>491</v>
      </c>
      <c r="AE712" s="772"/>
      <c r="AF712" s="772"/>
      <c r="AG712" s="799" t="s">
        <v>495</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491</v>
      </c>
      <c r="AE713" s="313"/>
      <c r="AF713" s="649"/>
      <c r="AG713" s="86" t="s">
        <v>498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491</v>
      </c>
      <c r="AE714" s="797"/>
      <c r="AF714" s="798"/>
      <c r="AG714" s="725" t="s">
        <v>504</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6" t="s">
        <v>39</v>
      </c>
      <c r="B715" s="773"/>
      <c r="C715" s="774" t="s">
        <v>250</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0" t="s">
        <v>491</v>
      </c>
      <c r="AE715" s="591"/>
      <c r="AF715" s="642"/>
      <c r="AG715" s="731" t="s">
        <v>498</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491</v>
      </c>
      <c r="AE716" s="613"/>
      <c r="AF716" s="613"/>
      <c r="AG716" s="86" t="s">
        <v>505</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491</v>
      </c>
      <c r="AE717" s="313"/>
      <c r="AF717" s="313"/>
      <c r="AG717" s="86" t="s">
        <v>506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491</v>
      </c>
      <c r="AE718" s="313"/>
      <c r="AF718" s="313"/>
      <c r="AG718" s="112" t="s">
        <v>498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491</v>
      </c>
      <c r="AE719" s="591"/>
      <c r="AF719" s="591"/>
      <c r="AG719" s="110" t="s">
        <v>524</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91"/>
      <c r="C726" s="804" t="s">
        <v>52</v>
      </c>
      <c r="D726" s="826"/>
      <c r="E726" s="826"/>
      <c r="F726" s="827"/>
      <c r="G726" s="563" t="s">
        <v>543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2"/>
      <c r="B727" s="793"/>
      <c r="C727" s="737" t="s">
        <v>56</v>
      </c>
      <c r="D727" s="738"/>
      <c r="E727" s="738"/>
      <c r="F727" s="739"/>
      <c r="G727" s="561" t="s">
        <v>509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0" t="s">
        <v>524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c r="B731" s="789"/>
      <c r="C731" s="789"/>
      <c r="D731" s="789"/>
      <c r="E731" s="790"/>
      <c r="F731" s="718" t="s">
        <v>511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59"/>
      <c r="B733" s="660"/>
      <c r="C733" s="660"/>
      <c r="D733" s="660"/>
      <c r="E733" s="661"/>
      <c r="F733" s="623" t="s">
        <v>510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t="s">
        <v>509</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327</v>
      </c>
      <c r="B737" s="195"/>
      <c r="C737" s="195"/>
      <c r="D737" s="196"/>
      <c r="E737" s="978" t="s">
        <v>494</v>
      </c>
      <c r="F737" s="978"/>
      <c r="G737" s="978"/>
      <c r="H737" s="978"/>
      <c r="I737" s="978"/>
      <c r="J737" s="978"/>
      <c r="K737" s="978"/>
      <c r="L737" s="978"/>
      <c r="M737" s="978"/>
      <c r="N737" s="351" t="s">
        <v>322</v>
      </c>
      <c r="O737" s="351"/>
      <c r="P737" s="351"/>
      <c r="Q737" s="351"/>
      <c r="R737" s="978" t="s">
        <v>494</v>
      </c>
      <c r="S737" s="978"/>
      <c r="T737" s="978"/>
      <c r="U737" s="978"/>
      <c r="V737" s="978"/>
      <c r="W737" s="978"/>
      <c r="X737" s="978"/>
      <c r="Y737" s="978"/>
      <c r="Z737" s="978"/>
      <c r="AA737" s="351" t="s">
        <v>321</v>
      </c>
      <c r="AB737" s="351"/>
      <c r="AC737" s="351"/>
      <c r="AD737" s="351"/>
      <c r="AE737" s="978" t="s">
        <v>494</v>
      </c>
      <c r="AF737" s="978"/>
      <c r="AG737" s="978"/>
      <c r="AH737" s="978"/>
      <c r="AI737" s="978"/>
      <c r="AJ737" s="978"/>
      <c r="AK737" s="978"/>
      <c r="AL737" s="978"/>
      <c r="AM737" s="978"/>
      <c r="AN737" s="351" t="s">
        <v>320</v>
      </c>
      <c r="AO737" s="351"/>
      <c r="AP737" s="351"/>
      <c r="AQ737" s="351"/>
      <c r="AR737" s="984" t="s">
        <v>495</v>
      </c>
      <c r="AS737" s="985"/>
      <c r="AT737" s="985"/>
      <c r="AU737" s="985"/>
      <c r="AV737" s="985"/>
      <c r="AW737" s="985"/>
      <c r="AX737" s="986"/>
      <c r="AY737" s="74"/>
      <c r="AZ737" s="74"/>
    </row>
    <row r="738" spans="1:52" ht="24.75" customHeight="1" x14ac:dyDescent="0.15">
      <c r="A738" s="977" t="s">
        <v>319</v>
      </c>
      <c r="B738" s="195"/>
      <c r="C738" s="195"/>
      <c r="D738" s="196"/>
      <c r="E738" s="978" t="s">
        <v>494</v>
      </c>
      <c r="F738" s="978"/>
      <c r="G738" s="978"/>
      <c r="H738" s="978"/>
      <c r="I738" s="978"/>
      <c r="J738" s="978"/>
      <c r="K738" s="978"/>
      <c r="L738" s="978"/>
      <c r="M738" s="978"/>
      <c r="N738" s="351" t="s">
        <v>318</v>
      </c>
      <c r="O738" s="351"/>
      <c r="P738" s="351"/>
      <c r="Q738" s="351"/>
      <c r="R738" s="978" t="s">
        <v>496</v>
      </c>
      <c r="S738" s="978"/>
      <c r="T738" s="978"/>
      <c r="U738" s="978"/>
      <c r="V738" s="978"/>
      <c r="W738" s="978"/>
      <c r="X738" s="978"/>
      <c r="Y738" s="978"/>
      <c r="Z738" s="978"/>
      <c r="AA738" s="351" t="s">
        <v>317</v>
      </c>
      <c r="AB738" s="351"/>
      <c r="AC738" s="351"/>
      <c r="AD738" s="351"/>
      <c r="AE738" s="978" t="s">
        <v>497</v>
      </c>
      <c r="AF738" s="978"/>
      <c r="AG738" s="978"/>
      <c r="AH738" s="978"/>
      <c r="AI738" s="978"/>
      <c r="AJ738" s="978"/>
      <c r="AK738" s="978"/>
      <c r="AL738" s="978"/>
      <c r="AM738" s="978"/>
      <c r="AN738" s="351" t="s">
        <v>316</v>
      </c>
      <c r="AO738" s="351"/>
      <c r="AP738" s="351"/>
      <c r="AQ738" s="351"/>
      <c r="AR738" s="984" t="s">
        <v>498</v>
      </c>
      <c r="AS738" s="985"/>
      <c r="AT738" s="985"/>
      <c r="AU738" s="985"/>
      <c r="AV738" s="985"/>
      <c r="AW738" s="985"/>
      <c r="AX738" s="986"/>
    </row>
    <row r="739" spans="1:52" ht="24.75" customHeight="1" x14ac:dyDescent="0.15">
      <c r="A739" s="977" t="s">
        <v>315</v>
      </c>
      <c r="B739" s="195"/>
      <c r="C739" s="195"/>
      <c r="D739" s="196"/>
      <c r="E739" s="978" t="s">
        <v>499</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339</v>
      </c>
      <c r="B740" s="960"/>
      <c r="C740" s="960"/>
      <c r="D740" s="961"/>
      <c r="E740" s="962"/>
      <c r="F740" s="963"/>
      <c r="G740" s="963"/>
      <c r="H740" s="78" t="str">
        <f>IF(E740="", "", "(")</f>
        <v/>
      </c>
      <c r="I740" s="963" t="s">
        <v>267</v>
      </c>
      <c r="J740" s="963"/>
      <c r="K740" s="78" t="str">
        <f>IF(OR(I740="　", I740=""), "", "-")</f>
        <v/>
      </c>
      <c r="L740" s="964"/>
      <c r="M740" s="964"/>
      <c r="N740" s="79" t="str">
        <f>IF(O740="", "", "-")</f>
        <v/>
      </c>
      <c r="O740" s="80"/>
      <c r="P740" s="79" t="str">
        <f>IF(E740="", "", ")")</f>
        <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2"/>
    </row>
    <row r="781" spans="1:50" ht="24.75" hidden="1" customHeight="1" x14ac:dyDescent="0.15">
      <c r="A781" s="617"/>
      <c r="B781" s="618"/>
      <c r="C781" s="618"/>
      <c r="D781" s="618"/>
      <c r="E781" s="618"/>
      <c r="F781" s="619"/>
      <c r="G781" s="804"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7"/>
      <c r="AC781" s="804"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4"/>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15" t="s">
        <v>20</v>
      </c>
      <c r="H792" s="816"/>
      <c r="I792" s="816"/>
      <c r="J792" s="816"/>
      <c r="K792" s="816"/>
      <c r="L792" s="817"/>
      <c r="M792" s="818"/>
      <c r="N792" s="818"/>
      <c r="O792" s="818"/>
      <c r="P792" s="818"/>
      <c r="Q792" s="818"/>
      <c r="R792" s="818"/>
      <c r="S792" s="818"/>
      <c r="T792" s="818"/>
      <c r="U792" s="818"/>
      <c r="V792" s="818"/>
      <c r="W792" s="818"/>
      <c r="X792" s="819"/>
      <c r="Y792" s="820">
        <f>SUM(Y782:AB791)</f>
        <v>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v>
      </c>
      <c r="AV792" s="821"/>
      <c r="AW792" s="821"/>
      <c r="AX792" s="823"/>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2"/>
    </row>
    <row r="794" spans="1:50" ht="24.75" hidden="1" customHeight="1" x14ac:dyDescent="0.15">
      <c r="A794" s="617"/>
      <c r="B794" s="618"/>
      <c r="C794" s="618"/>
      <c r="D794" s="618"/>
      <c r="E794" s="618"/>
      <c r="F794" s="619"/>
      <c r="G794" s="804"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7"/>
      <c r="AC794" s="804"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4"/>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5" t="s">
        <v>20</v>
      </c>
      <c r="H805" s="816"/>
      <c r="I805" s="816"/>
      <c r="J805" s="816"/>
      <c r="K805" s="816"/>
      <c r="L805" s="817"/>
      <c r="M805" s="818"/>
      <c r="N805" s="818"/>
      <c r="O805" s="818"/>
      <c r="P805" s="818"/>
      <c r="Q805" s="818"/>
      <c r="R805" s="818"/>
      <c r="S805" s="818"/>
      <c r="T805" s="818"/>
      <c r="U805" s="818"/>
      <c r="V805" s="818"/>
      <c r="W805" s="818"/>
      <c r="X805" s="819"/>
      <c r="Y805" s="820">
        <f>SUM(Y795:AB804)</f>
        <v>0</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2"/>
    </row>
    <row r="807" spans="1:50" ht="24.75" hidden="1" customHeight="1" x14ac:dyDescent="0.15">
      <c r="A807" s="617"/>
      <c r="B807" s="618"/>
      <c r="C807" s="618"/>
      <c r="D807" s="618"/>
      <c r="E807" s="618"/>
      <c r="F807" s="619"/>
      <c r="G807" s="804"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7"/>
      <c r="AC807" s="804"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4"/>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2"/>
    </row>
    <row r="820" spans="1:50" ht="24.75" hidden="1" customHeight="1" x14ac:dyDescent="0.15">
      <c r="A820" s="617"/>
      <c r="B820" s="618"/>
      <c r="C820" s="618"/>
      <c r="D820" s="618"/>
      <c r="E820" s="618"/>
      <c r="F820" s="619"/>
      <c r="G820" s="804"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7"/>
      <c r="AC820" s="804"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4"/>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hidden="1"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87" priority="13889">
      <formula>IF(RIGHT(TEXT(P18,"0.#"),1)=".",FALSE,TRUE)</formula>
    </cfRule>
    <cfRule type="expression" dxfId="2086" priority="13890">
      <formula>IF(RIGHT(TEXT(P18,"0.#"),1)=".",TRUE,FALSE)</formula>
    </cfRule>
  </conditionalFormatting>
  <conditionalFormatting sqref="Y783">
    <cfRule type="expression" dxfId="2085" priority="13885">
      <formula>IF(RIGHT(TEXT(Y783,"0.#"),1)=".",FALSE,TRUE)</formula>
    </cfRule>
    <cfRule type="expression" dxfId="2084" priority="13886">
      <formula>IF(RIGHT(TEXT(Y783,"0.#"),1)=".",TRUE,FALSE)</formula>
    </cfRule>
  </conditionalFormatting>
  <conditionalFormatting sqref="Y792">
    <cfRule type="expression" dxfId="2083" priority="13881">
      <formula>IF(RIGHT(TEXT(Y792,"0.#"),1)=".",FALSE,TRUE)</formula>
    </cfRule>
    <cfRule type="expression" dxfId="2082" priority="13882">
      <formula>IF(RIGHT(TEXT(Y792,"0.#"),1)=".",TRUE,FALSE)</formula>
    </cfRule>
  </conditionalFormatting>
  <conditionalFormatting sqref="Y823:Y830 Y821 Y810:Y817 Y808 Y797:Y804 Y795">
    <cfRule type="expression" dxfId="2081" priority="13663">
      <formula>IF(RIGHT(TEXT(Y795,"0.#"),1)=".",FALSE,TRUE)</formula>
    </cfRule>
    <cfRule type="expression" dxfId="2080" priority="13664">
      <formula>IF(RIGHT(TEXT(Y795,"0.#"),1)=".",TRUE,FALSE)</formula>
    </cfRule>
  </conditionalFormatting>
  <conditionalFormatting sqref="AR15:AX15 AR13:AX13">
    <cfRule type="expression" dxfId="2079" priority="13711">
      <formula>IF(RIGHT(TEXT(AR13,"0.#"),1)=".",FALSE,TRUE)</formula>
    </cfRule>
    <cfRule type="expression" dxfId="2078" priority="13712">
      <formula>IF(RIGHT(TEXT(AR13,"0.#"),1)=".",TRUE,FALSE)</formula>
    </cfRule>
  </conditionalFormatting>
  <conditionalFormatting sqref="P19:AJ19">
    <cfRule type="expression" dxfId="2077" priority="13709">
      <formula>IF(RIGHT(TEXT(P19,"0.#"),1)=".",FALSE,TRUE)</formula>
    </cfRule>
    <cfRule type="expression" dxfId="2076" priority="13710">
      <formula>IF(RIGHT(TEXT(P19,"0.#"),1)=".",TRUE,FALSE)</formula>
    </cfRule>
  </conditionalFormatting>
  <conditionalFormatting sqref="AE101 AQ101">
    <cfRule type="expression" dxfId="2075" priority="13701">
      <formula>IF(RIGHT(TEXT(AE101,"0.#"),1)=".",FALSE,TRUE)</formula>
    </cfRule>
    <cfRule type="expression" dxfId="2074" priority="13702">
      <formula>IF(RIGHT(TEXT(AE101,"0.#"),1)=".",TRUE,FALSE)</formula>
    </cfRule>
  </conditionalFormatting>
  <conditionalFormatting sqref="Y784:Y791 Y782">
    <cfRule type="expression" dxfId="2073" priority="13687">
      <formula>IF(RIGHT(TEXT(Y782,"0.#"),1)=".",FALSE,TRUE)</formula>
    </cfRule>
    <cfRule type="expression" dxfId="2072" priority="13688">
      <formula>IF(RIGHT(TEXT(Y782,"0.#"),1)=".",TRUE,FALSE)</formula>
    </cfRule>
  </conditionalFormatting>
  <conditionalFormatting sqref="AU783">
    <cfRule type="expression" dxfId="2071" priority="13685">
      <formula>IF(RIGHT(TEXT(AU783,"0.#"),1)=".",FALSE,TRUE)</formula>
    </cfRule>
    <cfRule type="expression" dxfId="2070" priority="13686">
      <formula>IF(RIGHT(TEXT(AU783,"0.#"),1)=".",TRUE,FALSE)</formula>
    </cfRule>
  </conditionalFormatting>
  <conditionalFormatting sqref="AU792">
    <cfRule type="expression" dxfId="2069" priority="13683">
      <formula>IF(RIGHT(TEXT(AU792,"0.#"),1)=".",FALSE,TRUE)</formula>
    </cfRule>
    <cfRule type="expression" dxfId="2068" priority="13684">
      <formula>IF(RIGHT(TEXT(AU792,"0.#"),1)=".",TRUE,FALSE)</formula>
    </cfRule>
  </conditionalFormatting>
  <conditionalFormatting sqref="AU784:AU791 AU782">
    <cfRule type="expression" dxfId="2067" priority="13681">
      <formula>IF(RIGHT(TEXT(AU782,"0.#"),1)=".",FALSE,TRUE)</formula>
    </cfRule>
    <cfRule type="expression" dxfId="2066" priority="13682">
      <formula>IF(RIGHT(TEXT(AU782,"0.#"),1)=".",TRUE,FALSE)</formula>
    </cfRule>
  </conditionalFormatting>
  <conditionalFormatting sqref="Y822 Y809 Y796">
    <cfRule type="expression" dxfId="2065" priority="13667">
      <formula>IF(RIGHT(TEXT(Y796,"0.#"),1)=".",FALSE,TRUE)</formula>
    </cfRule>
    <cfRule type="expression" dxfId="2064" priority="13668">
      <formula>IF(RIGHT(TEXT(Y796,"0.#"),1)=".",TRUE,FALSE)</formula>
    </cfRule>
  </conditionalFormatting>
  <conditionalFormatting sqref="Y831 Y818 Y805">
    <cfRule type="expression" dxfId="2063" priority="13665">
      <formula>IF(RIGHT(TEXT(Y805,"0.#"),1)=".",FALSE,TRUE)</formula>
    </cfRule>
    <cfRule type="expression" dxfId="2062" priority="13666">
      <formula>IF(RIGHT(TEXT(Y805,"0.#"),1)=".",TRUE,FALSE)</formula>
    </cfRule>
  </conditionalFormatting>
  <conditionalFormatting sqref="AU822 AU809 AU796">
    <cfRule type="expression" dxfId="2061" priority="13661">
      <formula>IF(RIGHT(TEXT(AU796,"0.#"),1)=".",FALSE,TRUE)</formula>
    </cfRule>
    <cfRule type="expression" dxfId="2060" priority="13662">
      <formula>IF(RIGHT(TEXT(AU796,"0.#"),1)=".",TRUE,FALSE)</formula>
    </cfRule>
  </conditionalFormatting>
  <conditionalFormatting sqref="AU831 AU818 AU805">
    <cfRule type="expression" dxfId="2059" priority="13659">
      <formula>IF(RIGHT(TEXT(AU805,"0.#"),1)=".",FALSE,TRUE)</formula>
    </cfRule>
    <cfRule type="expression" dxfId="2058" priority="13660">
      <formula>IF(RIGHT(TEXT(AU805,"0.#"),1)=".",TRUE,FALSE)</formula>
    </cfRule>
  </conditionalFormatting>
  <conditionalFormatting sqref="AU823:AU830 AU821 AU810:AU817 AU808 AU797:AU804 AU795">
    <cfRule type="expression" dxfId="2057" priority="13657">
      <formula>IF(RIGHT(TEXT(AU795,"0.#"),1)=".",FALSE,TRUE)</formula>
    </cfRule>
    <cfRule type="expression" dxfId="2056" priority="13658">
      <formula>IF(RIGHT(TEXT(AU795,"0.#"),1)=".",TRUE,FALSE)</formula>
    </cfRule>
  </conditionalFormatting>
  <conditionalFormatting sqref="AM87">
    <cfRule type="expression" dxfId="2055" priority="13311">
      <formula>IF(RIGHT(TEXT(AM87,"0.#"),1)=".",FALSE,TRUE)</formula>
    </cfRule>
    <cfRule type="expression" dxfId="2054" priority="13312">
      <formula>IF(RIGHT(TEXT(AM87,"0.#"),1)=".",TRUE,FALSE)</formula>
    </cfRule>
  </conditionalFormatting>
  <conditionalFormatting sqref="AE55">
    <cfRule type="expression" dxfId="2053" priority="13379">
      <formula>IF(RIGHT(TEXT(AE55,"0.#"),1)=".",FALSE,TRUE)</formula>
    </cfRule>
    <cfRule type="expression" dxfId="2052" priority="13380">
      <formula>IF(RIGHT(TEXT(AE55,"0.#"),1)=".",TRUE,FALSE)</formula>
    </cfRule>
  </conditionalFormatting>
  <conditionalFormatting sqref="AI55">
    <cfRule type="expression" dxfId="2051" priority="13377">
      <formula>IF(RIGHT(TEXT(AI55,"0.#"),1)=".",FALSE,TRUE)</formula>
    </cfRule>
    <cfRule type="expression" dxfId="2050" priority="13378">
      <formula>IF(RIGHT(TEXT(AI55,"0.#"),1)=".",TRUE,FALSE)</formula>
    </cfRule>
  </conditionalFormatting>
  <conditionalFormatting sqref="AQ32">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0:AO867">
    <cfRule type="expression" dxfId="1807" priority="6635">
      <formula>IF(AND(AL840&gt;=0, RIGHT(TEXT(AL840,"0.#"),1)&lt;&gt;"."),TRUE,FALSE)</formula>
    </cfRule>
    <cfRule type="expression" dxfId="1806" priority="6636">
      <formula>IF(AND(AL840&gt;=0, RIGHT(TEXT(AL840,"0.#"),1)="."),TRUE,FALSE)</formula>
    </cfRule>
    <cfRule type="expression" dxfId="1805" priority="6637">
      <formula>IF(AND(AL840&lt;0, RIGHT(TEXT(AL840,"0.#"),1)&lt;&gt;"."),TRUE,FALSE)</formula>
    </cfRule>
    <cfRule type="expression" dxfId="1804" priority="6638">
      <formula>IF(AND(AL840&lt;0, RIGHT(TEXT(AL840,"0.#"),1)="."),TRUE,FALSE)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 RIGHT(TEXT(AL1103,"0.#"),1)&lt;&gt;"."),TRUE,FALSE)</formula>
    </cfRule>
    <cfRule type="expression" dxfId="1702" priority="2870">
      <formula>IF(AND(AL1103&gt;=0, RIGHT(TEXT(AL1103,"0.#"),1)="."),TRUE,FALSE)</formula>
    </cfRule>
    <cfRule type="expression" dxfId="1701" priority="2871">
      <formula>IF(AND(AL1103&lt;0, RIGHT(TEXT(AL1103,"0.#"),1)&lt;&gt;"."),TRUE,FALSE)</formula>
    </cfRule>
    <cfRule type="expression" dxfId="1700" priority="2872">
      <formula>IF(AND(AL1103&lt;0, 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 RIGHT(TEXT(AL838,"0.#"),1)&lt;&gt;"."),TRUE,FALSE)</formula>
    </cfRule>
    <cfRule type="expression" dxfId="1688" priority="2822">
      <formula>IF(AND(AL838&gt;=0, RIGHT(TEXT(AL838,"0.#"),1)="."),TRUE,FALSE)</formula>
    </cfRule>
    <cfRule type="expression" dxfId="1687" priority="2823">
      <formula>IF(AND(AL838&lt;0, RIGHT(TEXT(AL838,"0.#"),1)&lt;&gt;"."),TRUE,FALSE)</formula>
    </cfRule>
    <cfRule type="expression" dxfId="1686" priority="2824">
      <formula>IF(AND(AL838&lt;0, 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 RIGHT(TEXT(AL873,"0.#"),1)&lt;&gt;"."),TRUE,FALSE)</formula>
    </cfRule>
    <cfRule type="expression" dxfId="1268" priority="2082">
      <formula>IF(AND(AL873&gt;=0, RIGHT(TEXT(AL873,"0.#"),1)="."),TRUE,FALSE)</formula>
    </cfRule>
    <cfRule type="expression" dxfId="1267" priority="2083">
      <formula>IF(AND(AL873&lt;0, RIGHT(TEXT(AL873,"0.#"),1)&lt;&gt;"."),TRUE,FALSE)</formula>
    </cfRule>
    <cfRule type="expression" dxfId="1266" priority="2084">
      <formula>IF(AND(AL873&lt;0, RIGHT(TEXT(AL873,"0.#"),1)="."),TRUE,FALSE)</formula>
    </cfRule>
  </conditionalFormatting>
  <conditionalFormatting sqref="AL871:AO872">
    <cfRule type="expression" dxfId="1265" priority="2075">
      <formula>IF(AND(AL871&gt;=0, RIGHT(TEXT(AL871,"0.#"),1)&lt;&gt;"."),TRUE,FALSE)</formula>
    </cfRule>
    <cfRule type="expression" dxfId="1264" priority="2076">
      <formula>IF(AND(AL871&gt;=0, RIGHT(TEXT(AL871,"0.#"),1)="."),TRUE,FALSE)</formula>
    </cfRule>
    <cfRule type="expression" dxfId="1263" priority="2077">
      <formula>IF(AND(AL871&lt;0, RIGHT(TEXT(AL871,"0.#"),1)&lt;&gt;"."),TRUE,FALSE)</formula>
    </cfRule>
    <cfRule type="expression" dxfId="1262" priority="2078">
      <formula>IF(AND(AL871&lt;0, RIGHT(TEXT(AL871,"0.#"),1)="."),TRUE,FALSE)</formula>
    </cfRule>
  </conditionalFormatting>
  <conditionalFormatting sqref="AL906:AO933">
    <cfRule type="expression" dxfId="1261" priority="2069">
      <formula>IF(AND(AL906&gt;=0, RIGHT(TEXT(AL906,"0.#"),1)&lt;&gt;"."),TRUE,FALSE)</formula>
    </cfRule>
    <cfRule type="expression" dxfId="1260" priority="2070">
      <formula>IF(AND(AL906&gt;=0, RIGHT(TEXT(AL906,"0.#"),1)="."),TRUE,FALSE)</formula>
    </cfRule>
    <cfRule type="expression" dxfId="1259" priority="2071">
      <formula>IF(AND(AL906&lt;0, RIGHT(TEXT(AL906,"0.#"),1)&lt;&gt;"."),TRUE,FALSE)</formula>
    </cfRule>
    <cfRule type="expression" dxfId="1258" priority="2072">
      <formula>IF(AND(AL906&lt;0, RIGHT(TEXT(AL906,"0.#"),1)="."),TRUE,FALSE)</formula>
    </cfRule>
  </conditionalFormatting>
  <conditionalFormatting sqref="AL904:AO905">
    <cfRule type="expression" dxfId="1257" priority="2063">
      <formula>IF(AND(AL904&gt;=0, RIGHT(TEXT(AL904,"0.#"),1)&lt;&gt;"."),TRUE,FALSE)</formula>
    </cfRule>
    <cfRule type="expression" dxfId="1256" priority="2064">
      <formula>IF(AND(AL904&gt;=0, RIGHT(TEXT(AL904,"0.#"),1)="."),TRUE,FALSE)</formula>
    </cfRule>
    <cfRule type="expression" dxfId="1255" priority="2065">
      <formula>IF(AND(AL904&lt;0, RIGHT(TEXT(AL904,"0.#"),1)&lt;&gt;"."),TRUE,FALSE)</formula>
    </cfRule>
    <cfRule type="expression" dxfId="1254" priority="2066">
      <formula>IF(AND(AL904&lt;0, RIGHT(TEXT(AL904,"0.#"),1)="."),TRUE,FALSE)</formula>
    </cfRule>
  </conditionalFormatting>
  <conditionalFormatting sqref="AL939:AO966">
    <cfRule type="expression" dxfId="1253" priority="2057">
      <formula>IF(AND(AL939&gt;=0, RIGHT(TEXT(AL939,"0.#"),1)&lt;&gt;"."),TRUE,FALSE)</formula>
    </cfRule>
    <cfRule type="expression" dxfId="1252" priority="2058">
      <formula>IF(AND(AL939&gt;=0, RIGHT(TEXT(AL939,"0.#"),1)="."),TRUE,FALSE)</formula>
    </cfRule>
    <cfRule type="expression" dxfId="1251" priority="2059">
      <formula>IF(AND(AL939&lt;0, RIGHT(TEXT(AL939,"0.#"),1)&lt;&gt;"."),TRUE,FALSE)</formula>
    </cfRule>
    <cfRule type="expression" dxfId="1250" priority="2060">
      <formula>IF(AND(AL939&lt;0, RIGHT(TEXT(AL939,"0.#"),1)="."),TRUE,FALSE)</formula>
    </cfRule>
  </conditionalFormatting>
  <conditionalFormatting sqref="AL937:AO938">
    <cfRule type="expression" dxfId="1249" priority="2051">
      <formula>IF(AND(AL937&gt;=0, RIGHT(TEXT(AL937,"0.#"),1)&lt;&gt;"."),TRUE,FALSE)</formula>
    </cfRule>
    <cfRule type="expression" dxfId="1248" priority="2052">
      <formula>IF(AND(AL937&gt;=0, RIGHT(TEXT(AL937,"0.#"),1)="."),TRUE,FALSE)</formula>
    </cfRule>
    <cfRule type="expression" dxfId="1247" priority="2053">
      <formula>IF(AND(AL937&lt;0, RIGHT(TEXT(AL937,"0.#"),1)&lt;&gt;"."),TRUE,FALSE)</formula>
    </cfRule>
    <cfRule type="expression" dxfId="1246" priority="2054">
      <formula>IF(AND(AL937&lt;0, RIGHT(TEXT(AL937,"0.#"),1)="."),TRUE,FALSE)</formula>
    </cfRule>
  </conditionalFormatting>
  <conditionalFormatting sqref="AL972:AO999">
    <cfRule type="expression" dxfId="1245" priority="2045">
      <formula>IF(AND(AL972&gt;=0, RIGHT(TEXT(AL972,"0.#"),1)&lt;&gt;"."),TRUE,FALSE)</formula>
    </cfRule>
    <cfRule type="expression" dxfId="1244" priority="2046">
      <formula>IF(AND(AL972&gt;=0, RIGHT(TEXT(AL972,"0.#"),1)="."),TRUE,FALSE)</formula>
    </cfRule>
    <cfRule type="expression" dxfId="1243" priority="2047">
      <formula>IF(AND(AL972&lt;0, RIGHT(TEXT(AL972,"0.#"),1)&lt;&gt;"."),TRUE,FALSE)</formula>
    </cfRule>
    <cfRule type="expression" dxfId="1242" priority="2048">
      <formula>IF(AND(AL972&lt;0, RIGHT(TEXT(AL972,"0.#"),1)="."),TRUE,FALSE)</formula>
    </cfRule>
  </conditionalFormatting>
  <conditionalFormatting sqref="AL970:AO971">
    <cfRule type="expression" dxfId="1241" priority="2039">
      <formula>IF(AND(AL970&gt;=0, RIGHT(TEXT(AL970,"0.#"),1)&lt;&gt;"."),TRUE,FALSE)</formula>
    </cfRule>
    <cfRule type="expression" dxfId="1240" priority="2040">
      <formula>IF(AND(AL970&gt;=0, RIGHT(TEXT(AL970,"0.#"),1)="."),TRUE,FALSE)</formula>
    </cfRule>
    <cfRule type="expression" dxfId="1239" priority="2041">
      <formula>IF(AND(AL970&lt;0, RIGHT(TEXT(AL970,"0.#"),1)&lt;&gt;"."),TRUE,FALSE)</formula>
    </cfRule>
    <cfRule type="expression" dxfId="1238" priority="2042">
      <formula>IF(AND(AL970&lt;0, RIGHT(TEXT(AL970,"0.#"),1)="."),TRUE,FALSE)</formula>
    </cfRule>
  </conditionalFormatting>
  <conditionalFormatting sqref="AL1005:AO1032">
    <cfRule type="expression" dxfId="1237" priority="2033">
      <formula>IF(AND(AL1005&gt;=0, RIGHT(TEXT(AL1005,"0.#"),1)&lt;&gt;"."),TRUE,FALSE)</formula>
    </cfRule>
    <cfRule type="expression" dxfId="1236" priority="2034">
      <formula>IF(AND(AL1005&gt;=0, RIGHT(TEXT(AL1005,"0.#"),1)="."),TRUE,FALSE)</formula>
    </cfRule>
    <cfRule type="expression" dxfId="1235" priority="2035">
      <formula>IF(AND(AL1005&lt;0, RIGHT(TEXT(AL1005,"0.#"),1)&lt;&gt;"."),TRUE,FALSE)</formula>
    </cfRule>
    <cfRule type="expression" dxfId="1234" priority="2036">
      <formula>IF(AND(AL1005&lt;0, RIGHT(TEXT(AL1005,"0.#"),1)="."),TRUE,FALSE)</formula>
    </cfRule>
  </conditionalFormatting>
  <conditionalFormatting sqref="AL1003:AO1004">
    <cfRule type="expression" dxfId="1233" priority="2027">
      <formula>IF(AND(AL1003&gt;=0, RIGHT(TEXT(AL1003,"0.#"),1)&lt;&gt;"."),TRUE,FALSE)</formula>
    </cfRule>
    <cfRule type="expression" dxfId="1232" priority="2028">
      <formula>IF(AND(AL1003&gt;=0, RIGHT(TEXT(AL1003,"0.#"),1)="."),TRUE,FALSE)</formula>
    </cfRule>
    <cfRule type="expression" dxfId="1231" priority="2029">
      <formula>IF(AND(AL1003&lt;0, RIGHT(TEXT(AL1003,"0.#"),1)&lt;&gt;"."),TRUE,FALSE)</formula>
    </cfRule>
    <cfRule type="expression" dxfId="1230" priority="2030">
      <formula>IF(AND(AL1003&lt;0, 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 RIGHT(TEXT(AL1038,"0.#"),1)&lt;&gt;"."),TRUE,FALSE)</formula>
    </cfRule>
    <cfRule type="expression" dxfId="1226" priority="2022">
      <formula>IF(AND(AL1038&gt;=0, RIGHT(TEXT(AL1038,"0.#"),1)="."),TRUE,FALSE)</formula>
    </cfRule>
    <cfRule type="expression" dxfId="1225" priority="2023">
      <formula>IF(AND(AL1038&lt;0, RIGHT(TEXT(AL1038,"0.#"),1)&lt;&gt;"."),TRUE,FALSE)</formula>
    </cfRule>
    <cfRule type="expression" dxfId="1224" priority="2024">
      <formula>IF(AND(AL1038&lt;0, 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 RIGHT(TEXT(AL1036,"0.#"),1)&lt;&gt;"."),TRUE,FALSE)</formula>
    </cfRule>
    <cfRule type="expression" dxfId="1220" priority="2016">
      <formula>IF(AND(AL1036&gt;=0, RIGHT(TEXT(AL1036,"0.#"),1)="."),TRUE,FALSE)</formula>
    </cfRule>
    <cfRule type="expression" dxfId="1219" priority="2017">
      <formula>IF(AND(AL1036&lt;0, RIGHT(TEXT(AL1036,"0.#"),1)&lt;&gt;"."),TRUE,FALSE)</formula>
    </cfRule>
    <cfRule type="expression" dxfId="1218" priority="2018">
      <formula>IF(AND(AL1036&lt;0, 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 RIGHT(TEXT(AL1071,"0.#"),1)&lt;&gt;"."),TRUE,FALSE)</formula>
    </cfRule>
    <cfRule type="expression" dxfId="1214" priority="2010">
      <formula>IF(AND(AL1071&gt;=0, RIGHT(TEXT(AL1071,"0.#"),1)="."),TRUE,FALSE)</formula>
    </cfRule>
    <cfRule type="expression" dxfId="1213" priority="2011">
      <formula>IF(AND(AL1071&lt;0, RIGHT(TEXT(AL1071,"0.#"),1)&lt;&gt;"."),TRUE,FALSE)</formula>
    </cfRule>
    <cfRule type="expression" dxfId="1212" priority="2012">
      <formula>IF(AND(AL1071&lt;0, 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 RIGHT(TEXT(AL1069,"0.#"),1)&lt;&gt;"."),TRUE,FALSE)</formula>
    </cfRule>
    <cfRule type="expression" dxfId="1208" priority="2004">
      <formula>IF(AND(AL1069&gt;=0, RIGHT(TEXT(AL1069,"0.#"),1)="."),TRUE,FALSE)</formula>
    </cfRule>
    <cfRule type="expression" dxfId="1207" priority="2005">
      <formula>IF(AND(AL1069&lt;0, RIGHT(TEXT(AL1069,"0.#"),1)&lt;&gt;"."),TRUE,FALSE)</formula>
    </cfRule>
    <cfRule type="expression" dxfId="1206" priority="2006">
      <formula>IF(AND(AL1069&lt;0, 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32 AI32 AM32">
    <cfRule type="expression" dxfId="9" priority="9">
      <formula>IF(RIGHT(TEXT(AE32,"0.#"),1)=".",FALSE,TRUE)</formula>
    </cfRule>
    <cfRule type="expression" dxfId="8" priority="10">
      <formula>IF(RIGHT(TEXT(AE32,"0.#"),1)=".",TRUE,FALSE)</formula>
    </cfRule>
  </conditionalFormatting>
  <conditionalFormatting sqref="AE33 AI33 AM33 AQ33">
    <cfRule type="expression" dxfId="7" priority="7">
      <formula>IF(RIGHT(TEXT(AE33,"0.#"),1)=".",FALSE,TRUE)</formula>
    </cfRule>
    <cfRule type="expression" dxfId="6" priority="8">
      <formula>IF(RIGHT(TEXT(AE33,"0.#"),1)=".",TRUE,FALSE)</formula>
    </cfRule>
  </conditionalFormatting>
  <conditionalFormatting sqref="AE34 AI34 AM34 AQ34">
    <cfRule type="expression" dxfId="5" priority="5">
      <formula>IF(RIGHT(TEXT(AE34,"0.#"),1)=".",FALSE,TRUE)</formula>
    </cfRule>
    <cfRule type="expression" dxfId="4" priority="6">
      <formula>IF(RIGHT(TEXT(AE34,"0.#"),1)=".",TRUE,FALSE)</formula>
    </cfRule>
  </conditionalFormatting>
  <conditionalFormatting sqref="P14:AQ14">
    <cfRule type="expression" dxfId="3" priority="3">
      <formula>IF(RIGHT(TEXT(P14,"0.#"),1)=".",FALSE,TRUE)</formula>
    </cfRule>
    <cfRule type="expression" dxfId="2" priority="4">
      <formula>IF(RIGHT(TEXT(P14,"0.#"),1)=".",TRUE,FALSE)</formula>
    </cfRule>
  </conditionalFormatting>
  <conditionalFormatting sqref="P15:AQ17 P13:AQ13">
    <cfRule type="expression" dxfId="1" priority="1">
      <formula>IF(RIGHT(TEXT(P13,"0.#"),1)=".",FALSE,TRUE)</formula>
    </cfRule>
    <cfRule type="expression" dxfId="0" priority="2">
      <formula>IF(RIGHT(TEXT(P13,"0.#"),1)=".",TRUE,FALSE)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6" sqref="P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482</v>
      </c>
      <c r="R4" s="13" t="str">
        <f t="shared" si="3"/>
        <v>補助</v>
      </c>
      <c r="S4" s="13" t="str">
        <f t="shared" si="4"/>
        <v>委託・請負、補助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482</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t="s">
        <v>482</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t="s">
        <v>482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2020-10-08T06:50:24Z</cp:lastPrinted>
  <dcterms:created xsi:type="dcterms:W3CDTF">2012-03-13T00:50:25Z</dcterms:created>
  <dcterms:modified xsi:type="dcterms:W3CDTF">2020-11-18T02:50:24Z</dcterms:modified>
</cp:coreProperties>
</file>