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R3新規（レビュー番号記載）\"/>
    </mc:Choice>
  </mc:AlternateContent>
  <bookViews>
    <workbookView xWindow="1110" yWindow="0" windowWidth="12885" windowHeight="7425"/>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D19" i="3" l="1"/>
  <c r="P19" i="3"/>
  <c r="P29" i="3" l="1"/>
  <c r="D12" i="4" l="1"/>
  <c r="C12" i="4"/>
  <c r="W29" i="3" l="1"/>
  <c r="C23" i="4" l="1"/>
  <c r="C24" i="4"/>
  <c r="Z740" i="3" l="1"/>
  <c r="H740" i="3"/>
  <c r="AN740" i="3" l="1"/>
  <c r="AL740" i="3"/>
  <c r="AI740" i="3"/>
  <c r="AF740" i="3"/>
  <c r="AB740" i="3"/>
  <c r="W740" i="3"/>
  <c r="T740" i="3"/>
  <c r="P740" i="3"/>
  <c r="N740" i="3"/>
  <c r="K740" i="3"/>
  <c r="AR2" i="3"/>
  <c r="AD21" i="3" l="1"/>
  <c r="P21" i="3"/>
  <c r="P28" i="3" l="1"/>
  <c r="L722" i="3" l="1"/>
  <c r="L723" i="3"/>
  <c r="L724" i="3"/>
  <c r="L725" i="3"/>
  <c r="L721" i="3"/>
  <c r="I721" i="3"/>
  <c r="I722" i="3"/>
  <c r="I723" i="3"/>
  <c r="I724" i="3"/>
  <c r="I725" i="3"/>
  <c r="AV2" i="3"/>
  <c r="P18" i="3"/>
  <c r="P20" i="3" s="1"/>
  <c r="W18" i="3"/>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W20" i="3" l="1"/>
  <c r="W19" i="3"/>
  <c r="W21"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<sst xmlns="http://schemas.openxmlformats.org/spreadsheetml/2006/main" count="2235" uniqueCount="547">
  <si>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</si>
  <si>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</si>
  <si>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</si>
  <si>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</si>
  <si>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</si>
  <si>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</si>
  <si>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</si>
  <si>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</si>
  <si>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</si>
  <si>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</si>
  <si>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</si>
  <si>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</si>
  <si>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</si>
  <si>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</si>
  <si>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</si>
  <si>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</si>
  <si>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</si>
  <si>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</si>
  <si>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</si>
  <si>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</si>
  <si>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</si>
  <si>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</si>
  <si>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</si>
  <si>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</si>
  <si>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</si>
  <si>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</si>
  <si>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</si>
  <si>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</si>
  <si>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</si>
  <si>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</si>
  <si>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</si>
  <si>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</si>
  <si>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</si>
  <si>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</si>
  <si>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</si>
  <si>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</si>
  <si>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</si>
  <si>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</si>
  <si>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</si>
  <si>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</si>
  <si>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</si>
  <si>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</si>
  <si>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</si>
  <si>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</si>
  <si>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</si>
  <si>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</si>
  <si>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</si>
  <si>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</si>
  <si>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</si>
  <si>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</si>
  <si>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</si>
  <si>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</si>
  <si>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</si>
  <si>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</si>
  <si>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</si>
  <si>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</si>
  <si>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</si>
  <si>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</si>
  <si>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</si>
  <si>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</si>
  <si>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</si>
  <si>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</si>
  <si>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</si>
  <si>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</si>
  <si>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</si>
  <si>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</si>
  <si>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</si>
  <si>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</si>
  <si>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</si>
  <si>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</si>
  <si>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</si>
  <si>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</si>
  <si>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</si>
  <si>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</si>
  <si>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</si>
  <si>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</si>
  <si>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</si>
  <si>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</si>
  <si>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</si>
  <si>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</si>
  <si>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</si>
  <si>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</si>
  <si>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</si>
  <si>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</si>
  <si>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</si>
  <si>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</si>
  <si>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</si>
  <si>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</si>
  <si>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</si>
  <si>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</si>
  <si>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</si>
  <si>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</si>
  <si>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</si>
  <si>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</si>
  <si>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</si>
  <si>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</si>
  <si>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</si>
  <si>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</si>
  <si>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</si>
  <si>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</si>
  <si>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</si>
  <si>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</si>
  <si>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</si>
  <si>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</si>
  <si>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</si>
  <si>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</si>
  <si>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</si>
  <si>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</si>
  <si>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</si>
  <si>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</si>
  <si>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</si>
  <si>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</si>
  <si>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</si>
  <si>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</si>
  <si>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</si>
  <si>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</si>
  <si>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</si>
  <si>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</si>
  <si>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</si>
  <si>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</si>
  <si>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</si>
  <si>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</si>
  <si>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</si>
  <si>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</si>
  <si>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</si>
  <si>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</si>
  <si>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</si>
  <si>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</si>
  <si>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</si>
  <si>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</si>
  <si>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</si>
  <si>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</si>
  <si>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</si>
  <si>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</si>
  <si>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</si>
  <si>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</si>
  <si>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</si>
  <si>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</si>
  <si>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</si>
  <si>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</si>
  <si>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</si>
  <si>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</si>
  <si>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</si>
  <si>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</si>
  <si>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</si>
  <si>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</si>
  <si>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</si>
  <si>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</si>
  <si>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</si>
  <si>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</si>
  <si>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</si>
  <si>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</si>
  <si>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</si>
  <si>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</si>
  <si>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</si>
  <si>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</si>
  <si>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</si>
  <si>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</si>
  <si>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</si>
  <si>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</si>
  <si>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</si>
  <si>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</si>
  <si>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</si>
  <si>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</si>
  <si>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</si>
  <si>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</si>
  <si>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</si>
  <si>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</si>
  <si>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</si>
  <si>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</si>
  <si>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</si>
  <si>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</si>
  <si>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</si>
  <si>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</si>
  <si>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</si>
  <si>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</si>
  <si>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</si>
  <si>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</si>
  <si>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</si>
  <si>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</si>
  <si>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</si>
  <si>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</si>
  <si>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</si>
  <si>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</si>
  <si>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</si>
  <si>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</si>
  <si>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</si>
  <si>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</si>
  <si>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</si>
  <si>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</si>
  <si>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</si>
  <si>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</si>
  <si>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</si>
  <si>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</si>
  <si>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</si>
  <si>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</si>
  <si>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</si>
  <si>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</si>
  <si>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</si>
  <si>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</si>
  <si>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</si>
  <si>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</si>
  <si>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</si>
  <si>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</si>
  <si>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</si>
  <si>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</si>
  <si>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</si>
  <si>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</si>
  <si>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</si>
  <si>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</si>
  <si>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</si>
  <si>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</si>
  <si>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</si>
  <si>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</si>
  <si>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</si>
  <si>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</si>
  <si>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</si>
  <si>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</si>
  <si>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</si>
  <si>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</si>
  <si>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</si>
  <si>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</si>
  <si>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</si>
  <si>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</si>
  <si>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</si>
  <si>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</si>
  <si>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</si>
  <si>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</si>
  <si>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</si>
  <si>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</si>
  <si>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</si>
  <si>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</si>
  <si>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</si>
  <si>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</si>
  <si>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</si>
  <si>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</si>
  <si>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</si>
  <si>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</si>
  <si>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</si>
  <si>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</si>
  <si>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</si>
  <si>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</si>
  <si>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</si>
  <si>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</si>
  <si>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</si>
  <si>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</si>
  <si>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</si>
  <si>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</si>
  <si>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</si>
  <si>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</si>
  <si>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</si>
  <si>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</si>
  <si>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</si>
  <si>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</si>
  <si>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</si>
  <si>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</si>
  <si>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</si>
  <si>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</si>
  <si>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</si>
  <si>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</si>
  <si>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</si>
  <si>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</si>
  <si>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</si>
  <si>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</si>
  <si>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</si>
  <si>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</si>
  <si>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</si>
  <si>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</si>
  <si>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</si>
  <si>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</si>
  <si>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</si>
  <si>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</si>
  <si>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</si>
  <si>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</si>
  <si>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</si>
  <si>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</si>
  <si>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</si>
  <si>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</si>
  <si>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</si>
  <si>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</si>
  <si>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</si>
  <si>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</si>
  <si>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</si>
  <si>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</si>
  <si>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</si>
  <si>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</si>
  <si>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</si>
  <si>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</si>
  <si>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</si>
  <si>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</si>
  <si>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</si>
  <si>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</si>
  <si>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</si>
  <si>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</si>
  <si>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</si>
  <si>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</si>
  <si>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</si>
  <si>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</si>
  <si>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</si>
  <si>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</si>
  <si>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</si>
  <si>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</si>
  <si>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</si>
  <si>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</si>
  <si>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</si>
  <si>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</si>
  <si>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</si>
  <si>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</si>
  <si>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</si>
  <si>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</si>
  <si>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</si>
  <si>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</si>
  <si>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</si>
  <si>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</si>
  <si>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</si>
  <si>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</si>
  <si>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</si>
  <si>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</si>
  <si>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</si>
  <si>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</si>
  <si>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</si>
  <si>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</si>
  <si>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</si>
  <si>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</si>
  <si>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</si>
  <si>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</si>
  <si>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</si>
  <si>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</si>
  <si>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</si>
  <si>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</si>
  <si>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</si>
  <si>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</si>
  <si>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</si>
  <si>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</si>
  <si>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</si>
  <si>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</si>
  <si>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</si>
  <si>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</si>
  <si>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</si>
  <si>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</si>
  <si>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</si>
  <si>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</si>
  <si>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</si>
  <si>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</si>
  <si>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</si>
  <si>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</si>
  <si>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</si>
  <si>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</si>
  <si>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</si>
  <si>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</si>
  <si>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</si>
  <si>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</si>
  <si>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</si>
  <si>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</si>
  <si>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</si>
  <si>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</si>
  <si>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</si>
  <si>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</si>
  <si>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</si>
  <si>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</si>
  <si>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</si>
  <si>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</si>
  <si>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</si>
  <si>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</si>
  <si>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</si>
  <si>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</si>
  <si>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</si>
  <si>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</si>
  <si>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</si>
  <si>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</si>
  <si>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</si>
  <si>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</si>
  <si>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</si>
  <si>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</si>
  <si>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</si>
  <si>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</si>
  <si>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</si>
  <si>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</si>
  <si>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</si>
  <si>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</si>
  <si>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</si>
  <si>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</si>
  <si>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</si>
  <si>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</si>
  <si>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</si>
  <si>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</si>
  <si>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</si>
  <si>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</si>
  <si>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</si>
  <si>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</si>
  <si>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</si>
  <si>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</si>
  <si>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</si>
  <si>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</si>
  <si>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</si>
  <si>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</si>
  <si>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</si>
  <si>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</si>
  <si>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</si>
  <si>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</si>
  <si>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</si>
  <si>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</si>
  <si>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</si>
  <si>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</si>
  <si>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</si>
  <si>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</si>
  <si>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</si>
  <si>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</si>
  <si>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</si>
  <si>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</si>
  <si>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</si>
  <si>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</si>
  <si>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</si>
  <si>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</si>
  <si>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</si>
  <si>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</si>
  <si>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</si>
  <si>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</si>
  <si>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</si>
  <si>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</si>
  <si>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</si>
  <si>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</si>
  <si>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</si>
  <si>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</si>
  <si>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</si>
  <si>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</si>
  <si>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</si>
  <si>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</si>
  <si>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</si>
  <si>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</si>
  <si>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</si>
  <si>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</si>
  <si>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</si>
  <si>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</si>
  <si>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</si>
  <si>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</si>
  <si>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</si>
  <si>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</si>
  <si>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</si>
  <si>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</si>
  <si>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</si>
  <si>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</si>
  <si>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</si>
  <si>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</si>
  <si>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</si>
  <si>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</si>
  <si>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</si>
  <si>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</si>
  <si>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</si>
  <si>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</si>
  <si>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</si>
  <si>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</si>
  <si>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</si>
  <si>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</si>
  <si>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</si>
  <si>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</si>
  <si>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</si>
  <si>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</si>
  <si>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</si>
  <si>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</si>
  <si>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</si>
  <si>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</si>
  <si>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</si>
  <si>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</si>
  <si>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</si>
  <si>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</si>
  <si>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</si>
  <si>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</si>
  <si>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</si>
  <si>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</si>
  <si>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</si>
  <si>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</si>
  <si>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</si>
  <si>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</si>
  <si>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</si>
  <si>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</si>
  <si>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</si>
  <si>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</si>
  <si>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</si>
  <si>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</si>
  <si>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</si>
  <si>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</si>
  <si>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地球環境局</t>
    <rPh sb="0" eb="2">
      <t>チキュウ</t>
    </rPh>
    <rPh sb="2" eb="4">
      <t>カンキョウ</t>
    </rPh>
    <rPh sb="4" eb="5">
      <t>キョク</t>
    </rPh>
    <phoneticPr fontId="5"/>
  </si>
  <si>
    <t>市場メカニズム室</t>
    <rPh sb="0" eb="2">
      <t>シジョウ</t>
    </rPh>
    <rPh sb="7" eb="8">
      <t>シツ</t>
    </rPh>
    <phoneticPr fontId="5"/>
  </si>
  <si>
    <t>室長　井上　和也</t>
    <phoneticPr fontId="5"/>
  </si>
  <si>
    <t>○</t>
  </si>
  <si>
    <t>特別会計に関する法律第85条第3項第1号ホ、同第2号、
地球温暖化対策の推進に関する法律第3条第2項、
特別会計に関する法律施行令第50条第7項第11号</t>
    <phoneticPr fontId="5"/>
  </si>
  <si>
    <t>-</t>
    <phoneticPr fontId="5"/>
  </si>
  <si>
    <t>-</t>
    <phoneticPr fontId="5"/>
  </si>
  <si>
    <t>-</t>
    <phoneticPr fontId="5"/>
  </si>
  <si>
    <t>-</t>
    <phoneticPr fontId="5"/>
  </si>
  <si>
    <t>-</t>
    <phoneticPr fontId="5"/>
  </si>
  <si>
    <t>-</t>
    <phoneticPr fontId="5"/>
  </si>
  <si>
    <t>国際エネルギー機関等拠出金</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</si>
  <si>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</si>
  <si>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</si>
  <si>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</si>
  <si>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</si>
  <si>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</si>
  <si>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</si>
  <si>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</si>
  <si>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</si>
  <si>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</si>
  <si>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百万円／件</t>
    <rPh sb="0" eb="3">
      <t>ヒャクマンエン</t>
    </rPh>
    <rPh sb="4" eb="5">
      <t>ケン</t>
    </rPh>
    <phoneticPr fontId="5"/>
  </si>
  <si>
    <t>１．地球温暖化対策の推進</t>
    <phoneticPr fontId="5"/>
  </si>
  <si>
    <t>億円</t>
    <rPh sb="0" eb="2">
      <t>オクエン</t>
    </rPh>
    <phoneticPr fontId="5"/>
  </si>
  <si>
    <t>-</t>
    <phoneticPr fontId="5"/>
  </si>
  <si>
    <t>‐</t>
  </si>
  <si>
    <t>国際機関への拠出金のため国が行うべき事業である。</t>
  </si>
  <si>
    <t>地球温暖化対策計画（平成28年５月13日閣議決定）において、JCMで獲得した排出削減・吸収量の活用が明記されるなど、政府全体としてJCMを推進しており、また、「パリ協定に基づく成長戦略としての長期戦略」において、政策・制度構築や国際ルールづくりと連動した脱炭素技術の国際展開の文脈で、「我が国が主導して構築してきた JCM の経験を踏まえ、国際ルーづくりで主導権をとり、市場メカニズム活用する適切な枠組みをつくっていく」ことの方向性が示されている。</t>
    <rPh sb="34" eb="36">
      <t>カクトク</t>
    </rPh>
    <rPh sb="38" eb="42">
      <t>ハイシュツサクゲン</t>
    </rPh>
    <rPh sb="43" eb="46">
      <t>キュウシュウリョウ</t>
    </rPh>
    <rPh sb="47" eb="49">
      <t>カツヨウ</t>
    </rPh>
    <rPh sb="50" eb="52">
      <t>メイキ</t>
    </rPh>
    <rPh sb="58" eb="62">
      <t>セイフゼンタイ</t>
    </rPh>
    <rPh sb="69" eb="71">
      <t>スイシン</t>
    </rPh>
    <phoneticPr fontId="5"/>
  </si>
  <si>
    <t>-</t>
    <phoneticPr fontId="5"/>
  </si>
  <si>
    <t>-</t>
    <phoneticPr fontId="5"/>
  </si>
  <si>
    <t>-</t>
    <phoneticPr fontId="5"/>
  </si>
  <si>
    <t>-</t>
    <phoneticPr fontId="5"/>
  </si>
  <si>
    <t>JCMを通じて、令和12(2030)年度までの累積で5,000万から１億tCO2削減する。</t>
    <phoneticPr fontId="5"/>
  </si>
  <si>
    <t>JCMを通じた累積の温室効果ガス排出削減量
（累計）</t>
    <phoneticPr fontId="5"/>
  </si>
  <si>
    <t>1tあたりのCO2削減コスト（円/t-C02）</t>
    <phoneticPr fontId="5"/>
  </si>
  <si>
    <t>CO2削減に係る費用（円）／CO2削減量（t-CO2）</t>
    <phoneticPr fontId="5"/>
  </si>
  <si>
    <t>UNIDOによるプロジェクト採択件数</t>
    <phoneticPr fontId="5"/>
  </si>
  <si>
    <t>UNIDOプロジェクトに対する無償資金供与額／UNIDOによる採択件数　　　　</t>
    <phoneticPr fontId="5"/>
  </si>
  <si>
    <t>世界的な温室効果ガスの排出削減に貢献するとともに、UNIDO拠出金を通じたJCMクレジットの獲得によりその目標達成に貢献する。</t>
    <phoneticPr fontId="5"/>
  </si>
  <si>
    <t>本事業は、特にアフリカ地域におけるJCMプロジェクトの実施と案件形成を通じた、排出削減・吸収量の向上を目的としており、地球温暖化の防止という国民や社会のニーズを反映している事業である。</t>
    <rPh sb="0" eb="3">
      <t>ホンジギョウ</t>
    </rPh>
    <rPh sb="5" eb="6">
      <t>トク</t>
    </rPh>
    <rPh sb="11" eb="13">
      <t>チイキ</t>
    </rPh>
    <rPh sb="27" eb="29">
      <t>ジッシ</t>
    </rPh>
    <rPh sb="30" eb="34">
      <t>アンケンケイセイ</t>
    </rPh>
    <rPh sb="35" eb="36">
      <t>ツウ</t>
    </rPh>
    <rPh sb="48" eb="50">
      <t>コウジョウ</t>
    </rPh>
    <rPh sb="51" eb="53">
      <t>モクテキ</t>
    </rPh>
    <rPh sb="59" eb="61">
      <t>チキュウ</t>
    </rPh>
    <rPh sb="61" eb="64">
      <t>オンダンカ</t>
    </rPh>
    <rPh sb="65" eb="67">
      <t>ボウシ</t>
    </rPh>
    <rPh sb="70" eb="72">
      <t>コクミン</t>
    </rPh>
    <rPh sb="73" eb="75">
      <t>シャカイ</t>
    </rPh>
    <rPh sb="80" eb="82">
      <t>ハンエイ</t>
    </rPh>
    <rPh sb="86" eb="88">
      <t>ジギョウ</t>
    </rPh>
    <phoneticPr fontId="5"/>
  </si>
  <si>
    <t>一定数の邦人職員（専門職以上）を確保する。</t>
    <phoneticPr fontId="5"/>
  </si>
  <si>
    <t>人</t>
    <rPh sb="0" eb="1">
      <t>ニン</t>
    </rPh>
    <phoneticPr fontId="5"/>
  </si>
  <si>
    <t>-</t>
    <phoneticPr fontId="5"/>
  </si>
  <si>
    <t>-</t>
    <phoneticPr fontId="5"/>
  </si>
  <si>
    <t>-</t>
    <phoneticPr fontId="5"/>
  </si>
  <si>
    <t>-</t>
    <phoneticPr fontId="5"/>
  </si>
  <si>
    <t>-</t>
    <phoneticPr fontId="5"/>
  </si>
  <si>
    <t>万tCO2</t>
    <phoneticPr fontId="5"/>
  </si>
  <si>
    <t>国際連合工業開発機関拠出金</t>
    <rPh sb="12" eb="13">
      <t>キン</t>
    </rPh>
    <phoneticPr fontId="5"/>
  </si>
  <si>
    <t>-</t>
    <phoneticPr fontId="5"/>
  </si>
  <si>
    <t>令和３年度新規要求</t>
    <rPh sb="0" eb="2">
      <t>レイワ</t>
    </rPh>
    <rPh sb="3" eb="5">
      <t>ネンド</t>
    </rPh>
    <rPh sb="5" eb="7">
      <t>シンキ</t>
    </rPh>
    <rPh sb="7" eb="9">
      <t>ヨウキュウ</t>
    </rPh>
    <phoneticPr fontId="5"/>
  </si>
  <si>
    <t>国際連合工業開発機関（UNIDO）への拠出金を通じて、既存のUNIDOプログラムや国際的ネットワークと知見を活用しつつ、特にアフリカ地域において技術協力プロジェクトの調達・実施・管理にUNIDOが直接関与することにより、JCMプロジェクトの実施を促進するとともに、UNIDOが実施する他の国際機関事業とも連携し、効率的なJCM事業の実施にもつなげていく。</t>
    <rPh sb="60" eb="61">
      <t>トク</t>
    </rPh>
    <rPh sb="142" eb="143">
      <t>タ</t>
    </rPh>
    <rPh sb="144" eb="146">
      <t>コクサイ</t>
    </rPh>
    <rPh sb="146" eb="148">
      <t>キカン</t>
    </rPh>
    <phoneticPr fontId="5"/>
  </si>
  <si>
    <t>UNIDOの技術協力スキームを通じて、JCMプロジェクトの機器導入の補助を行うとともに、地球環境ファシリティ（GEF）等、他の国際機関のFS等を活用し、JCM資金支援事業（プロジェクト補助）の候補案件の発掘・特定も行う。また、UNIDOの国際的なネットワークと知見を通じ、JCMのほか、AIMモデルなどの支援ツールを活用し、長期戦略策定・実施支援も進める。今回の拠出金では、UNIDOに担当を派遣することにより、拠出金の執行管理やコーディネーションを行う。</t>
    <rPh sb="15" eb="16">
      <t>ツウ</t>
    </rPh>
    <rPh sb="29" eb="33">
      <t>キキドウニュウ</t>
    </rPh>
    <rPh sb="34" eb="36">
      <t>ホジョ</t>
    </rPh>
    <rPh sb="37" eb="38">
      <t>オコナ</t>
    </rPh>
    <rPh sb="44" eb="46">
      <t>チキュウ</t>
    </rPh>
    <rPh sb="59" eb="60">
      <t>ナド</t>
    </rPh>
    <rPh sb="79" eb="81">
      <t>シキン</t>
    </rPh>
    <rPh sb="81" eb="83">
      <t>シエン</t>
    </rPh>
    <rPh sb="83" eb="85">
      <t>ジギョウ</t>
    </rPh>
    <rPh sb="92" eb="94">
      <t>ホジョ</t>
    </rPh>
    <rPh sb="107" eb="108">
      <t>オコナ</t>
    </rPh>
    <rPh sb="119" eb="122">
      <t>コクサイテキ</t>
    </rPh>
    <rPh sb="130" eb="132">
      <t>チケン</t>
    </rPh>
    <rPh sb="133" eb="134">
      <t>ツウ</t>
    </rPh>
    <rPh sb="158" eb="160">
      <t>カツヨウ</t>
    </rPh>
    <rPh sb="174" eb="175">
      <t>スス</t>
    </rPh>
    <rPh sb="178" eb="180">
      <t>コンカイ</t>
    </rPh>
    <rPh sb="181" eb="184">
      <t>キョシュツキン</t>
    </rPh>
    <rPh sb="193" eb="195">
      <t>タントウ</t>
    </rPh>
    <rPh sb="196" eb="198">
      <t>ハケン</t>
    </rPh>
    <rPh sb="206" eb="209">
      <t>キョシュツキン</t>
    </rPh>
    <phoneticPr fontId="5"/>
  </si>
  <si>
    <t>-</t>
    <phoneticPr fontId="5"/>
  </si>
  <si>
    <t>-</t>
    <phoneticPr fontId="5"/>
  </si>
  <si>
    <t>-</t>
    <phoneticPr fontId="5"/>
  </si>
  <si>
    <t>-</t>
    <phoneticPr fontId="5"/>
  </si>
  <si>
    <t>JCM等を通じた優れた低炭素技術の海外展開の累積の事業規模（環境省施策分）
※JCM及びJFJCMの事業ベース合計値</t>
    <phoneticPr fontId="5"/>
  </si>
  <si>
    <t>本事業を通じて国際連合工業開発機関に派遣した法人職員数</t>
    <rPh sb="7" eb="9">
      <t>コクサイ</t>
    </rPh>
    <rPh sb="9" eb="11">
      <t>レンゴウ</t>
    </rPh>
    <rPh sb="11" eb="13">
      <t>コウギョウ</t>
    </rPh>
    <rPh sb="13" eb="15">
      <t>カイハツ</t>
    </rPh>
    <rPh sb="15" eb="17">
      <t>キカン</t>
    </rPh>
    <phoneticPr fontId="5"/>
  </si>
  <si>
    <t>令和12（2030）年度までに1tあたりのCO2削減コストを1000円/tCO2とする。</t>
    <phoneticPr fontId="5"/>
  </si>
  <si>
    <t>無</t>
  </si>
  <si>
    <t>費目・使途はアフリカ地域の低炭素化及び我が国の貢献分のJCMクレジット化という目的に即し、真に必要なものに限定する予定。</t>
    <rPh sb="57" eb="59">
      <t>ヨテイ</t>
    </rPh>
    <phoneticPr fontId="5"/>
  </si>
  <si>
    <t>-</t>
    <phoneticPr fontId="5"/>
  </si>
  <si>
    <t>予算の範囲内において、効率的・効果的に執行できるよう努める。</t>
    <rPh sb="0" eb="2">
      <t>ヨサン</t>
    </rPh>
    <rPh sb="3" eb="6">
      <t>ハンイナイ</t>
    </rPh>
    <rPh sb="11" eb="14">
      <t>コウリツテキ</t>
    </rPh>
    <rPh sb="15" eb="18">
      <t>コウカテキ</t>
    </rPh>
    <rPh sb="19" eb="21">
      <t>シッコウ</t>
    </rPh>
    <rPh sb="26" eb="27">
      <t>ツト</t>
    </rPh>
    <phoneticPr fontId="5"/>
  </si>
  <si>
    <t>・中間目標年度（国費ベース）
中間目標年度のJCMプロジェクトに対する無償資金供与額（円）／中間目標年度事業によるCO2削減量（中間目標年度における予算上の設備導入見込件数×設備の単年度削減量×法定耐用年数）
・目標最終年度（事業費ベース）
目標最終年度の見込事業費（設備費用）（円）／CO2削減量（目標最終年度における設備導入見込件数×設備の単年度削減量×法定耐用年数）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</si>
</sst>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163287</xdr:colOff>
      <xdr:row>747</xdr:row>
      <xdr:rowOff>0</xdr:rowOff>
    </xdr:from>
    <xdr:to>
      <xdr:col>36</xdr:col>
      <xdr:colOff>195326</xdr:colOff>
      <xdr:row>750</xdr:row>
      <xdr:rowOff>13656</xdr:rowOff>
    </xdr:to>
    <xdr:sp macro="" textlink="">
      <xdr:nvSpPr>
        <xdr:cNvPr id="2" name="テキスト ボックス 45"/>
        <xdr:cNvSpPr txBox="1"/>
      </xdr:nvSpPr>
      <xdr:spPr bwMode="auto">
        <a:xfrm>
          <a:off x="3429001" y="47434500"/>
          <a:ext cx="4114182" cy="1075013"/>
        </a:xfrm>
        <a:prstGeom prst="rect">
          <a:avLst/>
        </a:prstGeom>
        <a:noFill/>
        <a:ln w="12700">
          <a:solidFill>
            <a:schemeClr val="tx1"/>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hangingPunct="1">
            <a:lnSpc>
              <a:spcPts val="3000"/>
            </a:lnSpc>
          </a:pPr>
          <a:r>
            <a:rPr kumimoji="1" lang="ja-JP" altLang="ja-JP" sz="2400" b="0" kern="1200">
              <a:solidFill>
                <a:schemeClr val="tx1"/>
              </a:solidFill>
              <a:effectLst/>
              <a:latin typeface="Arial" charset="0"/>
              <a:ea typeface="ＭＳ Ｐゴシック" charset="-128"/>
              <a:cs typeface="+mn-cs"/>
            </a:rPr>
            <a:t>環境省</a:t>
          </a:r>
          <a:endParaRPr lang="ja-JP" altLang="ja-JP" sz="2400" b="0">
            <a:effectLst/>
          </a:endParaRPr>
        </a:p>
        <a:p>
          <a:pPr algn="ctr" eaLnBrk="1" fontAlgn="auto" hangingPunct="1">
            <a:lnSpc>
              <a:spcPts val="3000"/>
            </a:lnSpc>
          </a:pPr>
          <a:r>
            <a:rPr kumimoji="1" lang="en-US" altLang="ja-JP" sz="2400" b="0" kern="1200">
              <a:solidFill>
                <a:schemeClr val="tx1"/>
              </a:solidFill>
              <a:effectLst/>
              <a:latin typeface="Arial" charset="0"/>
              <a:ea typeface="ＭＳ Ｐゴシック" charset="-128"/>
              <a:cs typeface="+mn-cs"/>
            </a:rPr>
            <a:t>200</a:t>
          </a:r>
          <a:r>
            <a:rPr kumimoji="1" lang="ja-JP" altLang="en-US" sz="2400" b="0" kern="1200">
              <a:solidFill>
                <a:schemeClr val="tx1"/>
              </a:solidFill>
              <a:effectLst/>
              <a:latin typeface="Arial" charset="0"/>
              <a:ea typeface="ＭＳ Ｐゴシック" charset="-128"/>
              <a:cs typeface="+mn-cs"/>
            </a:rPr>
            <a:t>百万</a:t>
          </a:r>
          <a:r>
            <a:rPr kumimoji="1" lang="ja-JP" altLang="ja-JP" sz="2400" b="0" kern="1200">
              <a:solidFill>
                <a:schemeClr val="tx1"/>
              </a:solidFill>
              <a:effectLst/>
              <a:latin typeface="Arial" charset="0"/>
              <a:ea typeface="ＭＳ Ｐゴシック" charset="-128"/>
              <a:cs typeface="+mn-cs"/>
            </a:rPr>
            <a:t>円</a:t>
          </a:r>
          <a:endParaRPr lang="ja-JP" altLang="ja-JP" sz="2400" b="0">
            <a:effectLst/>
          </a:endParaRPr>
        </a:p>
      </xdr:txBody>
    </xdr:sp>
    <xdr:clientData/>
  </xdr:twoCellAnchor>
  <xdr:twoCellAnchor>
    <xdr:from>
      <xdr:col>16</xdr:col>
      <xdr:colOff>149679</xdr:colOff>
      <xdr:row>753</xdr:row>
      <xdr:rowOff>344563</xdr:rowOff>
    </xdr:from>
    <xdr:to>
      <xdr:col>36</xdr:col>
      <xdr:colOff>167244</xdr:colOff>
      <xdr:row>778</xdr:row>
      <xdr:rowOff>54428</xdr:rowOff>
    </xdr:to>
    <xdr:grpSp>
      <xdr:nvGrpSpPr>
        <xdr:cNvPr id="3" name="グループ化 2"/>
        <xdr:cNvGrpSpPr/>
      </xdr:nvGrpSpPr>
      <xdr:grpSpPr>
        <a:xfrm>
          <a:off x="3400879" y="48833163"/>
          <a:ext cx="4081565" cy="5208965"/>
          <a:chOff x="2773053" y="31326616"/>
          <a:chExt cx="3440697" cy="5016497"/>
        </a:xfrm>
      </xdr:grpSpPr>
      <xdr:sp macro="" textlink="">
        <xdr:nvSpPr>
          <xdr:cNvPr id="4" name="大かっこ 3"/>
          <xdr:cNvSpPr/>
        </xdr:nvSpPr>
        <xdr:spPr bwMode="auto">
          <a:xfrm>
            <a:off x="3048254" y="33334142"/>
            <a:ext cx="2880000" cy="30089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5613" indent="1588" algn="l" rtl="0" fontAlgn="base">
              <a:spcBef>
                <a:spcPct val="0"/>
              </a:spcBef>
              <a:spcAft>
                <a:spcPct val="0"/>
              </a:spcAft>
              <a:defRPr kumimoji="1" kern="1200">
                <a:solidFill>
                  <a:schemeClr val="tx1"/>
                </a:solidFill>
                <a:latin typeface="+mn-lt"/>
                <a:ea typeface="+mn-ea"/>
                <a:cs typeface="+mn-cs"/>
              </a:defRPr>
            </a:lvl2pPr>
            <a:lvl3pPr marL="912813" indent="1588" algn="l" rtl="0" fontAlgn="base">
              <a:spcBef>
                <a:spcPct val="0"/>
              </a:spcBef>
              <a:spcAft>
                <a:spcPct val="0"/>
              </a:spcAft>
              <a:defRPr kumimoji="1" kern="1200">
                <a:solidFill>
                  <a:schemeClr val="tx1"/>
                </a:solidFill>
                <a:latin typeface="+mn-lt"/>
                <a:ea typeface="+mn-ea"/>
                <a:cs typeface="+mn-cs"/>
              </a:defRPr>
            </a:lvl3pPr>
            <a:lvl4pPr marL="1370013" indent="1588" algn="l" rtl="0" fontAlgn="base">
              <a:spcBef>
                <a:spcPct val="0"/>
              </a:spcBef>
              <a:spcAft>
                <a:spcPct val="0"/>
              </a:spcAft>
              <a:defRPr kumimoji="1" kern="1200">
                <a:solidFill>
                  <a:schemeClr val="tx1"/>
                </a:solidFill>
                <a:latin typeface="+mn-lt"/>
                <a:ea typeface="+mn-ea"/>
                <a:cs typeface="+mn-cs"/>
              </a:defRPr>
            </a:lvl4pPr>
            <a:lvl5pPr marL="1827213" indent="1588"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fontAlgn="auto">
              <a:lnSpc>
                <a:spcPts val="1400"/>
              </a:lnSpc>
            </a:pPr>
            <a:r>
              <a:rPr lang="en-US" altLang="ja-JP" sz="1600">
                <a:effectLst/>
              </a:rPr>
              <a:t>UNIDO</a:t>
            </a:r>
            <a:r>
              <a:rPr lang="ja-JP" altLang="en-US" sz="1600">
                <a:effectLst/>
              </a:rPr>
              <a:t>の技術協力プロジェクトを通じて実施される</a:t>
            </a:r>
            <a:r>
              <a:rPr lang="en-US" altLang="ja-JP" sz="1600">
                <a:effectLst/>
              </a:rPr>
              <a:t>JCM</a:t>
            </a:r>
            <a:r>
              <a:rPr lang="ja-JP" altLang="en-US" sz="1600">
                <a:effectLst/>
              </a:rPr>
              <a:t>プロジェクトの機器導入に対して補助を行うとともに、地球環境ファシリティ（</a:t>
            </a:r>
            <a:r>
              <a:rPr lang="en-US" altLang="ja-JP" sz="1600">
                <a:effectLst/>
              </a:rPr>
              <a:t>GEF</a:t>
            </a:r>
            <a:r>
              <a:rPr lang="ja-JP" altLang="en-US" sz="1600">
                <a:effectLst/>
              </a:rPr>
              <a:t>）等、他の国際機関の</a:t>
            </a:r>
            <a:r>
              <a:rPr lang="en-US" altLang="ja-JP" sz="1600">
                <a:effectLst/>
              </a:rPr>
              <a:t>FS</a:t>
            </a:r>
            <a:r>
              <a:rPr lang="ja-JP" altLang="en-US" sz="1600">
                <a:effectLst/>
              </a:rPr>
              <a:t>等を活用し、</a:t>
            </a:r>
            <a:r>
              <a:rPr lang="en-US" altLang="ja-JP" sz="1600">
                <a:effectLst/>
              </a:rPr>
              <a:t>JCM</a:t>
            </a:r>
            <a:r>
              <a:rPr lang="ja-JP" altLang="en-US" sz="1600">
                <a:effectLst/>
              </a:rPr>
              <a:t>資金支援事業（プロジェクト補助）の候補案件の発掘・特定も行う。また、</a:t>
            </a:r>
            <a:r>
              <a:rPr lang="en-US" altLang="ja-JP" sz="1600">
                <a:effectLst/>
              </a:rPr>
              <a:t>UNIDO</a:t>
            </a:r>
            <a:r>
              <a:rPr lang="ja-JP" altLang="en-US" sz="1600">
                <a:effectLst/>
              </a:rPr>
              <a:t>の国際的なネットワークと知見を通じ、</a:t>
            </a:r>
            <a:r>
              <a:rPr lang="en-US" altLang="ja-JP" sz="1600">
                <a:effectLst/>
              </a:rPr>
              <a:t>JCM</a:t>
            </a:r>
            <a:r>
              <a:rPr lang="ja-JP" altLang="en-US" sz="1600">
                <a:effectLst/>
              </a:rPr>
              <a:t>のほか、</a:t>
            </a:r>
            <a:r>
              <a:rPr lang="en-US" altLang="ja-JP" sz="1600">
                <a:effectLst/>
              </a:rPr>
              <a:t>AIM</a:t>
            </a:r>
            <a:r>
              <a:rPr lang="ja-JP" altLang="en-US" sz="1600">
                <a:effectLst/>
              </a:rPr>
              <a:t>モデルなどの支援ツールを活用し、長期戦略策定・実施支援も進める。今回の拠出金では、</a:t>
            </a:r>
            <a:r>
              <a:rPr lang="en-US" altLang="ja-JP" sz="1600">
                <a:effectLst/>
              </a:rPr>
              <a:t>UNIDO</a:t>
            </a:r>
            <a:r>
              <a:rPr lang="ja-JP" altLang="en-US" sz="1600">
                <a:effectLst/>
              </a:rPr>
              <a:t>に担当を派遣することにより、拠出金の執行管理やコーディネーションを行う。</a:t>
            </a:r>
            <a:endParaRPr lang="ja-JP" altLang="ja-JP" sz="1600">
              <a:effectLst/>
            </a:endParaRPr>
          </a:p>
        </xdr:txBody>
      </xdr:sp>
      <xdr:sp macro="" textlink="">
        <xdr:nvSpPr>
          <xdr:cNvPr id="5" name="テキスト ボックス 45"/>
          <xdr:cNvSpPr txBox="1"/>
        </xdr:nvSpPr>
        <xdr:spPr bwMode="auto">
          <a:xfrm>
            <a:off x="2773053" y="31861125"/>
            <a:ext cx="3440697" cy="1185272"/>
          </a:xfrm>
          <a:prstGeom prst="rect">
            <a:avLst/>
          </a:prstGeom>
          <a:noFill/>
          <a:ln w="12700">
            <a:solidFill>
              <a:schemeClr val="tx1"/>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eaLnBrk="1" fontAlgn="auto" latinLnBrk="0" hangingPunct="1">
              <a:lnSpc>
                <a:spcPts val="3000"/>
              </a:lnSpc>
            </a:pPr>
            <a:r>
              <a:rPr kumimoji="1" lang="ja-JP" altLang="en-US" sz="2400" b="0" kern="1200">
                <a:solidFill>
                  <a:schemeClr val="tx1"/>
                </a:solidFill>
                <a:effectLst/>
                <a:latin typeface="Arial" charset="0"/>
                <a:ea typeface="ＭＳ Ｐゴシック" charset="-128"/>
                <a:cs typeface="+mn-cs"/>
              </a:rPr>
              <a:t>国連工業開発機関</a:t>
            </a:r>
            <a:endParaRPr kumimoji="1" lang="en-US" altLang="ja-JP" sz="2400" b="0" kern="1200">
              <a:solidFill>
                <a:schemeClr val="tx1"/>
              </a:solidFill>
              <a:effectLst/>
              <a:latin typeface="Arial" charset="0"/>
              <a:ea typeface="ＭＳ Ｐゴシック" charset="-128"/>
              <a:cs typeface="+mn-cs"/>
            </a:endParaRPr>
          </a:p>
          <a:p>
            <a:pPr algn="ctr" rtl="0" eaLnBrk="1" fontAlgn="auto" latinLnBrk="0" hangingPunct="1">
              <a:lnSpc>
                <a:spcPts val="3000"/>
              </a:lnSpc>
            </a:pPr>
            <a:r>
              <a:rPr kumimoji="1" lang="en-US" altLang="ja-JP" sz="2400" b="0" kern="1200">
                <a:solidFill>
                  <a:schemeClr val="tx1"/>
                </a:solidFill>
                <a:effectLst/>
                <a:latin typeface="Arial" charset="0"/>
                <a:ea typeface="ＭＳ Ｐゴシック" charset="-128"/>
                <a:cs typeface="+mn-cs"/>
              </a:rPr>
              <a:t>200</a:t>
            </a:r>
            <a:r>
              <a:rPr kumimoji="1" lang="ja-JP" altLang="ja-JP" sz="2400" b="0" kern="1200">
                <a:solidFill>
                  <a:schemeClr val="tx1"/>
                </a:solidFill>
                <a:effectLst/>
                <a:latin typeface="Arial" charset="0"/>
                <a:ea typeface="ＭＳ Ｐゴシック" charset="-128"/>
                <a:cs typeface="+mn-cs"/>
              </a:rPr>
              <a:t>百万円</a:t>
            </a:r>
            <a:endParaRPr lang="ja-JP" altLang="ja-JP" sz="2400" b="0">
              <a:effectLst/>
            </a:endParaRPr>
          </a:p>
        </xdr:txBody>
      </xdr:sp>
      <xdr:sp macro="" textlink="">
        <xdr:nvSpPr>
          <xdr:cNvPr id="6" name="Text Box 22"/>
          <xdr:cNvSpPr txBox="1">
            <a:spLocks noChangeArrowheads="1"/>
          </xdr:cNvSpPr>
        </xdr:nvSpPr>
        <xdr:spPr bwMode="auto">
          <a:xfrm>
            <a:off x="4054417" y="31326616"/>
            <a:ext cx="844835" cy="404594"/>
          </a:xfrm>
          <a:prstGeom prst="rect">
            <a:avLst/>
          </a:prstGeom>
          <a:noFill/>
          <a:ln w="9525">
            <a:noFill/>
            <a:miter lim="800000"/>
            <a:headEnd/>
            <a:tailEnd/>
          </a:ln>
        </xdr:spPr>
        <xdr:txBody>
          <a:bodyPr vertOverflow="clip" wrap="none" lIns="18288" tIns="18288" rIns="0" bIns="0" anchor="t" upright="1">
            <a:spAutoFit/>
          </a:bodyPr>
          <a:lstStyle/>
          <a:p>
            <a:pPr algn="ctr" rtl="0">
              <a:defRPr sz="1000"/>
            </a:pPr>
            <a:r>
              <a:rPr lang="ja-JP" altLang="en-US" sz="2400" b="0" i="0" u="none" strike="noStrike" baseline="0">
                <a:solidFill>
                  <a:srgbClr val="000000"/>
                </a:solidFill>
                <a:latin typeface="ＭＳ Ｐゴシック"/>
                <a:ea typeface="ＭＳ Ｐゴシック"/>
              </a:rPr>
              <a:t>【拠出】</a:t>
            </a:r>
          </a:p>
        </xdr:txBody>
      </xdr:sp>
    </xdr:grpSp>
    <xdr:clientData/>
  </xdr:twoCellAnchor>
  <xdr:twoCellAnchor>
    <xdr:from>
      <xdr:col>27</xdr:col>
      <xdr:colOff>14468</xdr:colOff>
      <xdr:row>750</xdr:row>
      <xdr:rowOff>343798</xdr:rowOff>
    </xdr:from>
    <xdr:to>
      <xdr:col>27</xdr:col>
      <xdr:colOff>14468</xdr:colOff>
      <xdr:row>753</xdr:row>
      <xdr:rowOff>117948</xdr:rowOff>
    </xdr:to>
    <xdr:cxnSp macro="">
      <xdr:nvCxnSpPr>
        <xdr:cNvPr id="7" name="直線矢印コネクタ 6"/>
        <xdr:cNvCxnSpPr/>
      </xdr:nvCxnSpPr>
      <xdr:spPr>
        <a:xfrm>
          <a:off x="5525361" y="48839655"/>
          <a:ext cx="0" cy="835507"/>
        </a:xfrm>
        <a:prstGeom prst="straightConnector1">
          <a:avLst/>
        </a:prstGeom>
        <a:ln w="12700">
          <a:solidFill>
            <a:schemeClr val="tx1"/>
          </a:solidFill>
          <a:tailEnd type="arrow"/>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46</xdr:col>
      <xdr:colOff>0</xdr:colOff>
      <xdr:row>32</xdr:row>
      <xdr:rowOff>0</xdr:rowOff>
    </xdr:from>
    <xdr:to>
      <xdr:col>49</xdr:col>
      <xdr:colOff>475563</xdr:colOff>
      <xdr:row>33</xdr:row>
      <xdr:rowOff>95938</xdr:rowOff>
    </xdr:to>
    <xdr:sp macro="" textlink="">
      <xdr:nvSpPr>
        <xdr:cNvPr id="8" name="正方形/長方形 7"/>
        <xdr:cNvSpPr/>
      </xdr:nvSpPr>
      <xdr:spPr>
        <a:xfrm>
          <a:off x="9347200" y="10579100"/>
          <a:ext cx="1085163" cy="388038"/>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800">
              <a:solidFill>
                <a:sysClr val="windowText" lastClr="000000"/>
              </a:solidFill>
              <a:latin typeface="+mn-ea"/>
              <a:ea typeface="+mn-ea"/>
            </a:rPr>
            <a:t>5,000</a:t>
          </a:r>
          <a:r>
            <a:rPr kumimoji="1" lang="ja-JP" altLang="en-US" sz="800">
              <a:solidFill>
                <a:sysClr val="windowText" lastClr="000000"/>
              </a:solidFill>
              <a:latin typeface="+mn-ea"/>
              <a:ea typeface="+mn-ea"/>
            </a:rPr>
            <a:t>～</a:t>
          </a:r>
          <a:r>
            <a:rPr kumimoji="1" lang="en-US" altLang="ja-JP" sz="800">
              <a:solidFill>
                <a:sysClr val="windowText" lastClr="000000"/>
              </a:solidFill>
              <a:latin typeface="+mn-ea"/>
              <a:ea typeface="+mn-ea"/>
            </a:rPr>
            <a:t>10,000</a:t>
          </a:r>
          <a:r>
            <a:rPr kumimoji="1" lang="ja-JP" altLang="en-US" sz="800">
              <a:solidFill>
                <a:sysClr val="windowText" lastClr="000000"/>
              </a:solidFill>
              <a:latin typeface="+mn-ea"/>
              <a:ea typeface="+mn-ea"/>
            </a:rPr>
            <a:t>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t="s">
        <v>345</v>
      </c>
      <c r="AP2" s="954"/>
      <c r="AQ2" s="954"/>
      <c r="AR2" s="64" t="str">
        <f>IF(OR(AO2="　", AO2=""), "", "-")</f>
        <v>-</v>
      </c>
      <c r="AS2" s="955">
        <v>7</v>
      </c>
      <c r="AT2" s="955"/>
      <c r="AU2" s="955"/>
      <c r="AV2" s="42" t="str">
        <f>IF(AW2="", "", "-")</f>
        <v/>
      </c>
      <c r="AW2" s="900"/>
      <c r="AX2" s="900"/>
    </row>
    <row r="3" spans="1:50" ht="21" customHeight="1" thickBot="1" x14ac:dyDescent="0.2">
      <c r="A3" s="856" t="s">
        <v>349</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481</v>
      </c>
      <c r="AK3" s="858"/>
      <c r="AL3" s="858"/>
      <c r="AM3" s="858"/>
      <c r="AN3" s="858"/>
      <c r="AO3" s="858"/>
      <c r="AP3" s="858"/>
      <c r="AQ3" s="858"/>
      <c r="AR3" s="858"/>
      <c r="AS3" s="858"/>
      <c r="AT3" s="858"/>
      <c r="AU3" s="858"/>
      <c r="AV3" s="858"/>
      <c r="AW3" s="858"/>
      <c r="AX3" s="24" t="s">
        <v>64</v>
      </c>
    </row>
    <row r="4" spans="1:50" ht="24.75" customHeight="1" x14ac:dyDescent="0.15">
      <c r="A4" s="690" t="s">
        <v>25</v>
      </c>
      <c r="B4" s="691"/>
      <c r="C4" s="691"/>
      <c r="D4" s="691"/>
      <c r="E4" s="691"/>
      <c r="F4" s="691"/>
      <c r="G4" s="668" t="s">
        <v>530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8" t="s">
        <v>451</v>
      </c>
      <c r="H5" s="829"/>
      <c r="I5" s="829"/>
      <c r="J5" s="829"/>
      <c r="K5" s="829"/>
      <c r="L5" s="829"/>
      <c r="M5" s="830" t="s">
        <v>65</v>
      </c>
      <c r="N5" s="831"/>
      <c r="O5" s="831"/>
      <c r="P5" s="831"/>
      <c r="Q5" s="831"/>
      <c r="R5" s="832"/>
      <c r="S5" s="833" t="s">
        <v>455</v>
      </c>
      <c r="T5" s="829"/>
      <c r="U5" s="829"/>
      <c r="V5" s="829"/>
      <c r="W5" s="829"/>
      <c r="X5" s="834"/>
      <c r="Y5" s="684" t="s">
        <v>3</v>
      </c>
      <c r="Z5" s="532"/>
      <c r="AA5" s="532"/>
      <c r="AB5" s="532"/>
      <c r="AC5" s="532"/>
      <c r="AD5" s="533"/>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1" t="str">
        <f>入力規則等!F39</f>
        <v>エネルギー対策特別会計エネルギー需給勘定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7" customHeight="1" x14ac:dyDescent="0.15">
      <c r="A7" s="484" t="s">
        <v>22</v>
      </c>
      <c r="B7" s="485"/>
      <c r="C7" s="485"/>
      <c r="D7" s="485"/>
      <c r="E7" s="485"/>
      <c r="F7" s="486"/>
      <c r="G7" s="487" t="s">
        <v>486</v>
      </c>
      <c r="H7" s="488"/>
      <c r="I7" s="488"/>
      <c r="J7" s="488"/>
      <c r="K7" s="488"/>
      <c r="L7" s="488"/>
      <c r="M7" s="488"/>
      <c r="N7" s="488"/>
      <c r="O7" s="488"/>
      <c r="P7" s="488"/>
      <c r="Q7" s="488"/>
      <c r="R7" s="488"/>
      <c r="S7" s="488"/>
      <c r="T7" s="488"/>
      <c r="U7" s="488"/>
      <c r="V7" s="488"/>
      <c r="W7" s="488"/>
      <c r="X7" s="489"/>
      <c r="Y7" s="911" t="s">
        <v>313</v>
      </c>
      <c r="Z7" s="432"/>
      <c r="AA7" s="432"/>
      <c r="AB7" s="432"/>
      <c r="AC7" s="432"/>
      <c r="AD7" s="912"/>
      <c r="AE7" s="901" t="s">
        <v>487</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4" t="s">
        <v>211</v>
      </c>
      <c r="B8" s="485"/>
      <c r="C8" s="485"/>
      <c r="D8" s="485"/>
      <c r="E8" s="485"/>
      <c r="F8" s="486"/>
      <c r="G8" s="922" t="str">
        <f>入力規則等!A27</f>
        <v>地球温暖化対策</v>
      </c>
      <c r="H8" s="706"/>
      <c r="I8" s="706"/>
      <c r="J8" s="706"/>
      <c r="K8" s="706"/>
      <c r="L8" s="706"/>
      <c r="M8" s="706"/>
      <c r="N8" s="706"/>
      <c r="O8" s="706"/>
      <c r="P8" s="706"/>
      <c r="Q8" s="706"/>
      <c r="R8" s="706"/>
      <c r="S8" s="706"/>
      <c r="T8" s="706"/>
      <c r="U8" s="706"/>
      <c r="V8" s="706"/>
      <c r="W8" s="706"/>
      <c r="X8" s="923"/>
      <c r="Y8" s="835" t="s">
        <v>212</v>
      </c>
      <c r="Z8" s="836"/>
      <c r="AA8" s="836"/>
      <c r="AB8" s="836"/>
      <c r="AC8" s="836"/>
      <c r="AD8" s="837"/>
      <c r="AE8" s="705" t="str">
        <f>入力規則等!K13</f>
        <v>エネルギー対策</v>
      </c>
      <c r="AF8" s="706"/>
      <c r="AG8" s="706"/>
      <c r="AH8" s="706"/>
      <c r="AI8" s="706"/>
      <c r="AJ8" s="706"/>
      <c r="AK8" s="706"/>
      <c r="AL8" s="706"/>
      <c r="AM8" s="706"/>
      <c r="AN8" s="706"/>
      <c r="AO8" s="706"/>
      <c r="AP8" s="706"/>
      <c r="AQ8" s="706"/>
      <c r="AR8" s="706"/>
      <c r="AS8" s="706"/>
      <c r="AT8" s="706"/>
      <c r="AU8" s="706"/>
      <c r="AV8" s="706"/>
      <c r="AW8" s="706"/>
      <c r="AX8" s="707"/>
    </row>
    <row r="9" spans="1:50" ht="58.7" customHeight="1" x14ac:dyDescent="0.15">
      <c r="A9" s="838" t="s">
        <v>23</v>
      </c>
      <c r="B9" s="839"/>
      <c r="C9" s="839"/>
      <c r="D9" s="839"/>
      <c r="E9" s="839"/>
      <c r="F9" s="839"/>
      <c r="G9" s="840" t="s">
        <v>533</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6" t="s">
        <v>29</v>
      </c>
      <c r="B10" s="647"/>
      <c r="C10" s="647"/>
      <c r="D10" s="647"/>
      <c r="E10" s="647"/>
      <c r="F10" s="647"/>
      <c r="G10" s="740" t="s">
        <v>534</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その他</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5" t="s">
        <v>24</v>
      </c>
      <c r="B12" s="966"/>
      <c r="C12" s="966"/>
      <c r="D12" s="966"/>
      <c r="E12" s="966"/>
      <c r="F12" s="967"/>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488</v>
      </c>
      <c r="Q13" s="644"/>
      <c r="R13" s="644"/>
      <c r="S13" s="644"/>
      <c r="T13" s="644"/>
      <c r="U13" s="644"/>
      <c r="V13" s="645"/>
      <c r="W13" s="643" t="s">
        <v>490</v>
      </c>
      <c r="X13" s="644"/>
      <c r="Y13" s="644"/>
      <c r="Z13" s="644"/>
      <c r="AA13" s="644"/>
      <c r="AB13" s="644"/>
      <c r="AC13" s="645"/>
      <c r="AD13" s="643" t="s">
        <v>489</v>
      </c>
      <c r="AE13" s="644"/>
      <c r="AF13" s="644"/>
      <c r="AG13" s="644"/>
      <c r="AH13" s="644"/>
      <c r="AI13" s="644"/>
      <c r="AJ13" s="645"/>
      <c r="AK13" s="643" t="s">
        <v>531</v>
      </c>
      <c r="AL13" s="644"/>
      <c r="AM13" s="644"/>
      <c r="AN13" s="644"/>
      <c r="AO13" s="644"/>
      <c r="AP13" s="644"/>
      <c r="AQ13" s="645"/>
      <c r="AR13" s="908">
        <v>200</v>
      </c>
      <c r="AS13" s="909"/>
      <c r="AT13" s="909"/>
      <c r="AU13" s="909"/>
      <c r="AV13" s="909"/>
      <c r="AW13" s="909"/>
      <c r="AX13" s="910"/>
    </row>
    <row r="14" spans="1:50" ht="21" customHeight="1" x14ac:dyDescent="0.15">
      <c r="A14" s="600"/>
      <c r="B14" s="601"/>
      <c r="C14" s="601"/>
      <c r="D14" s="601"/>
      <c r="E14" s="601"/>
      <c r="F14" s="602"/>
      <c r="G14" s="711"/>
      <c r="H14" s="712"/>
      <c r="I14" s="697" t="s">
        <v>8</v>
      </c>
      <c r="J14" s="748"/>
      <c r="K14" s="748"/>
      <c r="L14" s="748"/>
      <c r="M14" s="748"/>
      <c r="N14" s="748"/>
      <c r="O14" s="749"/>
      <c r="P14" s="643" t="s">
        <v>489</v>
      </c>
      <c r="Q14" s="644"/>
      <c r="R14" s="644"/>
      <c r="S14" s="644"/>
      <c r="T14" s="644"/>
      <c r="U14" s="644"/>
      <c r="V14" s="645"/>
      <c r="W14" s="643" t="s">
        <v>491</v>
      </c>
      <c r="X14" s="644"/>
      <c r="Y14" s="644"/>
      <c r="Z14" s="644"/>
      <c r="AA14" s="644"/>
      <c r="AB14" s="644"/>
      <c r="AC14" s="645"/>
      <c r="AD14" s="643" t="s">
        <v>489</v>
      </c>
      <c r="AE14" s="644"/>
      <c r="AF14" s="644"/>
      <c r="AG14" s="644"/>
      <c r="AH14" s="644"/>
      <c r="AI14" s="644"/>
      <c r="AJ14" s="645"/>
      <c r="AK14" s="643" t="s">
        <v>489</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488</v>
      </c>
      <c r="Q15" s="644"/>
      <c r="R15" s="644"/>
      <c r="S15" s="644"/>
      <c r="T15" s="644"/>
      <c r="U15" s="644"/>
      <c r="V15" s="645"/>
      <c r="W15" s="643" t="s">
        <v>488</v>
      </c>
      <c r="X15" s="644"/>
      <c r="Y15" s="644"/>
      <c r="Z15" s="644"/>
      <c r="AA15" s="644"/>
      <c r="AB15" s="644"/>
      <c r="AC15" s="645"/>
      <c r="AD15" s="643" t="s">
        <v>488</v>
      </c>
      <c r="AE15" s="644"/>
      <c r="AF15" s="644"/>
      <c r="AG15" s="644"/>
      <c r="AH15" s="644"/>
      <c r="AI15" s="644"/>
      <c r="AJ15" s="645"/>
      <c r="AK15" s="643" t="s">
        <v>488</v>
      </c>
      <c r="AL15" s="644"/>
      <c r="AM15" s="644"/>
      <c r="AN15" s="644"/>
      <c r="AO15" s="644"/>
      <c r="AP15" s="644"/>
      <c r="AQ15" s="645"/>
      <c r="AR15" s="643" t="s">
        <v>544</v>
      </c>
      <c r="AS15" s="644"/>
      <c r="AT15" s="644"/>
      <c r="AU15" s="644"/>
      <c r="AV15" s="644"/>
      <c r="AW15" s="644"/>
      <c r="AX15" s="795"/>
    </row>
    <row r="16" spans="1:50" ht="21" customHeight="1" x14ac:dyDescent="0.15">
      <c r="A16" s="600"/>
      <c r="B16" s="601"/>
      <c r="C16" s="601"/>
      <c r="D16" s="601"/>
      <c r="E16" s="601"/>
      <c r="F16" s="602"/>
      <c r="G16" s="711"/>
      <c r="H16" s="712"/>
      <c r="I16" s="697" t="s">
        <v>51</v>
      </c>
      <c r="J16" s="698"/>
      <c r="K16" s="698"/>
      <c r="L16" s="698"/>
      <c r="M16" s="698"/>
      <c r="N16" s="698"/>
      <c r="O16" s="699"/>
      <c r="P16" s="643" t="s">
        <v>490</v>
      </c>
      <c r="Q16" s="644"/>
      <c r="R16" s="644"/>
      <c r="S16" s="644"/>
      <c r="T16" s="644"/>
      <c r="U16" s="644"/>
      <c r="V16" s="645"/>
      <c r="W16" s="643" t="s">
        <v>513</v>
      </c>
      <c r="X16" s="644"/>
      <c r="Y16" s="644"/>
      <c r="Z16" s="644"/>
      <c r="AA16" s="644"/>
      <c r="AB16" s="644"/>
      <c r="AC16" s="645"/>
      <c r="AD16" s="643" t="s">
        <v>489</v>
      </c>
      <c r="AE16" s="644"/>
      <c r="AF16" s="644"/>
      <c r="AG16" s="644"/>
      <c r="AH16" s="644"/>
      <c r="AI16" s="644"/>
      <c r="AJ16" s="645"/>
      <c r="AK16" s="643" t="s">
        <v>488</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488</v>
      </c>
      <c r="Q17" s="644"/>
      <c r="R17" s="644"/>
      <c r="S17" s="644"/>
      <c r="T17" s="644"/>
      <c r="U17" s="644"/>
      <c r="V17" s="645"/>
      <c r="W17" s="643" t="s">
        <v>492</v>
      </c>
      <c r="X17" s="644"/>
      <c r="Y17" s="644"/>
      <c r="Z17" s="644"/>
      <c r="AA17" s="644"/>
      <c r="AB17" s="644"/>
      <c r="AC17" s="645"/>
      <c r="AD17" s="643" t="s">
        <v>488</v>
      </c>
      <c r="AE17" s="644"/>
      <c r="AF17" s="644"/>
      <c r="AG17" s="644"/>
      <c r="AH17" s="644"/>
      <c r="AI17" s="644"/>
      <c r="AJ17" s="645"/>
      <c r="AK17" s="643" t="s">
        <v>488</v>
      </c>
      <c r="AL17" s="644"/>
      <c r="AM17" s="644"/>
      <c r="AN17" s="644"/>
      <c r="AO17" s="644"/>
      <c r="AP17" s="644"/>
      <c r="AQ17" s="645"/>
      <c r="AR17" s="906"/>
      <c r="AS17" s="906"/>
      <c r="AT17" s="906"/>
      <c r="AU17" s="906"/>
      <c r="AV17" s="906"/>
      <c r="AW17" s="906"/>
      <c r="AX17" s="907"/>
    </row>
    <row r="18" spans="1:50" ht="24.75" customHeight="1" x14ac:dyDescent="0.15">
      <c r="A18" s="600"/>
      <c r="B18" s="601"/>
      <c r="C18" s="601"/>
      <c r="D18" s="601"/>
      <c r="E18" s="601"/>
      <c r="F18" s="602"/>
      <c r="G18" s="713"/>
      <c r="H18" s="714"/>
      <c r="I18" s="702" t="s">
        <v>20</v>
      </c>
      <c r="J18" s="703"/>
      <c r="K18" s="703"/>
      <c r="L18" s="703"/>
      <c r="M18" s="703"/>
      <c r="N18" s="703"/>
      <c r="O18" s="704"/>
      <c r="P18" s="867">
        <f>SUM(P13:V17)</f>
        <v>0</v>
      </c>
      <c r="Q18" s="868"/>
      <c r="R18" s="868"/>
      <c r="S18" s="868"/>
      <c r="T18" s="868"/>
      <c r="U18" s="868"/>
      <c r="V18" s="869"/>
      <c r="W18" s="867">
        <f>SUM(W13:AC17)</f>
        <v>0</v>
      </c>
      <c r="X18" s="868"/>
      <c r="Y18" s="868"/>
      <c r="Z18" s="868"/>
      <c r="AA18" s="868"/>
      <c r="AB18" s="868"/>
      <c r="AC18" s="869"/>
      <c r="AD18" s="867">
        <f>SUM(AD13:AJ17)</f>
        <v>0</v>
      </c>
      <c r="AE18" s="868"/>
      <c r="AF18" s="868"/>
      <c r="AG18" s="868"/>
      <c r="AH18" s="868"/>
      <c r="AI18" s="868"/>
      <c r="AJ18" s="869"/>
      <c r="AK18" s="867">
        <f>SUM(AK13:AQ17)</f>
        <v>0</v>
      </c>
      <c r="AL18" s="868"/>
      <c r="AM18" s="868"/>
      <c r="AN18" s="868"/>
      <c r="AO18" s="868"/>
      <c r="AP18" s="868"/>
      <c r="AQ18" s="869"/>
      <c r="AR18" s="867">
        <f>SUM(AR13:AX17)</f>
        <v>200</v>
      </c>
      <c r="AS18" s="868"/>
      <c r="AT18" s="868"/>
      <c r="AU18" s="868"/>
      <c r="AV18" s="868"/>
      <c r="AW18" s="868"/>
      <c r="AX18" s="870"/>
    </row>
    <row r="19" spans="1:50" ht="24.75" customHeight="1" x14ac:dyDescent="0.15">
      <c r="A19" s="600"/>
      <c r="B19" s="601"/>
      <c r="C19" s="601"/>
      <c r="D19" s="601"/>
      <c r="E19" s="601"/>
      <c r="F19" s="602"/>
      <c r="G19" s="865" t="s">
        <v>9</v>
      </c>
      <c r="H19" s="866"/>
      <c r="I19" s="866"/>
      <c r="J19" s="866"/>
      <c r="K19" s="866"/>
      <c r="L19" s="866"/>
      <c r="M19" s="866"/>
      <c r="N19" s="866"/>
      <c r="O19" s="866"/>
      <c r="P19" s="776">
        <f>SUM(P14:V18)</f>
        <v>0</v>
      </c>
      <c r="Q19" s="777"/>
      <c r="R19" s="777"/>
      <c r="S19" s="777"/>
      <c r="T19" s="777"/>
      <c r="U19" s="777"/>
      <c r="V19" s="778"/>
      <c r="W19" s="776">
        <f>SUM(W14:AC18)</f>
        <v>0</v>
      </c>
      <c r="X19" s="777"/>
      <c r="Y19" s="777"/>
      <c r="Z19" s="777"/>
      <c r="AA19" s="777"/>
      <c r="AB19" s="777"/>
      <c r="AC19" s="778"/>
      <c r="AD19" s="776">
        <f>SUM(AD14:AJ18)</f>
        <v>0</v>
      </c>
      <c r="AE19" s="777"/>
      <c r="AF19" s="777"/>
      <c r="AG19" s="777"/>
      <c r="AH19" s="777"/>
      <c r="AI19" s="777"/>
      <c r="AJ19" s="778"/>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5" t="s">
        <v>10</v>
      </c>
      <c r="H20" s="866"/>
      <c r="I20" s="866"/>
      <c r="J20" s="866"/>
      <c r="K20" s="866"/>
      <c r="L20" s="866"/>
      <c r="M20" s="866"/>
      <c r="N20" s="866"/>
      <c r="O20" s="866"/>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8"/>
      <c r="B21" s="839"/>
      <c r="C21" s="839"/>
      <c r="D21" s="839"/>
      <c r="E21" s="839"/>
      <c r="F21" s="968"/>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5" t="s">
        <v>352</v>
      </c>
      <c r="B22" s="936"/>
      <c r="C22" s="936"/>
      <c r="D22" s="936"/>
      <c r="E22" s="936"/>
      <c r="F22" s="937"/>
      <c r="G22" s="973" t="s">
        <v>258</v>
      </c>
      <c r="H22" s="206"/>
      <c r="I22" s="206"/>
      <c r="J22" s="206"/>
      <c r="K22" s="206"/>
      <c r="L22" s="206"/>
      <c r="M22" s="206"/>
      <c r="N22" s="206"/>
      <c r="O22" s="207"/>
      <c r="P22" s="924" t="s">
        <v>353</v>
      </c>
      <c r="Q22" s="206"/>
      <c r="R22" s="206"/>
      <c r="S22" s="206"/>
      <c r="T22" s="206"/>
      <c r="U22" s="206"/>
      <c r="V22" s="207"/>
      <c r="W22" s="924" t="s">
        <v>354</v>
      </c>
      <c r="X22" s="206"/>
      <c r="Y22" s="206"/>
      <c r="Z22" s="206"/>
      <c r="AA22" s="206"/>
      <c r="AB22" s="206"/>
      <c r="AC22" s="207"/>
      <c r="AD22" s="924" t="s">
        <v>257</v>
      </c>
      <c r="AE22" s="206"/>
      <c r="AF22" s="206"/>
      <c r="AG22" s="206"/>
      <c r="AH22" s="206"/>
      <c r="AI22" s="206"/>
      <c r="AJ22" s="206"/>
      <c r="AK22" s="206"/>
      <c r="AL22" s="206"/>
      <c r="AM22" s="206"/>
      <c r="AN22" s="206"/>
      <c r="AO22" s="206"/>
      <c r="AP22" s="206"/>
      <c r="AQ22" s="206"/>
      <c r="AR22" s="206"/>
      <c r="AS22" s="206"/>
      <c r="AT22" s="206"/>
      <c r="AU22" s="206"/>
      <c r="AV22" s="206"/>
      <c r="AW22" s="206"/>
      <c r="AX22" s="944"/>
    </row>
    <row r="23" spans="1:50" ht="25.5" customHeight="1" x14ac:dyDescent="0.15">
      <c r="A23" s="938"/>
      <c r="B23" s="939"/>
      <c r="C23" s="939"/>
      <c r="D23" s="939"/>
      <c r="E23" s="939"/>
      <c r="F23" s="940"/>
      <c r="G23" s="974" t="s">
        <v>493</v>
      </c>
      <c r="H23" s="975"/>
      <c r="I23" s="975"/>
      <c r="J23" s="975"/>
      <c r="K23" s="975"/>
      <c r="L23" s="975"/>
      <c r="M23" s="975"/>
      <c r="N23" s="975"/>
      <c r="O23" s="976"/>
      <c r="P23" s="908">
        <v>0</v>
      </c>
      <c r="Q23" s="909"/>
      <c r="R23" s="909"/>
      <c r="S23" s="909"/>
      <c r="T23" s="909"/>
      <c r="U23" s="909"/>
      <c r="V23" s="925"/>
      <c r="W23" s="908">
        <v>200</v>
      </c>
      <c r="X23" s="909"/>
      <c r="Y23" s="909"/>
      <c r="Z23" s="909"/>
      <c r="AA23" s="909"/>
      <c r="AB23" s="909"/>
      <c r="AC23" s="925"/>
      <c r="AD23" s="945" t="s">
        <v>532</v>
      </c>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customHeight="1" x14ac:dyDescent="0.15">
      <c r="A24" s="938"/>
      <c r="B24" s="939"/>
      <c r="C24" s="939"/>
      <c r="D24" s="939"/>
      <c r="E24" s="939"/>
      <c r="F24" s="940"/>
      <c r="G24" s="926"/>
      <c r="H24" s="927"/>
      <c r="I24" s="927"/>
      <c r="J24" s="927"/>
      <c r="K24" s="927"/>
      <c r="L24" s="927"/>
      <c r="M24" s="927"/>
      <c r="N24" s="927"/>
      <c r="O24" s="928"/>
      <c r="P24" s="643"/>
      <c r="Q24" s="644"/>
      <c r="R24" s="644"/>
      <c r="S24" s="644"/>
      <c r="T24" s="644"/>
      <c r="U24" s="644"/>
      <c r="V24" s="645"/>
      <c r="W24" s="643"/>
      <c r="X24" s="644"/>
      <c r="Y24" s="644"/>
      <c r="Z24" s="644"/>
      <c r="AA24" s="644"/>
      <c r="AB24" s="644"/>
      <c r="AC24" s="645"/>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hidden="1" customHeight="1" x14ac:dyDescent="0.15">
      <c r="A25" s="938"/>
      <c r="B25" s="939"/>
      <c r="C25" s="939"/>
      <c r="D25" s="939"/>
      <c r="E25" s="939"/>
      <c r="F25" s="940"/>
      <c r="G25" s="926"/>
      <c r="H25" s="927"/>
      <c r="I25" s="927"/>
      <c r="J25" s="927"/>
      <c r="K25" s="927"/>
      <c r="L25" s="927"/>
      <c r="M25" s="927"/>
      <c r="N25" s="927"/>
      <c r="O25" s="928"/>
      <c r="P25" s="643"/>
      <c r="Q25" s="644"/>
      <c r="R25" s="644"/>
      <c r="S25" s="644"/>
      <c r="T25" s="644"/>
      <c r="U25" s="644"/>
      <c r="V25" s="645"/>
      <c r="W25" s="643"/>
      <c r="X25" s="644"/>
      <c r="Y25" s="644"/>
      <c r="Z25" s="644"/>
      <c r="AA25" s="644"/>
      <c r="AB25" s="644"/>
      <c r="AC25" s="645"/>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hidden="1" customHeight="1" x14ac:dyDescent="0.15">
      <c r="A26" s="938"/>
      <c r="B26" s="939"/>
      <c r="C26" s="939"/>
      <c r="D26" s="939"/>
      <c r="E26" s="939"/>
      <c r="F26" s="940"/>
      <c r="G26" s="926"/>
      <c r="H26" s="927"/>
      <c r="I26" s="927"/>
      <c r="J26" s="927"/>
      <c r="K26" s="927"/>
      <c r="L26" s="927"/>
      <c r="M26" s="927"/>
      <c r="N26" s="927"/>
      <c r="O26" s="928"/>
      <c r="P26" s="643"/>
      <c r="Q26" s="644"/>
      <c r="R26" s="644"/>
      <c r="S26" s="644"/>
      <c r="T26" s="644"/>
      <c r="U26" s="644"/>
      <c r="V26" s="645"/>
      <c r="W26" s="643"/>
      <c r="X26" s="644"/>
      <c r="Y26" s="644"/>
      <c r="Z26" s="644"/>
      <c r="AA26" s="644"/>
      <c r="AB26" s="644"/>
      <c r="AC26" s="645"/>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hidden="1" customHeight="1" x14ac:dyDescent="0.15">
      <c r="A27" s="938"/>
      <c r="B27" s="939"/>
      <c r="C27" s="939"/>
      <c r="D27" s="939"/>
      <c r="E27" s="939"/>
      <c r="F27" s="940"/>
      <c r="G27" s="926"/>
      <c r="H27" s="927"/>
      <c r="I27" s="927"/>
      <c r="J27" s="927"/>
      <c r="K27" s="927"/>
      <c r="L27" s="927"/>
      <c r="M27" s="927"/>
      <c r="N27" s="927"/>
      <c r="O27" s="928"/>
      <c r="P27" s="643"/>
      <c r="Q27" s="644"/>
      <c r="R27" s="644"/>
      <c r="S27" s="644"/>
      <c r="T27" s="644"/>
      <c r="U27" s="644"/>
      <c r="V27" s="645"/>
      <c r="W27" s="643"/>
      <c r="X27" s="644"/>
      <c r="Y27" s="644"/>
      <c r="Z27" s="644"/>
      <c r="AA27" s="644"/>
      <c r="AB27" s="644"/>
      <c r="AC27" s="645"/>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hidden="1" customHeight="1" x14ac:dyDescent="0.15">
      <c r="A28" s="938"/>
      <c r="B28" s="939"/>
      <c r="C28" s="939"/>
      <c r="D28" s="939"/>
      <c r="E28" s="939"/>
      <c r="F28" s="940"/>
      <c r="G28" s="929" t="s">
        <v>262</v>
      </c>
      <c r="H28" s="930"/>
      <c r="I28" s="930"/>
      <c r="J28" s="930"/>
      <c r="K28" s="930"/>
      <c r="L28" s="930"/>
      <c r="M28" s="930"/>
      <c r="N28" s="930"/>
      <c r="O28" s="931"/>
      <c r="P28" s="867" t="e">
        <f>P29-SUM(P23:P27)</f>
        <v>#VALUE!</v>
      </c>
      <c r="Q28" s="868"/>
      <c r="R28" s="868"/>
      <c r="S28" s="868"/>
      <c r="T28" s="868"/>
      <c r="U28" s="868"/>
      <c r="V28" s="869"/>
      <c r="W28" s="867">
        <f>W29-SUM(W23:W27)</f>
        <v>0</v>
      </c>
      <c r="X28" s="868"/>
      <c r="Y28" s="868"/>
      <c r="Z28" s="868"/>
      <c r="AA28" s="868"/>
      <c r="AB28" s="868"/>
      <c r="AC28" s="869"/>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
      <c r="A29" s="941"/>
      <c r="B29" s="942"/>
      <c r="C29" s="942"/>
      <c r="D29" s="942"/>
      <c r="E29" s="942"/>
      <c r="F29" s="943"/>
      <c r="G29" s="932" t="s">
        <v>259</v>
      </c>
      <c r="H29" s="933"/>
      <c r="I29" s="933"/>
      <c r="J29" s="933"/>
      <c r="K29" s="933"/>
      <c r="L29" s="933"/>
      <c r="M29" s="933"/>
      <c r="N29" s="933"/>
      <c r="O29" s="934"/>
      <c r="P29" s="956" t="str">
        <f>AK13</f>
        <v>-</v>
      </c>
      <c r="Q29" s="957"/>
      <c r="R29" s="957"/>
      <c r="S29" s="957"/>
      <c r="T29" s="957"/>
      <c r="U29" s="957"/>
      <c r="V29" s="958"/>
      <c r="W29" s="956">
        <f>AR13</f>
        <v>200</v>
      </c>
      <c r="X29" s="957"/>
      <c r="Y29" s="957"/>
      <c r="Z29" s="957"/>
      <c r="AA29" s="957"/>
      <c r="AB29" s="957"/>
      <c r="AC29" s="958"/>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850" t="s">
        <v>274</v>
      </c>
      <c r="B30" s="851"/>
      <c r="C30" s="851"/>
      <c r="D30" s="851"/>
      <c r="E30" s="851"/>
      <c r="F30" s="852"/>
      <c r="G30" s="759" t="s">
        <v>145</v>
      </c>
      <c r="H30" s="760"/>
      <c r="I30" s="760"/>
      <c r="J30" s="760"/>
      <c r="K30" s="760"/>
      <c r="L30" s="760"/>
      <c r="M30" s="760"/>
      <c r="N30" s="760"/>
      <c r="O30" s="761"/>
      <c r="P30" s="846" t="s">
        <v>58</v>
      </c>
      <c r="Q30" s="760"/>
      <c r="R30" s="760"/>
      <c r="S30" s="760"/>
      <c r="T30" s="760"/>
      <c r="U30" s="760"/>
      <c r="V30" s="760"/>
      <c r="W30" s="760"/>
      <c r="X30" s="761"/>
      <c r="Y30" s="843"/>
      <c r="Z30" s="844"/>
      <c r="AA30" s="845"/>
      <c r="AB30" s="847" t="s">
        <v>11</v>
      </c>
      <c r="AC30" s="848"/>
      <c r="AD30" s="849"/>
      <c r="AE30" s="847" t="s">
        <v>316</v>
      </c>
      <c r="AF30" s="848"/>
      <c r="AG30" s="848"/>
      <c r="AH30" s="849"/>
      <c r="AI30" s="847" t="s">
        <v>338</v>
      </c>
      <c r="AJ30" s="848"/>
      <c r="AK30" s="848"/>
      <c r="AL30" s="849"/>
      <c r="AM30" s="904" t="s">
        <v>343</v>
      </c>
      <c r="AN30" s="904"/>
      <c r="AO30" s="904"/>
      <c r="AP30" s="847"/>
      <c r="AQ30" s="753" t="s">
        <v>187</v>
      </c>
      <c r="AR30" s="754"/>
      <c r="AS30" s="754"/>
      <c r="AT30" s="755"/>
      <c r="AU30" s="760" t="s">
        <v>133</v>
      </c>
      <c r="AV30" s="760"/>
      <c r="AW30" s="760"/>
      <c r="AX30" s="905"/>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9</v>
      </c>
      <c r="AR31" s="185"/>
      <c r="AS31" s="118" t="s">
        <v>188</v>
      </c>
      <c r="AT31" s="119"/>
      <c r="AU31" s="184">
        <v>12</v>
      </c>
      <c r="AV31" s="184"/>
      <c r="AW31" s="384" t="s">
        <v>177</v>
      </c>
      <c r="AX31" s="385"/>
    </row>
    <row r="32" spans="1:50" ht="23.25" customHeight="1" x14ac:dyDescent="0.15">
      <c r="A32" s="389"/>
      <c r="B32" s="387"/>
      <c r="C32" s="387"/>
      <c r="D32" s="387"/>
      <c r="E32" s="387"/>
      <c r="F32" s="388"/>
      <c r="G32" s="550" t="s">
        <v>514</v>
      </c>
      <c r="H32" s="551"/>
      <c r="I32" s="551"/>
      <c r="J32" s="551"/>
      <c r="K32" s="551"/>
      <c r="L32" s="551"/>
      <c r="M32" s="551"/>
      <c r="N32" s="551"/>
      <c r="O32" s="552"/>
      <c r="P32" s="90" t="s">
        <v>515</v>
      </c>
      <c r="Q32" s="90"/>
      <c r="R32" s="90"/>
      <c r="S32" s="90"/>
      <c r="T32" s="90"/>
      <c r="U32" s="90"/>
      <c r="V32" s="90"/>
      <c r="W32" s="90"/>
      <c r="X32" s="91"/>
      <c r="Y32" s="460" t="s">
        <v>12</v>
      </c>
      <c r="Z32" s="520"/>
      <c r="AA32" s="521"/>
      <c r="AB32" s="450" t="s">
        <v>529</v>
      </c>
      <c r="AC32" s="450"/>
      <c r="AD32" s="450"/>
      <c r="AE32" s="202" t="s">
        <v>494</v>
      </c>
      <c r="AF32" s="203"/>
      <c r="AG32" s="203"/>
      <c r="AH32" s="203"/>
      <c r="AI32" s="202" t="s">
        <v>488</v>
      </c>
      <c r="AJ32" s="203"/>
      <c r="AK32" s="203"/>
      <c r="AL32" s="203"/>
      <c r="AM32" s="202" t="s">
        <v>488</v>
      </c>
      <c r="AN32" s="203"/>
      <c r="AO32" s="203"/>
      <c r="AP32" s="203"/>
      <c r="AQ32" s="326" t="s">
        <v>495</v>
      </c>
      <c r="AR32" s="192"/>
      <c r="AS32" s="192"/>
      <c r="AT32" s="327"/>
      <c r="AU32" s="203" t="s">
        <v>489</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529</v>
      </c>
      <c r="AC33" s="512"/>
      <c r="AD33" s="512"/>
      <c r="AE33" s="202" t="s">
        <v>492</v>
      </c>
      <c r="AF33" s="203"/>
      <c r="AG33" s="203"/>
      <c r="AH33" s="203"/>
      <c r="AI33" s="202" t="s">
        <v>489</v>
      </c>
      <c r="AJ33" s="203"/>
      <c r="AK33" s="203"/>
      <c r="AL33" s="203"/>
      <c r="AM33" s="202" t="s">
        <v>488</v>
      </c>
      <c r="AN33" s="203"/>
      <c r="AO33" s="203"/>
      <c r="AP33" s="203"/>
      <c r="AQ33" s="326">
        <v>5000</v>
      </c>
      <c r="AR33" s="192"/>
      <c r="AS33" s="192"/>
      <c r="AT33" s="327"/>
      <c r="AU33" s="203"/>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488</v>
      </c>
      <c r="AF34" s="203"/>
      <c r="AG34" s="203"/>
      <c r="AH34" s="203"/>
      <c r="AI34" s="202" t="s">
        <v>488</v>
      </c>
      <c r="AJ34" s="203"/>
      <c r="AK34" s="203"/>
      <c r="AL34" s="203"/>
      <c r="AM34" s="202" t="s">
        <v>489</v>
      </c>
      <c r="AN34" s="203"/>
      <c r="AO34" s="203"/>
      <c r="AP34" s="203"/>
      <c r="AQ34" s="326" t="s">
        <v>488</v>
      </c>
      <c r="AR34" s="192"/>
      <c r="AS34" s="192"/>
      <c r="AT34" s="327"/>
      <c r="AU34" s="203" t="s">
        <v>488</v>
      </c>
      <c r="AV34" s="203"/>
      <c r="AW34" s="203"/>
      <c r="AX34" s="205"/>
    </row>
    <row r="35" spans="1:50" ht="23.25" customHeight="1" x14ac:dyDescent="0.15">
      <c r="A35" s="210" t="s">
        <v>304</v>
      </c>
      <c r="B35" s="211"/>
      <c r="C35" s="211"/>
      <c r="D35" s="211"/>
      <c r="E35" s="211"/>
      <c r="F35" s="212"/>
      <c r="G35" s="216" t="s">
        <v>510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14.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24"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9"/>
    </row>
    <row r="38" spans="1:50" ht="24"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t="s">
        <v>538</v>
      </c>
      <c r="AR38" s="185"/>
      <c r="AS38" s="118" t="s">
        <v>188</v>
      </c>
      <c r="AT38" s="119"/>
      <c r="AU38" s="184">
        <v>5</v>
      </c>
      <c r="AV38" s="184"/>
      <c r="AW38" s="384" t="s">
        <v>177</v>
      </c>
      <c r="AX38" s="385"/>
    </row>
    <row r="39" spans="1:50" ht="24" customHeight="1" x14ac:dyDescent="0.15">
      <c r="A39" s="389"/>
      <c r="B39" s="387"/>
      <c r="C39" s="387"/>
      <c r="D39" s="387"/>
      <c r="E39" s="387"/>
      <c r="F39" s="388"/>
      <c r="G39" s="550" t="s">
        <v>522</v>
      </c>
      <c r="H39" s="551"/>
      <c r="I39" s="551"/>
      <c r="J39" s="551"/>
      <c r="K39" s="551"/>
      <c r="L39" s="551"/>
      <c r="M39" s="551"/>
      <c r="N39" s="551"/>
      <c r="O39" s="552"/>
      <c r="P39" s="90" t="s">
        <v>540</v>
      </c>
      <c r="Q39" s="90"/>
      <c r="R39" s="90"/>
      <c r="S39" s="90"/>
      <c r="T39" s="90"/>
      <c r="U39" s="90"/>
      <c r="V39" s="90"/>
      <c r="W39" s="90"/>
      <c r="X39" s="91"/>
      <c r="Y39" s="460" t="s">
        <v>12</v>
      </c>
      <c r="Z39" s="520"/>
      <c r="AA39" s="521"/>
      <c r="AB39" s="450" t="s">
        <v>523</v>
      </c>
      <c r="AC39" s="450"/>
      <c r="AD39" s="450"/>
      <c r="AE39" s="202" t="s">
        <v>524</v>
      </c>
      <c r="AF39" s="203"/>
      <c r="AG39" s="203"/>
      <c r="AH39" s="203"/>
      <c r="AI39" s="202" t="s">
        <v>526</v>
      </c>
      <c r="AJ39" s="203"/>
      <c r="AK39" s="203"/>
      <c r="AL39" s="203"/>
      <c r="AM39" s="202" t="s">
        <v>524</v>
      </c>
      <c r="AN39" s="203"/>
      <c r="AO39" s="203"/>
      <c r="AP39" s="203"/>
      <c r="AQ39" s="326" t="s">
        <v>524</v>
      </c>
      <c r="AR39" s="192"/>
      <c r="AS39" s="192"/>
      <c r="AT39" s="327"/>
      <c r="AU39" s="203" t="s">
        <v>524</v>
      </c>
      <c r="AV39" s="203"/>
      <c r="AW39" s="203"/>
      <c r="AX39" s="205"/>
    </row>
    <row r="40" spans="1:50" ht="24"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523</v>
      </c>
      <c r="AC40" s="512"/>
      <c r="AD40" s="512"/>
      <c r="AE40" s="202" t="s">
        <v>525</v>
      </c>
      <c r="AF40" s="203"/>
      <c r="AG40" s="203"/>
      <c r="AH40" s="203"/>
      <c r="AI40" s="202" t="s">
        <v>525</v>
      </c>
      <c r="AJ40" s="203"/>
      <c r="AK40" s="203"/>
      <c r="AL40" s="203"/>
      <c r="AM40" s="202" t="s">
        <v>528</v>
      </c>
      <c r="AN40" s="203"/>
      <c r="AO40" s="203"/>
      <c r="AP40" s="203"/>
      <c r="AQ40" s="326" t="s">
        <v>524</v>
      </c>
      <c r="AR40" s="192"/>
      <c r="AS40" s="192"/>
      <c r="AT40" s="327"/>
      <c r="AU40" s="203">
        <v>1</v>
      </c>
      <c r="AV40" s="203"/>
      <c r="AW40" s="203"/>
      <c r="AX40" s="205"/>
    </row>
    <row r="41" spans="1:50" ht="24"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t="s">
        <v>524</v>
      </c>
      <c r="AF41" s="203"/>
      <c r="AG41" s="203"/>
      <c r="AH41" s="203"/>
      <c r="AI41" s="202" t="s">
        <v>524</v>
      </c>
      <c r="AJ41" s="203"/>
      <c r="AK41" s="203"/>
      <c r="AL41" s="203"/>
      <c r="AM41" s="202" t="s">
        <v>525</v>
      </c>
      <c r="AN41" s="203"/>
      <c r="AO41" s="203"/>
      <c r="AP41" s="203"/>
      <c r="AQ41" s="326" t="s">
        <v>524</v>
      </c>
      <c r="AR41" s="192"/>
      <c r="AS41" s="192"/>
      <c r="AT41" s="327"/>
      <c r="AU41" s="203" t="s">
        <v>525</v>
      </c>
      <c r="AV41" s="203"/>
      <c r="AW41" s="203"/>
      <c r="AX41" s="205"/>
    </row>
    <row r="42" spans="1:50" ht="24" customHeight="1" x14ac:dyDescent="0.15">
      <c r="A42" s="210" t="s">
        <v>304</v>
      </c>
      <c r="B42" s="211"/>
      <c r="C42" s="211"/>
      <c r="D42" s="211"/>
      <c r="E42" s="211"/>
      <c r="F42" s="212"/>
      <c r="G42" s="216" t="s">
        <v>527</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4"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4.2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9"/>
    </row>
    <row r="45" spans="1:50" ht="14.2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14.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14.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14.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14.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14.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4.2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3" t="s">
        <v>133</v>
      </c>
      <c r="AV51" s="913"/>
      <c r="AW51" s="913"/>
      <c r="AX51" s="914"/>
    </row>
    <row r="52" spans="1:50" ht="14.2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14.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14.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14.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14.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14.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4.2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3" t="s">
        <v>133</v>
      </c>
      <c r="AV58" s="913"/>
      <c r="AW58" s="913"/>
      <c r="AX58" s="914"/>
    </row>
    <row r="59" spans="1:50" ht="14.2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14.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14.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14.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14.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14.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4.25"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v>9</v>
      </c>
      <c r="AR66" s="184"/>
      <c r="AS66" s="226" t="s">
        <v>188</v>
      </c>
      <c r="AT66" s="227"/>
      <c r="AU66" s="184">
        <v>12</v>
      </c>
      <c r="AV66" s="184"/>
      <c r="AW66" s="226" t="s">
        <v>273</v>
      </c>
      <c r="AX66" s="238"/>
    </row>
    <row r="67" spans="1:50" ht="45.75" customHeight="1" x14ac:dyDescent="0.15">
      <c r="A67" s="464"/>
      <c r="B67" s="465"/>
      <c r="C67" s="465"/>
      <c r="D67" s="465"/>
      <c r="E67" s="465"/>
      <c r="F67" s="466"/>
      <c r="G67" s="239" t="s">
        <v>189</v>
      </c>
      <c r="H67" s="242" t="s">
        <v>541</v>
      </c>
      <c r="I67" s="243"/>
      <c r="J67" s="243"/>
      <c r="K67" s="243"/>
      <c r="L67" s="243"/>
      <c r="M67" s="243"/>
      <c r="N67" s="243"/>
      <c r="O67" s="244"/>
      <c r="P67" s="242" t="s">
        <v>516</v>
      </c>
      <c r="Q67" s="243"/>
      <c r="R67" s="243"/>
      <c r="S67" s="243"/>
      <c r="T67" s="243"/>
      <c r="U67" s="243"/>
      <c r="V67" s="244"/>
      <c r="W67" s="248"/>
      <c r="X67" s="249"/>
      <c r="Y67" s="254" t="s">
        <v>12</v>
      </c>
      <c r="Z67" s="254"/>
      <c r="AA67" s="255"/>
      <c r="AB67" s="256" t="s">
        <v>294</v>
      </c>
      <c r="AC67" s="256"/>
      <c r="AD67" s="256"/>
      <c r="AE67" s="202" t="s">
        <v>488</v>
      </c>
      <c r="AF67" s="203"/>
      <c r="AG67" s="203"/>
      <c r="AH67" s="203"/>
      <c r="AI67" s="202" t="s">
        <v>489</v>
      </c>
      <c r="AJ67" s="203"/>
      <c r="AK67" s="203"/>
      <c r="AL67" s="203"/>
      <c r="AM67" s="202" t="s">
        <v>488</v>
      </c>
      <c r="AN67" s="203"/>
      <c r="AO67" s="203"/>
      <c r="AP67" s="203"/>
      <c r="AQ67" s="202" t="s">
        <v>494</v>
      </c>
      <c r="AR67" s="203"/>
      <c r="AS67" s="203"/>
      <c r="AT67" s="204"/>
      <c r="AU67" s="203" t="s">
        <v>488</v>
      </c>
      <c r="AV67" s="203"/>
      <c r="AW67" s="203"/>
      <c r="AX67" s="205"/>
    </row>
    <row r="68" spans="1:50" ht="45.75"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t="s">
        <v>488</v>
      </c>
      <c r="AF68" s="203"/>
      <c r="AG68" s="203"/>
      <c r="AH68" s="203"/>
      <c r="AI68" s="202" t="s">
        <v>488</v>
      </c>
      <c r="AJ68" s="203"/>
      <c r="AK68" s="203"/>
      <c r="AL68" s="203"/>
      <c r="AM68" s="202" t="s">
        <v>488</v>
      </c>
      <c r="AN68" s="203"/>
      <c r="AO68" s="203"/>
      <c r="AP68" s="203"/>
      <c r="AQ68" s="202">
        <v>1000</v>
      </c>
      <c r="AR68" s="203"/>
      <c r="AS68" s="203"/>
      <c r="AT68" s="204"/>
      <c r="AU68" s="203">
        <v>1000</v>
      </c>
      <c r="AV68" s="203"/>
      <c r="AW68" s="203"/>
      <c r="AX68" s="205"/>
    </row>
    <row r="69" spans="1:50" ht="45.75"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t="s">
        <v>488</v>
      </c>
      <c r="AF69" s="258"/>
      <c r="AG69" s="258"/>
      <c r="AH69" s="258"/>
      <c r="AI69" s="257" t="s">
        <v>490</v>
      </c>
      <c r="AJ69" s="258"/>
      <c r="AK69" s="258"/>
      <c r="AL69" s="258"/>
      <c r="AM69" s="257" t="s">
        <v>488</v>
      </c>
      <c r="AN69" s="258"/>
      <c r="AO69" s="258"/>
      <c r="AP69" s="258"/>
      <c r="AQ69" s="202" t="s">
        <v>489</v>
      </c>
      <c r="AR69" s="203"/>
      <c r="AS69" s="203"/>
      <c r="AT69" s="204"/>
      <c r="AU69" s="203" t="s">
        <v>488</v>
      </c>
      <c r="AV69" s="203"/>
      <c r="AW69" s="203"/>
      <c r="AX69" s="205"/>
    </row>
    <row r="70" spans="1:50" ht="97.5" customHeight="1" x14ac:dyDescent="0.15">
      <c r="A70" s="464" t="s">
        <v>279</v>
      </c>
      <c r="B70" s="465"/>
      <c r="C70" s="465"/>
      <c r="D70" s="465"/>
      <c r="E70" s="465"/>
      <c r="F70" s="466"/>
      <c r="G70" s="240" t="s">
        <v>190</v>
      </c>
      <c r="H70" s="291" t="s">
        <v>546</v>
      </c>
      <c r="I70" s="291"/>
      <c r="J70" s="291"/>
      <c r="K70" s="291"/>
      <c r="L70" s="291"/>
      <c r="M70" s="291"/>
      <c r="N70" s="291"/>
      <c r="O70" s="291"/>
      <c r="P70" s="291" t="s">
        <v>517</v>
      </c>
      <c r="Q70" s="291"/>
      <c r="R70" s="291"/>
      <c r="S70" s="291"/>
      <c r="T70" s="291"/>
      <c r="U70" s="291"/>
      <c r="V70" s="291"/>
      <c r="W70" s="294" t="s">
        <v>293</v>
      </c>
      <c r="X70" s="295"/>
      <c r="Y70" s="254" t="s">
        <v>12</v>
      </c>
      <c r="Z70" s="254"/>
      <c r="AA70" s="255"/>
      <c r="AB70" s="256" t="s">
        <v>294</v>
      </c>
      <c r="AC70" s="256"/>
      <c r="AD70" s="256"/>
      <c r="AE70" s="202" t="s">
        <v>510</v>
      </c>
      <c r="AF70" s="203"/>
      <c r="AG70" s="203"/>
      <c r="AH70" s="203"/>
      <c r="AI70" s="202" t="s">
        <v>489</v>
      </c>
      <c r="AJ70" s="203"/>
      <c r="AK70" s="203"/>
      <c r="AL70" s="203"/>
      <c r="AM70" s="202" t="s">
        <v>497</v>
      </c>
      <c r="AN70" s="203"/>
      <c r="AO70" s="203"/>
      <c r="AP70" s="203"/>
      <c r="AQ70" s="202" t="s">
        <v>489</v>
      </c>
      <c r="AR70" s="203"/>
      <c r="AS70" s="203"/>
      <c r="AT70" s="204"/>
      <c r="AU70" s="203" t="s">
        <v>498</v>
      </c>
      <c r="AV70" s="203"/>
      <c r="AW70" s="203"/>
      <c r="AX70" s="205"/>
    </row>
    <row r="71" spans="1:50" ht="97.5"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t="s">
        <v>488</v>
      </c>
      <c r="AF71" s="203"/>
      <c r="AG71" s="203"/>
      <c r="AH71" s="203"/>
      <c r="AI71" s="202" t="s">
        <v>488</v>
      </c>
      <c r="AJ71" s="203"/>
      <c r="AK71" s="203"/>
      <c r="AL71" s="203"/>
      <c r="AM71" s="202" t="s">
        <v>489</v>
      </c>
      <c r="AN71" s="203"/>
      <c r="AO71" s="203"/>
      <c r="AP71" s="203"/>
      <c r="AQ71" s="202">
        <v>1000</v>
      </c>
      <c r="AR71" s="203"/>
      <c r="AS71" s="203"/>
      <c r="AT71" s="204"/>
      <c r="AU71" s="203">
        <v>1000</v>
      </c>
      <c r="AV71" s="203"/>
      <c r="AW71" s="203"/>
      <c r="AX71" s="205"/>
    </row>
    <row r="72" spans="1:50" ht="97.5" customHeight="1" thickBo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t="s">
        <v>488</v>
      </c>
      <c r="AF72" s="203"/>
      <c r="AG72" s="203"/>
      <c r="AH72" s="203"/>
      <c r="AI72" s="202" t="s">
        <v>496</v>
      </c>
      <c r="AJ72" s="203"/>
      <c r="AK72" s="203"/>
      <c r="AL72" s="203"/>
      <c r="AM72" s="202" t="s">
        <v>488</v>
      </c>
      <c r="AN72" s="203"/>
      <c r="AO72" s="203"/>
      <c r="AP72" s="204"/>
      <c r="AQ72" s="202" t="s">
        <v>488</v>
      </c>
      <c r="AR72" s="203"/>
      <c r="AS72" s="203"/>
      <c r="AT72" s="204"/>
      <c r="AU72" s="203" t="s">
        <v>488</v>
      </c>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t="s">
        <v>489</v>
      </c>
      <c r="AR74" s="185"/>
      <c r="AS74" s="118" t="s">
        <v>188</v>
      </c>
      <c r="AT74" s="119"/>
      <c r="AU74" s="576" t="s">
        <v>488</v>
      </c>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t="s">
        <v>499</v>
      </c>
      <c r="AC75" s="198"/>
      <c r="AD75" s="198"/>
      <c r="AE75" s="326" t="s">
        <v>488</v>
      </c>
      <c r="AF75" s="192"/>
      <c r="AG75" s="192"/>
      <c r="AH75" s="192"/>
      <c r="AI75" s="326" t="s">
        <v>488</v>
      </c>
      <c r="AJ75" s="192"/>
      <c r="AK75" s="192"/>
      <c r="AL75" s="192"/>
      <c r="AM75" s="326" t="s">
        <v>488</v>
      </c>
      <c r="AN75" s="192"/>
      <c r="AO75" s="192"/>
      <c r="AP75" s="192"/>
      <c r="AQ75" s="326" t="s">
        <v>488</v>
      </c>
      <c r="AR75" s="192"/>
      <c r="AS75" s="192"/>
      <c r="AT75" s="327"/>
      <c r="AU75" s="203" t="s">
        <v>489</v>
      </c>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t="s">
        <v>499</v>
      </c>
      <c r="AC76" s="190"/>
      <c r="AD76" s="190"/>
      <c r="AE76" s="326" t="s">
        <v>488</v>
      </c>
      <c r="AF76" s="192"/>
      <c r="AG76" s="192"/>
      <c r="AH76" s="192"/>
      <c r="AI76" s="326" t="s">
        <v>489</v>
      </c>
      <c r="AJ76" s="192"/>
      <c r="AK76" s="192"/>
      <c r="AL76" s="192"/>
      <c r="AM76" s="326" t="s">
        <v>500</v>
      </c>
      <c r="AN76" s="192"/>
      <c r="AO76" s="192"/>
      <c r="AP76" s="192"/>
      <c r="AQ76" s="326" t="s">
        <v>488</v>
      </c>
      <c r="AR76" s="192"/>
      <c r="AS76" s="192"/>
      <c r="AT76" s="327"/>
      <c r="AU76" s="203" t="s">
        <v>488</v>
      </c>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9" t="s">
        <v>488</v>
      </c>
      <c r="AF77" s="880"/>
      <c r="AG77" s="880"/>
      <c r="AH77" s="880"/>
      <c r="AI77" s="879" t="s">
        <v>489</v>
      </c>
      <c r="AJ77" s="880"/>
      <c r="AK77" s="880"/>
      <c r="AL77" s="880"/>
      <c r="AM77" s="879" t="s">
        <v>489</v>
      </c>
      <c r="AN77" s="880"/>
      <c r="AO77" s="880"/>
      <c r="AP77" s="880"/>
      <c r="AQ77" s="326" t="s">
        <v>488</v>
      </c>
      <c r="AR77" s="192"/>
      <c r="AS77" s="192"/>
      <c r="AT77" s="327"/>
      <c r="AU77" s="203" t="s">
        <v>489</v>
      </c>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9"/>
    </row>
    <row r="80" spans="1:50" ht="18.75" hidden="1" customHeight="1" x14ac:dyDescent="0.15">
      <c r="A80" s="853"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7" hidden="1" customHeight="1" x14ac:dyDescent="0.15">
      <c r="A81" s="854"/>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7" hidden="1" customHeight="1" x14ac:dyDescent="0.15">
      <c r="A82" s="854"/>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3"/>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4"/>
    </row>
    <row r="83" spans="1:60" ht="22.7" hidden="1" customHeight="1" x14ac:dyDescent="0.15">
      <c r="A83" s="854"/>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5"/>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6"/>
    </row>
    <row r="84" spans="1:60" ht="19.5" hidden="1" customHeight="1" x14ac:dyDescent="0.15">
      <c r="A84" s="854"/>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7"/>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8"/>
    </row>
    <row r="85" spans="1:60" ht="18.75" hidden="1" customHeight="1" x14ac:dyDescent="0.15">
      <c r="A85" s="854"/>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4"/>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4"/>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4"/>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4"/>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4"/>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4"/>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4"/>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4"/>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4"/>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4"/>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4"/>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4"/>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4"/>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62.25" hidden="1" customHeight="1" thickBot="1" x14ac:dyDescent="0.2">
      <c r="A99" s="855"/>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4" t="s">
        <v>13</v>
      </c>
      <c r="Z99" s="885"/>
      <c r="AA99" s="886"/>
      <c r="AB99" s="881" t="s">
        <v>14</v>
      </c>
      <c r="AC99" s="882"/>
      <c r="AD99" s="883"/>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7"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3"/>
      <c r="Z100" s="844"/>
      <c r="AA100" s="845"/>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518</v>
      </c>
      <c r="H101" s="90"/>
      <c r="I101" s="90"/>
      <c r="J101" s="90"/>
      <c r="K101" s="90"/>
      <c r="L101" s="90"/>
      <c r="M101" s="90"/>
      <c r="N101" s="90"/>
      <c r="O101" s="90"/>
      <c r="P101" s="90"/>
      <c r="Q101" s="90"/>
      <c r="R101" s="90"/>
      <c r="S101" s="90"/>
      <c r="T101" s="90"/>
      <c r="U101" s="90"/>
      <c r="V101" s="90"/>
      <c r="W101" s="90"/>
      <c r="X101" s="91"/>
      <c r="Y101" s="531" t="s">
        <v>54</v>
      </c>
      <c r="Z101" s="532"/>
      <c r="AA101" s="533"/>
      <c r="AB101" s="450" t="s">
        <v>499</v>
      </c>
      <c r="AC101" s="450"/>
      <c r="AD101" s="450"/>
      <c r="AE101" s="202" t="s">
        <v>489</v>
      </c>
      <c r="AF101" s="203"/>
      <c r="AG101" s="203"/>
      <c r="AH101" s="204"/>
      <c r="AI101" s="202" t="s">
        <v>501</v>
      </c>
      <c r="AJ101" s="203"/>
      <c r="AK101" s="203"/>
      <c r="AL101" s="204"/>
      <c r="AM101" s="202" t="s">
        <v>489</v>
      </c>
      <c r="AN101" s="203"/>
      <c r="AO101" s="203"/>
      <c r="AP101" s="204"/>
      <c r="AQ101" s="202" t="s">
        <v>510</v>
      </c>
      <c r="AR101" s="203"/>
      <c r="AS101" s="203"/>
      <c r="AT101" s="204"/>
      <c r="AU101" s="202" t="s">
        <v>510</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499</v>
      </c>
      <c r="AC102" s="450"/>
      <c r="AD102" s="450"/>
      <c r="AE102" s="407" t="s">
        <v>488</v>
      </c>
      <c r="AF102" s="407"/>
      <c r="AG102" s="407"/>
      <c r="AH102" s="407"/>
      <c r="AI102" s="407" t="s">
        <v>488</v>
      </c>
      <c r="AJ102" s="407"/>
      <c r="AK102" s="407"/>
      <c r="AL102" s="407"/>
      <c r="AM102" s="407" t="s">
        <v>488</v>
      </c>
      <c r="AN102" s="407"/>
      <c r="AO102" s="407"/>
      <c r="AP102" s="407"/>
      <c r="AQ102" s="257" t="s">
        <v>537</v>
      </c>
      <c r="AR102" s="258"/>
      <c r="AS102" s="258"/>
      <c r="AT102" s="303"/>
      <c r="AU102" s="257">
        <v>1</v>
      </c>
      <c r="AV102" s="258"/>
      <c r="AW102" s="258"/>
      <c r="AX102" s="303"/>
    </row>
    <row r="103" spans="1:60" ht="31.7"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7"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7"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7"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519</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503</v>
      </c>
      <c r="AC116" s="452"/>
      <c r="AD116" s="453"/>
      <c r="AE116" s="407" t="s">
        <v>502</v>
      </c>
      <c r="AF116" s="407"/>
      <c r="AG116" s="407"/>
      <c r="AH116" s="407"/>
      <c r="AI116" s="407" t="s">
        <v>489</v>
      </c>
      <c r="AJ116" s="407"/>
      <c r="AK116" s="407"/>
      <c r="AL116" s="407"/>
      <c r="AM116" s="407" t="s">
        <v>489</v>
      </c>
      <c r="AN116" s="407"/>
      <c r="AO116" s="407"/>
      <c r="AP116" s="407"/>
      <c r="AQ116" s="202" t="s">
        <v>535</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503</v>
      </c>
      <c r="AC117" s="462"/>
      <c r="AD117" s="463"/>
      <c r="AE117" s="540" t="s">
        <v>488</v>
      </c>
      <c r="AF117" s="540"/>
      <c r="AG117" s="540"/>
      <c r="AH117" s="540"/>
      <c r="AI117" s="540" t="s">
        <v>488</v>
      </c>
      <c r="AJ117" s="540"/>
      <c r="AK117" s="540"/>
      <c r="AL117" s="540"/>
      <c r="AM117" s="540" t="s">
        <v>492</v>
      </c>
      <c r="AN117" s="540"/>
      <c r="AO117" s="540"/>
      <c r="AP117" s="540"/>
      <c r="AQ117" s="540" t="s">
        <v>536</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8"/>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9"/>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5"/>
      <c r="Z127" s="916"/>
      <c r="AA127" s="917"/>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24.75" customHeight="1" x14ac:dyDescent="0.15">
      <c r="A130" s="173" t="s">
        <v>331</v>
      </c>
      <c r="B130" s="170"/>
      <c r="C130" s="169" t="s">
        <v>191</v>
      </c>
      <c r="D130" s="170"/>
      <c r="E130" s="154" t="s">
        <v>220</v>
      </c>
      <c r="F130" s="155"/>
      <c r="G130" s="156" t="s">
        <v>490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27.75" customHeight="1" x14ac:dyDescent="0.15">
      <c r="A131" s="174"/>
      <c r="B131" s="171"/>
      <c r="C131" s="165"/>
      <c r="D131" s="171"/>
      <c r="E131" s="159" t="s">
        <v>219</v>
      </c>
      <c r="F131" s="160"/>
      <c r="G131" s="95" t="s">
        <v>504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v>2</v>
      </c>
      <c r="AR133" s="184"/>
      <c r="AS133" s="118" t="s">
        <v>188</v>
      </c>
      <c r="AT133" s="119"/>
      <c r="AU133" s="185">
        <v>12</v>
      </c>
      <c r="AV133" s="185"/>
      <c r="AW133" s="118" t="s">
        <v>177</v>
      </c>
      <c r="AX133" s="180"/>
    </row>
    <row r="134" spans="1:50" ht="39.75" customHeight="1" x14ac:dyDescent="0.15">
      <c r="A134" s="174"/>
      <c r="B134" s="171"/>
      <c r="C134" s="165"/>
      <c r="D134" s="171"/>
      <c r="E134" s="165"/>
      <c r="F134" s="166"/>
      <c r="G134" s="89" t="s">
        <v>539</v>
      </c>
      <c r="H134" s="90"/>
      <c r="I134" s="90"/>
      <c r="J134" s="90"/>
      <c r="K134" s="90"/>
      <c r="L134" s="90"/>
      <c r="M134" s="90"/>
      <c r="N134" s="90"/>
      <c r="O134" s="90"/>
      <c r="P134" s="90"/>
      <c r="Q134" s="90"/>
      <c r="R134" s="90"/>
      <c r="S134" s="90"/>
      <c r="T134" s="90"/>
      <c r="U134" s="90"/>
      <c r="V134" s="90"/>
      <c r="W134" s="90"/>
      <c r="X134" s="91"/>
      <c r="Y134" s="186" t="s">
        <v>202</v>
      </c>
      <c r="Z134" s="187"/>
      <c r="AA134" s="188"/>
      <c r="AB134" s="189" t="s">
        <v>505</v>
      </c>
      <c r="AC134" s="190"/>
      <c r="AD134" s="190"/>
      <c r="AE134" s="191">
        <v>1587</v>
      </c>
      <c r="AF134" s="192"/>
      <c r="AG134" s="192"/>
      <c r="AH134" s="192"/>
      <c r="AI134" s="191">
        <v>2388</v>
      </c>
      <c r="AJ134" s="192"/>
      <c r="AK134" s="192"/>
      <c r="AL134" s="192"/>
      <c r="AM134" s="191">
        <v>3836</v>
      </c>
      <c r="AN134" s="192"/>
      <c r="AO134" s="192"/>
      <c r="AP134" s="192"/>
      <c r="AQ134" s="191" t="s">
        <v>488</v>
      </c>
      <c r="AR134" s="192"/>
      <c r="AS134" s="192"/>
      <c r="AT134" s="192"/>
      <c r="AU134" s="191" t="s">
        <v>488</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505</v>
      </c>
      <c r="AC135" s="198"/>
      <c r="AD135" s="198"/>
      <c r="AE135" s="191" t="s">
        <v>488</v>
      </c>
      <c r="AF135" s="192"/>
      <c r="AG135" s="192"/>
      <c r="AH135" s="192"/>
      <c r="AI135" s="191" t="s">
        <v>488</v>
      </c>
      <c r="AJ135" s="192"/>
      <c r="AK135" s="192"/>
      <c r="AL135" s="192"/>
      <c r="AM135" s="191" t="s">
        <v>489</v>
      </c>
      <c r="AN135" s="192"/>
      <c r="AO135" s="192"/>
      <c r="AP135" s="192"/>
      <c r="AQ135" s="191" t="s">
        <v>488</v>
      </c>
      <c r="AR135" s="192"/>
      <c r="AS135" s="192"/>
      <c r="AT135" s="192"/>
      <c r="AU135" s="191">
        <v>2000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7"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7"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7"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7"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7"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7"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7"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7"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7"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7"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7"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7"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7"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7"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7"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7"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7"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7"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7"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7"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7"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7"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7"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7"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7"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7"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7"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7"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7"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7"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520</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7"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7"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7"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7"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7"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7"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7"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7"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7"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7"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7"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7"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7"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7"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7"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7"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7"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7"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7"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7"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7"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7"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7"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7"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7"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7"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7"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7"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7"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7"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7"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7"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7"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7"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7"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7"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7"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7"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7"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7"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7"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7"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7"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7"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7"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7"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7"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7"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7"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7"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7"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7"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7"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7"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7"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7"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7"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7"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7"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7"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7"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7"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7"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7"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7"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7"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7"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7"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7"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7"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7"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7"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7"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7"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7"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7"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7"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7"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7"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7"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7"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7"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7"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7"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7"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7"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7"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7"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7"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7"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7"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7"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7"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7"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7"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7"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7"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7"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7"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7"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7"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7"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7"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7"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7"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7"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7"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7"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7"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7"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7"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7"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7"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7"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7"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7"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7"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7"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7"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7"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20"/>
      <c r="E430" s="159" t="s">
        <v>324</v>
      </c>
      <c r="F430" s="887"/>
      <c r="G430" s="888" t="s">
        <v>207</v>
      </c>
      <c r="H430" s="108"/>
      <c r="I430" s="108"/>
      <c r="J430" s="889" t="s">
        <v>488</v>
      </c>
      <c r="K430" s="890"/>
      <c r="L430" s="890"/>
      <c r="M430" s="890"/>
      <c r="N430" s="890"/>
      <c r="O430" s="890"/>
      <c r="P430" s="890"/>
      <c r="Q430" s="890"/>
      <c r="R430" s="890"/>
      <c r="S430" s="890"/>
      <c r="T430" s="891"/>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2"/>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489</v>
      </c>
      <c r="AF432" s="185"/>
      <c r="AG432" s="118" t="s">
        <v>188</v>
      </c>
      <c r="AH432" s="119"/>
      <c r="AI432" s="141"/>
      <c r="AJ432" s="141"/>
      <c r="AK432" s="141"/>
      <c r="AL432" s="139"/>
      <c r="AM432" s="141"/>
      <c r="AN432" s="141"/>
      <c r="AO432" s="141"/>
      <c r="AP432" s="139"/>
      <c r="AQ432" s="576" t="s">
        <v>488</v>
      </c>
      <c r="AR432" s="185"/>
      <c r="AS432" s="118" t="s">
        <v>188</v>
      </c>
      <c r="AT432" s="119"/>
      <c r="AU432" s="185" t="s">
        <v>488</v>
      </c>
      <c r="AV432" s="185"/>
      <c r="AW432" s="118" t="s">
        <v>177</v>
      </c>
      <c r="AX432" s="180"/>
    </row>
    <row r="433" spans="1:50" ht="23.25" customHeight="1" x14ac:dyDescent="0.15">
      <c r="A433" s="174"/>
      <c r="B433" s="171"/>
      <c r="C433" s="165"/>
      <c r="D433" s="171"/>
      <c r="E433" s="328"/>
      <c r="F433" s="329"/>
      <c r="G433" s="89" t="s">
        <v>511</v>
      </c>
      <c r="H433" s="90"/>
      <c r="I433" s="90"/>
      <c r="J433" s="90"/>
      <c r="K433" s="90"/>
      <c r="L433" s="90"/>
      <c r="M433" s="90"/>
      <c r="N433" s="90"/>
      <c r="O433" s="90"/>
      <c r="P433" s="90"/>
      <c r="Q433" s="90"/>
      <c r="R433" s="90"/>
      <c r="S433" s="90"/>
      <c r="T433" s="90"/>
      <c r="U433" s="90"/>
      <c r="V433" s="90"/>
      <c r="W433" s="90"/>
      <c r="X433" s="91"/>
      <c r="Y433" s="186" t="s">
        <v>12</v>
      </c>
      <c r="Z433" s="187"/>
      <c r="AA433" s="188"/>
      <c r="AB433" s="198" t="s">
        <v>488</v>
      </c>
      <c r="AC433" s="198"/>
      <c r="AD433" s="198"/>
      <c r="AE433" s="326" t="s">
        <v>488</v>
      </c>
      <c r="AF433" s="192"/>
      <c r="AG433" s="192"/>
      <c r="AH433" s="192"/>
      <c r="AI433" s="326" t="s">
        <v>488</v>
      </c>
      <c r="AJ433" s="192"/>
      <c r="AK433" s="192"/>
      <c r="AL433" s="192"/>
      <c r="AM433" s="326" t="s">
        <v>488</v>
      </c>
      <c r="AN433" s="192"/>
      <c r="AO433" s="192"/>
      <c r="AP433" s="327"/>
      <c r="AQ433" s="326" t="s">
        <v>488</v>
      </c>
      <c r="AR433" s="192"/>
      <c r="AS433" s="192"/>
      <c r="AT433" s="327"/>
      <c r="AU433" s="192" t="s">
        <v>488</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488</v>
      </c>
      <c r="AC434" s="190"/>
      <c r="AD434" s="190"/>
      <c r="AE434" s="326" t="s">
        <v>488</v>
      </c>
      <c r="AF434" s="192"/>
      <c r="AG434" s="192"/>
      <c r="AH434" s="327"/>
      <c r="AI434" s="326" t="s">
        <v>488</v>
      </c>
      <c r="AJ434" s="192"/>
      <c r="AK434" s="192"/>
      <c r="AL434" s="192"/>
      <c r="AM434" s="326" t="s">
        <v>488</v>
      </c>
      <c r="AN434" s="192"/>
      <c r="AO434" s="192"/>
      <c r="AP434" s="327"/>
      <c r="AQ434" s="326" t="s">
        <v>489</v>
      </c>
      <c r="AR434" s="192"/>
      <c r="AS434" s="192"/>
      <c r="AT434" s="327"/>
      <c r="AU434" s="192" t="s">
        <v>489</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488</v>
      </c>
      <c r="AF435" s="192"/>
      <c r="AG435" s="192"/>
      <c r="AH435" s="327"/>
      <c r="AI435" s="326" t="s">
        <v>506</v>
      </c>
      <c r="AJ435" s="192"/>
      <c r="AK435" s="192"/>
      <c r="AL435" s="192"/>
      <c r="AM435" s="326" t="s">
        <v>488</v>
      </c>
      <c r="AN435" s="192"/>
      <c r="AO435" s="192"/>
      <c r="AP435" s="327"/>
      <c r="AQ435" s="326" t="s">
        <v>488</v>
      </c>
      <c r="AR435" s="192"/>
      <c r="AS435" s="192"/>
      <c r="AT435" s="327"/>
      <c r="AU435" s="192" t="s">
        <v>489</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488</v>
      </c>
      <c r="AF457" s="185"/>
      <c r="AG457" s="118" t="s">
        <v>188</v>
      </c>
      <c r="AH457" s="119"/>
      <c r="AI457" s="141"/>
      <c r="AJ457" s="141"/>
      <c r="AK457" s="141"/>
      <c r="AL457" s="139"/>
      <c r="AM457" s="141"/>
      <c r="AN457" s="141"/>
      <c r="AO457" s="141"/>
      <c r="AP457" s="139"/>
      <c r="AQ457" s="576" t="s">
        <v>488</v>
      </c>
      <c r="AR457" s="185"/>
      <c r="AS457" s="118" t="s">
        <v>188</v>
      </c>
      <c r="AT457" s="119"/>
      <c r="AU457" s="185" t="s">
        <v>488</v>
      </c>
      <c r="AV457" s="185"/>
      <c r="AW457" s="118" t="s">
        <v>177</v>
      </c>
      <c r="AX457" s="180"/>
    </row>
    <row r="458" spans="1:50" ht="23.25" customHeight="1" x14ac:dyDescent="0.15">
      <c r="A458" s="174"/>
      <c r="B458" s="171"/>
      <c r="C458" s="165"/>
      <c r="D458" s="171"/>
      <c r="E458" s="328"/>
      <c r="F458" s="329"/>
      <c r="G458" s="89" t="s">
        <v>510</v>
      </c>
      <c r="H458" s="90"/>
      <c r="I458" s="90"/>
      <c r="J458" s="90"/>
      <c r="K458" s="90"/>
      <c r="L458" s="90"/>
      <c r="M458" s="90"/>
      <c r="N458" s="90"/>
      <c r="O458" s="90"/>
      <c r="P458" s="90"/>
      <c r="Q458" s="90"/>
      <c r="R458" s="90"/>
      <c r="S458" s="90"/>
      <c r="T458" s="90"/>
      <c r="U458" s="90"/>
      <c r="V458" s="90"/>
      <c r="W458" s="90"/>
      <c r="X458" s="91"/>
      <c r="Y458" s="186" t="s">
        <v>12</v>
      </c>
      <c r="Z458" s="187"/>
      <c r="AA458" s="188"/>
      <c r="AB458" s="198" t="s">
        <v>488</v>
      </c>
      <c r="AC458" s="198"/>
      <c r="AD458" s="198"/>
      <c r="AE458" s="326" t="s">
        <v>488</v>
      </c>
      <c r="AF458" s="192"/>
      <c r="AG458" s="192"/>
      <c r="AH458" s="192"/>
      <c r="AI458" s="326" t="s">
        <v>488</v>
      </c>
      <c r="AJ458" s="192"/>
      <c r="AK458" s="192"/>
      <c r="AL458" s="192"/>
      <c r="AM458" s="326" t="s">
        <v>488</v>
      </c>
      <c r="AN458" s="192"/>
      <c r="AO458" s="192"/>
      <c r="AP458" s="327"/>
      <c r="AQ458" s="326" t="s">
        <v>489</v>
      </c>
      <c r="AR458" s="192"/>
      <c r="AS458" s="192"/>
      <c r="AT458" s="327"/>
      <c r="AU458" s="192" t="s">
        <v>488</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488</v>
      </c>
      <c r="AC459" s="190"/>
      <c r="AD459" s="190"/>
      <c r="AE459" s="326" t="s">
        <v>488</v>
      </c>
      <c r="AF459" s="192"/>
      <c r="AG459" s="192"/>
      <c r="AH459" s="327"/>
      <c r="AI459" s="326" t="s">
        <v>488</v>
      </c>
      <c r="AJ459" s="192"/>
      <c r="AK459" s="192"/>
      <c r="AL459" s="192"/>
      <c r="AM459" s="326" t="s">
        <v>488</v>
      </c>
      <c r="AN459" s="192"/>
      <c r="AO459" s="192"/>
      <c r="AP459" s="327"/>
      <c r="AQ459" s="326" t="s">
        <v>489</v>
      </c>
      <c r="AR459" s="192"/>
      <c r="AS459" s="192"/>
      <c r="AT459" s="327"/>
      <c r="AU459" s="192" t="s">
        <v>488</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488</v>
      </c>
      <c r="AF460" s="192"/>
      <c r="AG460" s="192"/>
      <c r="AH460" s="327"/>
      <c r="AI460" s="326" t="s">
        <v>488</v>
      </c>
      <c r="AJ460" s="192"/>
      <c r="AK460" s="192"/>
      <c r="AL460" s="192"/>
      <c r="AM460" s="326" t="s">
        <v>489</v>
      </c>
      <c r="AN460" s="192"/>
      <c r="AO460" s="192"/>
      <c r="AP460" s="327"/>
      <c r="AQ460" s="326" t="s">
        <v>488</v>
      </c>
      <c r="AR460" s="192"/>
      <c r="AS460" s="192"/>
      <c r="AT460" s="327"/>
      <c r="AU460" s="192" t="s">
        <v>492</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4"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8" t="s">
        <v>207</v>
      </c>
      <c r="H484" s="108"/>
      <c r="I484" s="108"/>
      <c r="J484" s="889"/>
      <c r="K484" s="890"/>
      <c r="L484" s="890"/>
      <c r="M484" s="890"/>
      <c r="N484" s="890"/>
      <c r="O484" s="890"/>
      <c r="P484" s="890"/>
      <c r="Q484" s="890"/>
      <c r="R484" s="890"/>
      <c r="S484" s="890"/>
      <c r="T484" s="891"/>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2"/>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4"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8" t="s">
        <v>207</v>
      </c>
      <c r="H538" s="108"/>
      <c r="I538" s="108"/>
      <c r="J538" s="889"/>
      <c r="K538" s="890"/>
      <c r="L538" s="890"/>
      <c r="M538" s="890"/>
      <c r="N538" s="890"/>
      <c r="O538" s="890"/>
      <c r="P538" s="890"/>
      <c r="Q538" s="890"/>
      <c r="R538" s="890"/>
      <c r="S538" s="890"/>
      <c r="T538" s="891"/>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2"/>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4"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8" t="s">
        <v>207</v>
      </c>
      <c r="H592" s="108"/>
      <c r="I592" s="108"/>
      <c r="J592" s="889"/>
      <c r="K592" s="890"/>
      <c r="L592" s="890"/>
      <c r="M592" s="890"/>
      <c r="N592" s="890"/>
      <c r="O592" s="890"/>
      <c r="P592" s="890"/>
      <c r="Q592" s="890"/>
      <c r="R592" s="890"/>
      <c r="S592" s="890"/>
      <c r="T592" s="891"/>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2"/>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4"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8" t="s">
        <v>207</v>
      </c>
      <c r="H646" s="108"/>
      <c r="I646" s="108"/>
      <c r="J646" s="889"/>
      <c r="K646" s="890"/>
      <c r="L646" s="890"/>
      <c r="M646" s="890"/>
      <c r="N646" s="890"/>
      <c r="O646" s="890"/>
      <c r="P646" s="890"/>
      <c r="Q646" s="890"/>
      <c r="R646" s="890"/>
      <c r="S646" s="890"/>
      <c r="T646" s="891"/>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2"/>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5.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5.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5.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25.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25.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5.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5.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5.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25.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25.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5.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5.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5.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25.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25.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5.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5.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5.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25.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25.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5.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5.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5.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25.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25.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5.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5.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5.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4"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 customHeight="1" x14ac:dyDescent="0.15">
      <c r="A698" s="174"/>
      <c r="B698" s="171"/>
      <c r="C698" s="165"/>
      <c r="D698" s="171"/>
      <c r="E698" s="110" t="s">
        <v>488</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 customHeight="1" thickBot="1" x14ac:dyDescent="0.2">
      <c r="A699" s="175"/>
      <c r="B699" s="176"/>
      <c r="C699" s="921"/>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77.25" customHeight="1" x14ac:dyDescent="0.15">
      <c r="A702" s="859" t="s">
        <v>139</v>
      </c>
      <c r="B702" s="860"/>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521</v>
      </c>
      <c r="AH702" s="372"/>
      <c r="AI702" s="372"/>
      <c r="AJ702" s="372"/>
      <c r="AK702" s="372"/>
      <c r="AL702" s="372"/>
      <c r="AM702" s="372"/>
      <c r="AN702" s="372"/>
      <c r="AO702" s="372"/>
      <c r="AP702" s="372"/>
      <c r="AQ702" s="372"/>
      <c r="AR702" s="372"/>
      <c r="AS702" s="372"/>
      <c r="AT702" s="372"/>
      <c r="AU702" s="372"/>
      <c r="AV702" s="372"/>
      <c r="AW702" s="372"/>
      <c r="AX702" s="373"/>
    </row>
    <row r="703" spans="1:50" ht="37.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2" t="s">
        <v>485</v>
      </c>
      <c r="AE703" s="313"/>
      <c r="AF703" s="313"/>
      <c r="AG703" s="86" t="s">
        <v>508</v>
      </c>
      <c r="AH703" s="87"/>
      <c r="AI703" s="87"/>
      <c r="AJ703" s="87"/>
      <c r="AK703" s="87"/>
      <c r="AL703" s="87"/>
      <c r="AM703" s="87"/>
      <c r="AN703" s="87"/>
      <c r="AO703" s="87"/>
      <c r="AP703" s="87"/>
      <c r="AQ703" s="87"/>
      <c r="AR703" s="87"/>
      <c r="AS703" s="87"/>
      <c r="AT703" s="87"/>
      <c r="AU703" s="87"/>
      <c r="AV703" s="87"/>
      <c r="AW703" s="87"/>
      <c r="AX703" s="88"/>
    </row>
    <row r="704" spans="1:50" ht="121.7" customHeight="1" x14ac:dyDescent="0.15">
      <c r="A704" s="863"/>
      <c r="B704" s="864"/>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68" t="s">
        <v>485</v>
      </c>
      <c r="AE704" s="769"/>
      <c r="AF704" s="769"/>
      <c r="AG704" s="152" t="s">
        <v>509</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10" t="s">
        <v>40</v>
      </c>
      <c r="D705" s="811"/>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2"/>
      <c r="AD705" s="700" t="s">
        <v>507</v>
      </c>
      <c r="AE705" s="701"/>
      <c r="AF705" s="701"/>
      <c r="AG705" s="110" t="s">
        <v>332</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3"/>
      <c r="D706" s="784"/>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542</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5"/>
      <c r="D707" s="786"/>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4" t="s">
        <v>542</v>
      </c>
      <c r="AE707" s="825"/>
      <c r="AF707" s="825"/>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0" t="s">
        <v>507</v>
      </c>
      <c r="AE708" s="591"/>
      <c r="AF708" s="591"/>
      <c r="AG708" s="728" t="s">
        <v>510</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507</v>
      </c>
      <c r="AE709" s="313"/>
      <c r="AF709" s="313"/>
      <c r="AG709" s="86" t="s">
        <v>510</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507</v>
      </c>
      <c r="AE710" s="313"/>
      <c r="AF710" s="313"/>
      <c r="AG710" s="86" t="s">
        <v>510</v>
      </c>
      <c r="AH710" s="87"/>
      <c r="AI710" s="87"/>
      <c r="AJ710" s="87"/>
      <c r="AK710" s="87"/>
      <c r="AL710" s="87"/>
      <c r="AM710" s="87"/>
      <c r="AN710" s="87"/>
      <c r="AO710" s="87"/>
      <c r="AP710" s="87"/>
      <c r="AQ710" s="87"/>
      <c r="AR710" s="87"/>
      <c r="AS710" s="87"/>
      <c r="AT710" s="87"/>
      <c r="AU710" s="87"/>
      <c r="AV710" s="87"/>
      <c r="AW710" s="87"/>
      <c r="AX710" s="88"/>
    </row>
    <row r="711" spans="1:50" ht="40.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485</v>
      </c>
      <c r="AE711" s="313"/>
      <c r="AF711" s="313"/>
      <c r="AG711" s="86" t="s">
        <v>543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507</v>
      </c>
      <c r="AE712" s="769"/>
      <c r="AF712" s="769"/>
      <c r="AG712" s="799" t="s">
        <v>510</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28"/>
      <c r="B713" s="630"/>
      <c r="C713" s="970" t="s">
        <v>272</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2" t="s">
        <v>507</v>
      </c>
      <c r="AE713" s="313"/>
      <c r="AF713" s="649"/>
      <c r="AG713" s="86" t="s">
        <v>510</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6" t="s">
        <v>507</v>
      </c>
      <c r="AE714" s="797"/>
      <c r="AF714" s="798"/>
      <c r="AG714" s="722" t="s">
        <v>510</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507</v>
      </c>
      <c r="AE715" s="591"/>
      <c r="AF715" s="642"/>
      <c r="AG715" s="728" t="s">
        <v>510</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507</v>
      </c>
      <c r="AE716" s="613"/>
      <c r="AF716" s="613"/>
      <c r="AG716" s="86" t="s">
        <v>510</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507</v>
      </c>
      <c r="AE717" s="313"/>
      <c r="AF717" s="313"/>
      <c r="AG717" s="86" t="s">
        <v>510</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507</v>
      </c>
      <c r="AE718" s="313"/>
      <c r="AF718" s="313"/>
      <c r="AG718" s="112" t="s">
        <v>510</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507</v>
      </c>
      <c r="AE719" s="591"/>
      <c r="AF719" s="591"/>
      <c r="AG719" s="110" t="s">
        <v>512</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47.65" customHeight="1" x14ac:dyDescent="0.15">
      <c r="A726" s="626" t="s">
        <v>47</v>
      </c>
      <c r="B726" s="791"/>
      <c r="C726" s="804" t="s">
        <v>52</v>
      </c>
      <c r="D726" s="826"/>
      <c r="E726" s="826"/>
      <c r="F726" s="827"/>
      <c r="G726" s="563" t="s">
        <v>545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47.65" customHeight="1" thickBot="1" x14ac:dyDescent="0.2">
      <c r="A727" s="792"/>
      <c r="B727" s="793"/>
      <c r="C727" s="734" t="s">
        <v>56</v>
      </c>
      <c r="D727" s="735"/>
      <c r="E727" s="735"/>
      <c r="F727" s="736"/>
      <c r="G727" s="561" t="s">
        <v>510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47.65" customHeight="1" thickBot="1" x14ac:dyDescent="0.2">
      <c r="A729" s="620" t="s">
        <v>531</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47.65" customHeight="1" thickBot="1" x14ac:dyDescent="0.2">
      <c r="A731" s="788"/>
      <c r="B731" s="789"/>
      <c r="C731" s="789"/>
      <c r="D731" s="789"/>
      <c r="E731" s="790"/>
      <c r="F731" s="715" t="s">
        <v>531</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47.65" customHeight="1" thickBot="1" x14ac:dyDescent="0.2">
      <c r="A733" s="659"/>
      <c r="B733" s="660"/>
      <c r="C733" s="660"/>
      <c r="D733" s="660"/>
      <c r="E733" s="661"/>
      <c r="F733" s="623" t="s">
        <v>531</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47.65" customHeight="1" thickBot="1" x14ac:dyDescent="0.2">
      <c r="A735" s="779" t="s">
        <v>531</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327</v>
      </c>
      <c r="B737" s="195"/>
      <c r="C737" s="195"/>
      <c r="D737" s="196"/>
      <c r="E737" s="978" t="s">
        <v>490</v>
      </c>
      <c r="F737" s="978"/>
      <c r="G737" s="978"/>
      <c r="H737" s="978"/>
      <c r="I737" s="978"/>
      <c r="J737" s="978"/>
      <c r="K737" s="978"/>
      <c r="L737" s="978"/>
      <c r="M737" s="978"/>
      <c r="N737" s="351" t="s">
        <v>322</v>
      </c>
      <c r="O737" s="351"/>
      <c r="P737" s="351"/>
      <c r="Q737" s="351"/>
      <c r="R737" s="978" t="s">
        <v>488</v>
      </c>
      <c r="S737" s="978"/>
      <c r="T737" s="978"/>
      <c r="U737" s="978"/>
      <c r="V737" s="978"/>
      <c r="W737" s="978"/>
      <c r="X737" s="978"/>
      <c r="Y737" s="978"/>
      <c r="Z737" s="978"/>
      <c r="AA737" s="351" t="s">
        <v>321</v>
      </c>
      <c r="AB737" s="351"/>
      <c r="AC737" s="351"/>
      <c r="AD737" s="351"/>
      <c r="AE737" s="978" t="s">
        <v>488</v>
      </c>
      <c r="AF737" s="978"/>
      <c r="AG737" s="978"/>
      <c r="AH737" s="978"/>
      <c r="AI737" s="978"/>
      <c r="AJ737" s="978"/>
      <c r="AK737" s="978"/>
      <c r="AL737" s="978"/>
      <c r="AM737" s="978"/>
      <c r="AN737" s="351" t="s">
        <v>320</v>
      </c>
      <c r="AO737" s="351"/>
      <c r="AP737" s="351"/>
      <c r="AQ737" s="351"/>
      <c r="AR737" s="984" t="s">
        <v>488</v>
      </c>
      <c r="AS737" s="985"/>
      <c r="AT737" s="985"/>
      <c r="AU737" s="985"/>
      <c r="AV737" s="985"/>
      <c r="AW737" s="985"/>
      <c r="AX737" s="986"/>
      <c r="AY737" s="74"/>
      <c r="AZ737" s="74"/>
    </row>
    <row r="738" spans="1:52" ht="24.75" customHeight="1" x14ac:dyDescent="0.15">
      <c r="A738" s="977" t="s">
        <v>319</v>
      </c>
      <c r="B738" s="195"/>
      <c r="C738" s="195"/>
      <c r="D738" s="196"/>
      <c r="E738" s="978" t="s">
        <v>488</v>
      </c>
      <c r="F738" s="978"/>
      <c r="G738" s="978"/>
      <c r="H738" s="978"/>
      <c r="I738" s="978"/>
      <c r="J738" s="978"/>
      <c r="K738" s="978"/>
      <c r="L738" s="978"/>
      <c r="M738" s="978"/>
      <c r="N738" s="351" t="s">
        <v>318</v>
      </c>
      <c r="O738" s="351"/>
      <c r="P738" s="351"/>
      <c r="Q738" s="351"/>
      <c r="R738" s="978" t="s">
        <v>488</v>
      </c>
      <c r="S738" s="978"/>
      <c r="T738" s="978"/>
      <c r="U738" s="978"/>
      <c r="V738" s="978"/>
      <c r="W738" s="978"/>
      <c r="X738" s="978"/>
      <c r="Y738" s="978"/>
      <c r="Z738" s="978"/>
      <c r="AA738" s="351" t="s">
        <v>317</v>
      </c>
      <c r="AB738" s="351"/>
      <c r="AC738" s="351"/>
      <c r="AD738" s="351"/>
      <c r="AE738" s="978" t="s">
        <v>488</v>
      </c>
      <c r="AF738" s="978"/>
      <c r="AG738" s="978"/>
      <c r="AH738" s="978"/>
      <c r="AI738" s="978"/>
      <c r="AJ738" s="978"/>
      <c r="AK738" s="978"/>
      <c r="AL738" s="978"/>
      <c r="AM738" s="978"/>
      <c r="AN738" s="351" t="s">
        <v>316</v>
      </c>
      <c r="AO738" s="351"/>
      <c r="AP738" s="351"/>
      <c r="AQ738" s="351"/>
      <c r="AR738" s="984" t="s">
        <v>488</v>
      </c>
      <c r="AS738" s="985"/>
      <c r="AT738" s="985"/>
      <c r="AU738" s="985"/>
      <c r="AV738" s="985"/>
      <c r="AW738" s="985"/>
      <c r="AX738" s="986"/>
    </row>
    <row r="739" spans="1:52" ht="24.75" customHeight="1" x14ac:dyDescent="0.15">
      <c r="A739" s="977" t="s">
        <v>315</v>
      </c>
      <c r="B739" s="195"/>
      <c r="C739" s="195"/>
      <c r="D739" s="196"/>
      <c r="E739" s="978" t="s">
        <v>488</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
      <c r="A740" s="959" t="s">
        <v>339</v>
      </c>
      <c r="B740" s="960"/>
      <c r="C740" s="960"/>
      <c r="D740" s="961"/>
      <c r="E740" s="962"/>
      <c r="F740" s="963"/>
      <c r="G740" s="963"/>
      <c r="H740" s="78" t="str">
        <f>IF(E740="", "", "(")</f>
        <v/>
      </c>
      <c r="I740" s="963"/>
      <c r="J740" s="963"/>
      <c r="K740" s="78" t="str">
        <f>IF(OR(I740="　", I740=""), "", "-")</f>
        <v/>
      </c>
      <c r="L740" s="964"/>
      <c r="M740" s="964"/>
      <c r="N740" s="79" t="str">
        <f>IF(O740="", "", "-")</f>
        <v/>
      </c>
      <c r="O740" s="80"/>
      <c r="P740" s="79" t="str">
        <f>IF(E740="", "", ")")</f>
        <v/>
      </c>
      <c r="Q740" s="962"/>
      <c r="R740" s="963"/>
      <c r="S740" s="963"/>
      <c r="T740" s="78" t="str">
        <f>IF(Q740="", "", "(")</f>
        <v/>
      </c>
      <c r="U740" s="963"/>
      <c r="V740" s="963"/>
      <c r="W740" s="78" t="str">
        <f>IF(OR(U740="　", U740=""), "", "-")</f>
        <v/>
      </c>
      <c r="X740" s="964"/>
      <c r="Y740" s="964"/>
      <c r="Z740" s="79" t="str">
        <f>IF(AA740="", "", "-")</f>
        <v/>
      </c>
      <c r="AA740" s="80"/>
      <c r="AB740" s="79" t="str">
        <f>IF(Q740="", "", ")")</f>
        <v/>
      </c>
      <c r="AC740" s="962"/>
      <c r="AD740" s="963"/>
      <c r="AE740" s="963"/>
      <c r="AF740" s="78" t="str">
        <f>IF(AC740="", "", "(")</f>
        <v/>
      </c>
      <c r="AG740" s="963"/>
      <c r="AH740" s="963"/>
      <c r="AI740" s="78" t="str">
        <f>IF(OR(AG740="　", AG740=""), "", "-")</f>
        <v/>
      </c>
      <c r="AJ740" s="964"/>
      <c r="AK740" s="964"/>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hidden="1"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hidden="1"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hidden="1"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hidden="1"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82"/>
    </row>
    <row r="781" spans="1:50" ht="24.75" hidden="1" customHeight="1" x14ac:dyDescent="0.15">
      <c r="A781" s="617"/>
      <c r="B781" s="618"/>
      <c r="C781" s="618"/>
      <c r="D781" s="618"/>
      <c r="E781" s="618"/>
      <c r="F781" s="619"/>
      <c r="G781" s="804"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7"/>
      <c r="AC781" s="804"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hidden="1" customHeight="1" x14ac:dyDescent="0.15">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94"/>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hidden="1" customHeight="1" thickBot="1" x14ac:dyDescent="0.2">
      <c r="A792" s="617"/>
      <c r="B792" s="618"/>
      <c r="C792" s="618"/>
      <c r="D792" s="618"/>
      <c r="E792" s="618"/>
      <c r="F792" s="619"/>
      <c r="G792" s="815" t="s">
        <v>20</v>
      </c>
      <c r="H792" s="816"/>
      <c r="I792" s="816"/>
      <c r="J792" s="816"/>
      <c r="K792" s="816"/>
      <c r="L792" s="817"/>
      <c r="M792" s="818"/>
      <c r="N792" s="818"/>
      <c r="O792" s="818"/>
      <c r="P792" s="818"/>
      <c r="Q792" s="818"/>
      <c r="R792" s="818"/>
      <c r="S792" s="818"/>
      <c r="T792" s="818"/>
      <c r="U792" s="818"/>
      <c r="V792" s="818"/>
      <c r="W792" s="818"/>
      <c r="X792" s="819"/>
      <c r="Y792" s="820">
        <f>SUM(Y782:AB791)</f>
        <v>0</v>
      </c>
      <c r="Z792" s="821"/>
      <c r="AA792" s="821"/>
      <c r="AB792" s="822"/>
      <c r="AC792" s="815" t="s">
        <v>20</v>
      </c>
      <c r="AD792" s="816"/>
      <c r="AE792" s="816"/>
      <c r="AF792" s="816"/>
      <c r="AG792" s="816"/>
      <c r="AH792" s="817"/>
      <c r="AI792" s="818"/>
      <c r="AJ792" s="818"/>
      <c r="AK792" s="818"/>
      <c r="AL792" s="818"/>
      <c r="AM792" s="818"/>
      <c r="AN792" s="818"/>
      <c r="AO792" s="818"/>
      <c r="AP792" s="818"/>
      <c r="AQ792" s="818"/>
      <c r="AR792" s="818"/>
      <c r="AS792" s="818"/>
      <c r="AT792" s="819"/>
      <c r="AU792" s="820">
        <f>SUM(AU782:AX791)</f>
        <v>0</v>
      </c>
      <c r="AV792" s="821"/>
      <c r="AW792" s="821"/>
      <c r="AX792" s="823"/>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82"/>
    </row>
    <row r="794" spans="1:50" ht="24.75" hidden="1" customHeight="1" x14ac:dyDescent="0.15">
      <c r="A794" s="617"/>
      <c r="B794" s="618"/>
      <c r="C794" s="618"/>
      <c r="D794" s="618"/>
      <c r="E794" s="618"/>
      <c r="F794" s="619"/>
      <c r="G794" s="804"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7"/>
      <c r="AC794" s="804"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4"/>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5" t="s">
        <v>20</v>
      </c>
      <c r="H805" s="816"/>
      <c r="I805" s="816"/>
      <c r="J805" s="816"/>
      <c r="K805" s="816"/>
      <c r="L805" s="817"/>
      <c r="M805" s="818"/>
      <c r="N805" s="818"/>
      <c r="O805" s="818"/>
      <c r="P805" s="818"/>
      <c r="Q805" s="818"/>
      <c r="R805" s="818"/>
      <c r="S805" s="818"/>
      <c r="T805" s="818"/>
      <c r="U805" s="818"/>
      <c r="V805" s="818"/>
      <c r="W805" s="818"/>
      <c r="X805" s="819"/>
      <c r="Y805" s="820">
        <f>SUM(Y795:AB804)</f>
        <v>0</v>
      </c>
      <c r="Z805" s="821"/>
      <c r="AA805" s="821"/>
      <c r="AB805" s="822"/>
      <c r="AC805" s="815" t="s">
        <v>20</v>
      </c>
      <c r="AD805" s="816"/>
      <c r="AE805" s="816"/>
      <c r="AF805" s="816"/>
      <c r="AG805" s="816"/>
      <c r="AH805" s="817"/>
      <c r="AI805" s="818"/>
      <c r="AJ805" s="818"/>
      <c r="AK805" s="818"/>
      <c r="AL805" s="818"/>
      <c r="AM805" s="818"/>
      <c r="AN805" s="818"/>
      <c r="AO805" s="818"/>
      <c r="AP805" s="818"/>
      <c r="AQ805" s="818"/>
      <c r="AR805" s="818"/>
      <c r="AS805" s="818"/>
      <c r="AT805" s="819"/>
      <c r="AU805" s="820">
        <f>SUM(AU795:AX804)</f>
        <v>0</v>
      </c>
      <c r="AV805" s="821"/>
      <c r="AW805" s="821"/>
      <c r="AX805" s="823"/>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82"/>
    </row>
    <row r="807" spans="1:50" ht="24.75" hidden="1" customHeight="1" x14ac:dyDescent="0.15">
      <c r="A807" s="617"/>
      <c r="B807" s="618"/>
      <c r="C807" s="618"/>
      <c r="D807" s="618"/>
      <c r="E807" s="618"/>
      <c r="F807" s="619"/>
      <c r="G807" s="804"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7"/>
      <c r="AC807" s="804"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4"/>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5" t="s">
        <v>20</v>
      </c>
      <c r="H818" s="816"/>
      <c r="I818" s="816"/>
      <c r="J818" s="816"/>
      <c r="K818" s="816"/>
      <c r="L818" s="817"/>
      <c r="M818" s="818"/>
      <c r="N818" s="818"/>
      <c r="O818" s="818"/>
      <c r="P818" s="818"/>
      <c r="Q818" s="818"/>
      <c r="R818" s="818"/>
      <c r="S818" s="818"/>
      <c r="T818" s="818"/>
      <c r="U818" s="818"/>
      <c r="V818" s="818"/>
      <c r="W818" s="818"/>
      <c r="X818" s="819"/>
      <c r="Y818" s="820">
        <f>SUM(Y808:AB817)</f>
        <v>0</v>
      </c>
      <c r="Z818" s="821"/>
      <c r="AA818" s="821"/>
      <c r="AB818" s="822"/>
      <c r="AC818" s="815" t="s">
        <v>20</v>
      </c>
      <c r="AD818" s="816"/>
      <c r="AE818" s="816"/>
      <c r="AF818" s="816"/>
      <c r="AG818" s="816"/>
      <c r="AH818" s="817"/>
      <c r="AI818" s="818"/>
      <c r="AJ818" s="818"/>
      <c r="AK818" s="818"/>
      <c r="AL818" s="818"/>
      <c r="AM818" s="818"/>
      <c r="AN818" s="818"/>
      <c r="AO818" s="818"/>
      <c r="AP818" s="818"/>
      <c r="AQ818" s="818"/>
      <c r="AR818" s="818"/>
      <c r="AS818" s="818"/>
      <c r="AT818" s="819"/>
      <c r="AU818" s="820">
        <f>SUM(AU808:AX817)</f>
        <v>0</v>
      </c>
      <c r="AV818" s="821"/>
      <c r="AW818" s="821"/>
      <c r="AX818" s="823"/>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82"/>
    </row>
    <row r="820" spans="1:50" ht="24.75" hidden="1" customHeight="1" x14ac:dyDescent="0.15">
      <c r="A820" s="617"/>
      <c r="B820" s="618"/>
      <c r="C820" s="618"/>
      <c r="D820" s="618"/>
      <c r="E820" s="618"/>
      <c r="F820" s="619"/>
      <c r="G820" s="804"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7"/>
      <c r="AC820" s="804"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4"/>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5" t="s">
        <v>20</v>
      </c>
      <c r="H831" s="816"/>
      <c r="I831" s="816"/>
      <c r="J831" s="816"/>
      <c r="K831" s="816"/>
      <c r="L831" s="817"/>
      <c r="M831" s="818"/>
      <c r="N831" s="818"/>
      <c r="O831" s="818"/>
      <c r="P831" s="818"/>
      <c r="Q831" s="818"/>
      <c r="R831" s="818"/>
      <c r="S831" s="818"/>
      <c r="T831" s="818"/>
      <c r="U831" s="818"/>
      <c r="V831" s="818"/>
      <c r="W831" s="818"/>
      <c r="X831" s="819"/>
      <c r="Y831" s="820">
        <f>SUM(Y821:AB830)</f>
        <v>0</v>
      </c>
      <c r="Z831" s="821"/>
      <c r="AA831" s="821"/>
      <c r="AB831" s="822"/>
      <c r="AC831" s="815" t="s">
        <v>20</v>
      </c>
      <c r="AD831" s="816"/>
      <c r="AE831" s="816"/>
      <c r="AF831" s="816"/>
      <c r="AG831" s="816"/>
      <c r="AH831" s="817"/>
      <c r="AI831" s="818"/>
      <c r="AJ831" s="818"/>
      <c r="AK831" s="818"/>
      <c r="AL831" s="818"/>
      <c r="AM831" s="818"/>
      <c r="AN831" s="818"/>
      <c r="AO831" s="818"/>
      <c r="AP831" s="818"/>
      <c r="AQ831" s="818"/>
      <c r="AR831" s="818"/>
      <c r="AS831" s="818"/>
      <c r="AT831" s="819"/>
      <c r="AU831" s="820">
        <f>SUM(AU821:AX830)</f>
        <v>0</v>
      </c>
      <c r="AV831" s="821"/>
      <c r="AW831" s="821"/>
      <c r="AX831" s="823"/>
    </row>
    <row r="832" spans="1:50" ht="24.75" hidden="1" customHeight="1" thickBot="1" x14ac:dyDescent="0.2">
      <c r="A832" s="893" t="s">
        <v>147</v>
      </c>
      <c r="B832" s="894"/>
      <c r="C832" s="894"/>
      <c r="D832" s="894"/>
      <c r="E832" s="894"/>
      <c r="F832" s="894"/>
      <c r="G832" s="894"/>
      <c r="H832" s="894"/>
      <c r="I832" s="894"/>
      <c r="J832" s="894"/>
      <c r="K832" s="894"/>
      <c r="L832" s="894"/>
      <c r="M832" s="894"/>
      <c r="N832" s="894"/>
      <c r="O832" s="894"/>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5"/>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hidden="1"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83">
    <cfRule type="expression" dxfId="2091" priority="13877">
      <formula>IF(RIGHT(TEXT(Y783,"0.#"),1)=".",FALSE,TRUE)</formula>
    </cfRule>
    <cfRule type="expression" dxfId="2090" priority="13878">
      <formula>IF(RIGHT(TEXT(Y783,"0.#"),1)=".",TRUE,FALSE)</formula>
    </cfRule>
  </conditionalFormatting>
  <conditionalFormatting sqref="Y792">
    <cfRule type="expression" dxfId="2089" priority="13873">
      <formula>IF(RIGHT(TEXT(Y792,"0.#"),1)=".",FALSE,TRUE)</formula>
    </cfRule>
    <cfRule type="expression" dxfId="2088" priority="13874">
      <formula>IF(RIGHT(TEXT(Y792,"0.#"),1)=".",TRUE,FALSE)</formula>
    </cfRule>
  </conditionalFormatting>
  <conditionalFormatting sqref="Y823:Y830 Y821 Y810:Y817 Y808 Y797:Y804 Y795">
    <cfRule type="expression" dxfId="2087" priority="13655">
      <formula>IF(RIGHT(TEXT(Y795,"0.#"),1)=".",FALSE,TRUE)</formula>
    </cfRule>
    <cfRule type="expression" dxfId="2086" priority="13656">
      <formula>IF(RIGHT(TEXT(Y795,"0.#"),1)=".",TRUE,FALSE)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4:Y791 Y782">
    <cfRule type="expression" dxfId="2081" priority="13679">
      <formula>IF(RIGHT(TEXT(Y782,"0.#"),1)=".",FALSE,TRUE)</formula>
    </cfRule>
    <cfRule type="expression" dxfId="2080" priority="13680">
      <formula>IF(RIGHT(TEXT(Y782,"0.#"),1)=".",TRUE,FALSE)</formula>
    </cfRule>
  </conditionalFormatting>
  <conditionalFormatting sqref="AU783">
    <cfRule type="expression" dxfId="2079" priority="13677">
      <formula>IF(RIGHT(TEXT(AU783,"0.#"),1)=".",FALSE,TRUE)</formula>
    </cfRule>
    <cfRule type="expression" dxfId="2078" priority="13678">
      <formula>IF(RIGHT(TEXT(AU783,"0.#"),1)=".",TRUE,FALSE)</formula>
    </cfRule>
  </conditionalFormatting>
  <conditionalFormatting sqref="AU792">
    <cfRule type="expression" dxfId="2077" priority="13675">
      <formula>IF(RIGHT(TEXT(AU792,"0.#"),1)=".",FALSE,TRUE)</formula>
    </cfRule>
    <cfRule type="expression" dxfId="2076" priority="13676">
      <formula>IF(RIGHT(TEXT(AU792,"0.#"),1)=".",TRUE,FALSE)</formula>
    </cfRule>
  </conditionalFormatting>
  <conditionalFormatting sqref="AU784:AU791 AU782">
    <cfRule type="expression" dxfId="2075" priority="13673">
      <formula>IF(RIGHT(TEXT(AU782,"0.#"),1)=".",FALSE,TRUE)</formula>
    </cfRule>
    <cfRule type="expression" dxfId="2074" priority="13674">
      <formula>IF(RIGHT(TEXT(AU782,"0.#"),1)=".",TRUE,FALSE)</formula>
    </cfRule>
  </conditionalFormatting>
  <conditionalFormatting sqref="Y822 Y809 Y796">
    <cfRule type="expression" dxfId="2073" priority="13659">
      <formula>IF(RIGHT(TEXT(Y796,"0.#"),1)=".",FALSE,TRUE)</formula>
    </cfRule>
    <cfRule type="expression" dxfId="2072" priority="13660">
      <formula>IF(RIGHT(TEXT(Y796,"0.#"),1)=".",TRUE,FALSE)</formula>
    </cfRule>
  </conditionalFormatting>
  <conditionalFormatting sqref="Y831 Y818 Y805">
    <cfRule type="expression" dxfId="2071" priority="13657">
      <formula>IF(RIGHT(TEXT(Y805,"0.#"),1)=".",FALSE,TRUE)</formula>
    </cfRule>
    <cfRule type="expression" dxfId="2070" priority="13658">
      <formula>IF(RIGHT(TEXT(Y805,"0.#"),1)=".",TRUE,FALSE)</formula>
    </cfRule>
  </conditionalFormatting>
  <conditionalFormatting sqref="AU822 AU809 AU796">
    <cfRule type="expression" dxfId="2069" priority="13653">
      <formula>IF(RIGHT(TEXT(AU796,"0.#"),1)=".",FALSE,TRUE)</formula>
    </cfRule>
    <cfRule type="expression" dxfId="2068" priority="13654">
      <formula>IF(RIGHT(TEXT(AU796,"0.#"),1)=".",TRUE,FALSE)</formula>
    </cfRule>
  </conditionalFormatting>
  <conditionalFormatting sqref="AU831 AU818 AU805">
    <cfRule type="expression" dxfId="2067" priority="13651">
      <formula>IF(RIGHT(TEXT(AU805,"0.#"),1)=".",FALSE,TRUE)</formula>
    </cfRule>
    <cfRule type="expression" dxfId="2066" priority="13652">
      <formula>IF(RIGHT(TEXT(AU805,"0.#"),1)=".",TRUE,FALSE)</formula>
    </cfRule>
  </conditionalFormatting>
  <conditionalFormatting sqref="AU823:AU830 AU821 AU810:AU817 AU808 AU797:AU804 AU795">
    <cfRule type="expression" dxfId="2065" priority="13649">
      <formula>IF(RIGHT(TEXT(AU795,"0.#"),1)=".",FALSE,TRUE)</formula>
    </cfRule>
    <cfRule type="expression" dxfId="2064" priority="13650">
      <formula>IF(RIGHT(TEXT(AU795,"0.#"),1)=".",TRUE,FALSE)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P19:AJ19">
    <cfRule type="expression" dxfId="1" priority="1">
      <formula>IF(RIGHT(TEXT(P19,"0.#"),1)=".",FALSE,TRUE)</formula>
    </cfRule>
    <cfRule type="expression" dxfId="0" priority="2">
      <formula>IF(RIGHT(TEXT(P19,"0.#"),1)=".",TRUE,FALSE)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129" max="49" man="1"/>
    <brk id="699" max="49" man="1"/>
    <brk id="792" max="49" man="1"/>
    <brk id="834" max="49" man="1"/>
    <brk id="868" max="49" man="1"/>
  </rowBreaks>
  <colBreaks count="1" manualBreakCount="1">
    <brk id="6" max="778"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7"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t="s">
        <v>485</v>
      </c>
      <c r="R8" s="13" t="str">
        <f t="shared" si="3"/>
        <v>その他</v>
      </c>
      <c r="S8" s="13" t="str">
        <f t="shared" si="4"/>
        <v>その他</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7" customHeight="1" x14ac:dyDescent="0.15">
      <c r="A9" s="14" t="s">
        <v>91</v>
      </c>
      <c r="B9" s="15"/>
      <c r="C9" s="13" t="str">
        <f t="shared" si="0"/>
        <v/>
      </c>
      <c r="D9" s="13" t="str">
        <f t="shared" si="8"/>
        <v/>
      </c>
      <c r="F9" s="18" t="s">
        <v>228</v>
      </c>
      <c r="G9" s="17"/>
      <c r="H9" s="13" t="str">
        <f t="shared" si="1"/>
        <v/>
      </c>
      <c r="I9" s="13" t="str">
        <f t="shared" si="5"/>
        <v/>
      </c>
      <c r="K9" s="14" t="s">
        <v>109</v>
      </c>
      <c r="L9" s="15" t="s">
        <v>485</v>
      </c>
      <c r="M9" s="13" t="str">
        <f t="shared" si="2"/>
        <v>エネルギー対策</v>
      </c>
      <c r="N9" s="13" t="str">
        <f t="shared" si="6"/>
        <v>エネルギー対策</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7" customHeight="1" x14ac:dyDescent="0.15">
      <c r="A10" s="14" t="s">
        <v>252</v>
      </c>
      <c r="B10" s="15"/>
      <c r="C10" s="13" t="str">
        <f t="shared" si="0"/>
        <v/>
      </c>
      <c r="D10" s="13" t="str">
        <f t="shared" si="8"/>
        <v/>
      </c>
      <c r="F10" s="18" t="s">
        <v>116</v>
      </c>
      <c r="G10" s="17" t="s">
        <v>485</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その他</v>
      </c>
      <c r="Q10" s="19"/>
      <c r="T10" s="13"/>
      <c r="W10" s="32" t="s">
        <v>155</v>
      </c>
      <c r="Y10" s="32" t="s">
        <v>365</v>
      </c>
      <c r="Z10" s="30"/>
      <c r="AA10" s="32" t="s">
        <v>459</v>
      </c>
      <c r="AB10" s="31"/>
      <c r="AC10" s="31"/>
      <c r="AD10" s="31"/>
      <c r="AE10" s="31"/>
      <c r="AF10" s="30"/>
      <c r="AG10" s="46" t="s">
        <v>288</v>
      </c>
      <c r="AK10" s="44" t="str">
        <f t="shared" si="7"/>
        <v>I</v>
      </c>
      <c r="AP10" s="44" t="s">
        <v>281</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366</v>
      </c>
      <c r="Z11" s="30"/>
      <c r="AA11" s="32" t="s">
        <v>460</v>
      </c>
      <c r="AB11" s="31"/>
      <c r="AC11" s="31"/>
      <c r="AD11" s="31"/>
      <c r="AE11" s="31"/>
      <c r="AF11" s="30"/>
      <c r="AG11" s="44" t="s">
        <v>291</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7" customHeight="1" x14ac:dyDescent="0.15">
      <c r="A16" s="14" t="s">
        <v>97</v>
      </c>
      <c r="B16" s="15" t="s">
        <v>485</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373</v>
      </c>
      <c r="Z18" s="30"/>
      <c r="AA18" s="32" t="s">
        <v>467</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374</v>
      </c>
      <c r="Z19" s="30"/>
      <c r="AA19" s="32" t="s">
        <v>468</v>
      </c>
      <c r="AB19" s="31"/>
      <c r="AC19" s="31"/>
      <c r="AD19" s="31"/>
      <c r="AE19" s="31"/>
      <c r="AF19" s="30"/>
      <c r="AK19" s="44" t="str">
        <f t="shared" si="7"/>
        <v>R</v>
      </c>
    </row>
    <row r="20" spans="1:37" ht="13.7"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375</v>
      </c>
      <c r="Z20" s="30"/>
      <c r="AA20" s="32" t="s">
        <v>469</v>
      </c>
      <c r="AB20" s="31"/>
      <c r="AC20" s="31"/>
      <c r="AD20" s="31"/>
      <c r="AE20" s="31"/>
      <c r="AF20" s="30"/>
      <c r="AK20" s="44" t="str">
        <f t="shared" si="7"/>
        <v>S</v>
      </c>
    </row>
    <row r="21" spans="1:37" ht="13.7"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376</v>
      </c>
      <c r="Z21" s="30"/>
      <c r="AA21" s="32" t="s">
        <v>470</v>
      </c>
      <c r="AB21" s="31"/>
      <c r="AC21" s="31"/>
      <c r="AD21" s="31"/>
      <c r="AE21" s="31"/>
      <c r="AF21" s="30"/>
      <c r="AK21" s="44" t="str">
        <f t="shared" si="7"/>
        <v>T</v>
      </c>
    </row>
    <row r="22" spans="1:37" ht="13.7"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377</v>
      </c>
      <c r="Z22" s="30"/>
      <c r="AA22" s="32" t="s">
        <v>471</v>
      </c>
      <c r="AB22" s="31"/>
      <c r="AC22" s="31"/>
      <c r="AD22" s="31"/>
      <c r="AE22" s="31"/>
      <c r="AF22" s="30"/>
      <c r="AK22" s="44" t="str">
        <f t="shared" si="7"/>
        <v>U</v>
      </c>
    </row>
    <row r="23" spans="1:37" ht="13.7"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378</v>
      </c>
      <c r="Z23" s="30"/>
      <c r="AA23" s="32" t="s">
        <v>472</v>
      </c>
      <c r="AB23" s="31"/>
      <c r="AC23" s="31"/>
      <c r="AD23" s="31"/>
      <c r="AE23" s="31"/>
      <c r="AF23" s="30"/>
      <c r="AK23" s="44" t="str">
        <f t="shared" si="7"/>
        <v>V</v>
      </c>
    </row>
    <row r="24" spans="1:37" ht="13.7" customHeight="1" x14ac:dyDescent="0.15">
      <c r="A24" s="83" t="s">
        <v>330</v>
      </c>
      <c r="B24" s="15"/>
      <c r="C24" s="13" t="str">
        <f t="shared" si="9"/>
        <v/>
      </c>
      <c r="D24" s="13" t="str">
        <f>IF(C24="",D23,IF(D23&lt;&gt;"",CONCATENATE(D23,"、",C24),C24))</f>
        <v>地球温暖化対策</v>
      </c>
      <c r="F24" s="18" t="s">
        <v>335</v>
      </c>
      <c r="G24" s="17"/>
      <c r="H24" s="13" t="str">
        <f t="shared" si="1"/>
        <v/>
      </c>
      <c r="I24" s="13" t="str">
        <f t="shared" si="5"/>
        <v>エネルギー対策特別会計エネルギー需給勘定</v>
      </c>
      <c r="K24" s="13"/>
      <c r="L24" s="13"/>
      <c r="O24" s="13"/>
      <c r="P24" s="13"/>
      <c r="Q24" s="19"/>
      <c r="T24" s="13"/>
      <c r="Y24" s="32" t="s">
        <v>379</v>
      </c>
      <c r="Z24" s="30"/>
      <c r="AA24" s="32" t="s">
        <v>473</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380</v>
      </c>
      <c r="Z25" s="30"/>
      <c r="AA25" s="32" t="s">
        <v>474</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381</v>
      </c>
      <c r="Z26" s="30"/>
      <c r="AA26" s="32" t="s">
        <v>475</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382</v>
      </c>
      <c r="Z27" s="30"/>
      <c r="AA27" s="32" t="s">
        <v>476</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383</v>
      </c>
      <c r="Z28" s="30"/>
      <c r="AA28" s="32" t="s">
        <v>477</v>
      </c>
      <c r="AB28" s="31"/>
      <c r="AC28" s="31"/>
      <c r="AD28" s="31"/>
      <c r="AE28" s="31"/>
      <c r="AF28" s="30"/>
      <c r="AK28" s="44" t="s">
        <v>216</v>
      </c>
    </row>
    <row r="29" spans="1:37" ht="13.7"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384</v>
      </c>
      <c r="Z29" s="30"/>
      <c r="AA29" s="32" t="s">
        <v>478</v>
      </c>
      <c r="AB29" s="31"/>
      <c r="AC29" s="31"/>
      <c r="AD29" s="31"/>
      <c r="AE29" s="31"/>
      <c r="AF29" s="30"/>
      <c r="AK29" s="44" t="str">
        <f t="shared" si="7"/>
        <v>b</v>
      </c>
    </row>
    <row r="30" spans="1:37" ht="13.7"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385</v>
      </c>
      <c r="Z30" s="30"/>
      <c r="AA30" s="32" t="s">
        <v>479</v>
      </c>
      <c r="AB30" s="31"/>
      <c r="AC30" s="31"/>
      <c r="AD30" s="31"/>
      <c r="AE30" s="31"/>
      <c r="AF30" s="30"/>
      <c r="AK30" s="44" t="str">
        <f t="shared" si="7"/>
        <v>c</v>
      </c>
    </row>
    <row r="31" spans="1:37" ht="13.7"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386</v>
      </c>
      <c r="Z31" s="30"/>
      <c r="AA31" s="32" t="s">
        <v>480</v>
      </c>
      <c r="AB31" s="31"/>
      <c r="AC31" s="31"/>
      <c r="AD31" s="31"/>
      <c r="AE31" s="31"/>
      <c r="AF31" s="30"/>
      <c r="AK31" s="44" t="str">
        <f t="shared" si="7"/>
        <v>d</v>
      </c>
    </row>
    <row r="32" spans="1:37" ht="13.7"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387</v>
      </c>
      <c r="Z32" s="30"/>
      <c r="AA32" s="32" t="s">
        <v>69</v>
      </c>
      <c r="AB32" s="31"/>
      <c r="AC32" s="31"/>
      <c r="AD32" s="31"/>
      <c r="AE32" s="31"/>
      <c r="AF32" s="30"/>
      <c r="AK32" s="44" t="str">
        <f t="shared" si="7"/>
        <v>e</v>
      </c>
    </row>
    <row r="33" spans="1:37" ht="13.7"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388</v>
      </c>
      <c r="Z33" s="30"/>
      <c r="AA33" s="63"/>
      <c r="AB33" s="31"/>
      <c r="AC33" s="31"/>
      <c r="AD33" s="31"/>
      <c r="AE33" s="31"/>
      <c r="AF33" s="30"/>
      <c r="AK33" s="44" t="str">
        <f t="shared" si="7"/>
        <v>f</v>
      </c>
    </row>
    <row r="34" spans="1:37" ht="13.7"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389</v>
      </c>
      <c r="Z34" s="30"/>
      <c r="AB34" s="31"/>
      <c r="AC34" s="31"/>
      <c r="AD34" s="31"/>
      <c r="AE34" s="31"/>
      <c r="AF34" s="30"/>
      <c r="AK34" s="44" t="str">
        <f t="shared" si="7"/>
        <v>g</v>
      </c>
    </row>
    <row r="35" spans="1:37" ht="13.7"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390</v>
      </c>
      <c r="Z35" s="30"/>
      <c r="AC35" s="31"/>
      <c r="AF35" s="30"/>
      <c r="AK35" s="44" t="str">
        <f t="shared" si="7"/>
        <v>h</v>
      </c>
    </row>
    <row r="36" spans="1:37" ht="13.7"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391</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2020-06-10T08:56:06Z</cp:lastPrinted>
  <dcterms:created xsi:type="dcterms:W3CDTF">2012-03-13T00:50:25Z</dcterms:created>
  <dcterms:modified xsi:type="dcterms:W3CDTF">2020-11-18T02:46:20Z</dcterms:modified>
</cp:coreProperties>
</file>