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3336" yWindow="0" windowWidth="16788" windowHeight="804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<sst xmlns="http://schemas.openxmlformats.org/spreadsheetml/2006/main" count="2197" uniqueCount="540">
  <si>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</si>
  <si>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</si>
  <si>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</si>
  <si>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</si>
  <si>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</si>
  <si>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</si>
  <si>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</si>
  <si>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</si>
  <si>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</si>
  <si>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</si>
  <si>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</si>
  <si>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</si>
  <si>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</si>
  <si>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</si>
  <si>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</si>
  <si>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</si>
  <si>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</si>
  <si>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</si>
  <si>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</si>
  <si>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</si>
  <si>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</si>
  <si>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</si>
  <si>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</si>
  <si>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</si>
  <si>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</si>
  <si>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</si>
  <si>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</si>
  <si>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</si>
  <si>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</si>
  <si>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</si>
  <si>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</si>
  <si>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</si>
  <si>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</si>
  <si>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</si>
  <si>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</si>
  <si>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</si>
  <si>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</si>
  <si>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</si>
  <si>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</si>
  <si>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</si>
  <si>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</si>
  <si>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</si>
  <si>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</si>
  <si>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</si>
  <si>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</si>
  <si>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</si>
  <si>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</si>
  <si>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</si>
  <si>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</si>
  <si>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</si>
  <si>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</si>
  <si>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</si>
  <si>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</si>
  <si>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</si>
  <si>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</si>
  <si>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</si>
  <si>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</si>
  <si>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</si>
  <si>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</si>
  <si>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</si>
  <si>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</si>
  <si>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</si>
  <si>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</si>
  <si>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</si>
  <si>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</si>
  <si>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</si>
  <si>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</si>
  <si>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</si>
  <si>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</si>
  <si>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</si>
  <si>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</si>
  <si>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</si>
  <si>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</si>
  <si>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</si>
  <si>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</si>
  <si>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</si>
  <si>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</si>
  <si>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</si>
  <si>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</si>
  <si>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</si>
  <si>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</si>
  <si>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</si>
  <si>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</si>
  <si>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</si>
  <si>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</si>
  <si>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</si>
  <si>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</si>
  <si>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</si>
  <si>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</si>
  <si>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</si>
  <si>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</si>
  <si>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</si>
  <si>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</si>
  <si>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</si>
  <si>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</si>
  <si>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</si>
  <si>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</si>
  <si>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</si>
  <si>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</si>
  <si>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</si>
  <si>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</si>
  <si>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</si>
  <si>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</si>
  <si>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</si>
  <si>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</si>
  <si>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</si>
  <si>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</si>
  <si>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</si>
  <si>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</si>
  <si>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</si>
  <si>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</si>
  <si>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</si>
  <si>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</si>
  <si>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</si>
  <si>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</si>
  <si>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</si>
  <si>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</si>
  <si>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</si>
  <si>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</si>
  <si>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</si>
  <si>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</si>
  <si>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</si>
  <si>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</si>
  <si>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</si>
  <si>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</si>
  <si>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</si>
  <si>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</si>
  <si>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</si>
  <si>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</si>
  <si>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</si>
  <si>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</si>
  <si>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</si>
  <si>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</si>
  <si>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</si>
  <si>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</si>
  <si>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</si>
  <si>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</si>
  <si>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</si>
  <si>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</si>
  <si>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</si>
  <si>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</si>
  <si>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</si>
  <si>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</si>
  <si>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</si>
  <si>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</si>
  <si>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</si>
  <si>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</si>
  <si>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</si>
  <si>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</si>
  <si>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</si>
  <si>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</si>
  <si>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</si>
  <si>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</si>
  <si>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</si>
  <si>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</si>
  <si>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</si>
  <si>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</si>
  <si>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</si>
  <si>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</si>
  <si>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</si>
  <si>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</si>
  <si>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</si>
  <si>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</si>
  <si>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</si>
  <si>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</si>
  <si>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</si>
  <si>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</si>
  <si>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</si>
  <si>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</si>
  <si>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</si>
  <si>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</si>
  <si>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</si>
  <si>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</si>
  <si>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</si>
  <si>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</si>
  <si>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</si>
  <si>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</si>
  <si>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</si>
  <si>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</si>
  <si>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</si>
  <si>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</si>
  <si>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</si>
  <si>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</si>
  <si>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</si>
  <si>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</si>
  <si>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</si>
  <si>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</si>
  <si>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</si>
  <si>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</si>
  <si>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</si>
  <si>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</si>
  <si>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</si>
  <si>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</si>
  <si>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</si>
  <si>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</si>
  <si>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</si>
  <si>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</si>
  <si>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</si>
  <si>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</si>
  <si>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</si>
  <si>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</si>
  <si>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</si>
  <si>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</si>
  <si>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</si>
  <si>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</si>
  <si>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</si>
  <si>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</si>
  <si>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</si>
  <si>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</si>
  <si>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</si>
  <si>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</si>
  <si>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</si>
  <si>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</si>
  <si>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</si>
  <si>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</si>
  <si>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</si>
  <si>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</si>
  <si>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</si>
  <si>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</si>
  <si>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</si>
  <si>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</si>
  <si>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</si>
  <si>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</si>
  <si>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</si>
  <si>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</si>
  <si>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</si>
  <si>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</si>
  <si>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</si>
  <si>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</si>
  <si>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</si>
  <si>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</si>
  <si>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</si>
  <si>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</si>
  <si>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</si>
  <si>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</si>
  <si>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</si>
  <si>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</si>
  <si>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</si>
  <si>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</si>
  <si>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</si>
  <si>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</si>
  <si>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</si>
  <si>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</si>
  <si>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</si>
  <si>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</si>
  <si>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</si>
  <si>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</si>
  <si>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</si>
  <si>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</si>
  <si>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</si>
  <si>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</si>
  <si>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</si>
  <si>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</si>
  <si>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</si>
  <si>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</si>
  <si>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</si>
  <si>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</si>
  <si>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</si>
  <si>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</si>
  <si>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</si>
  <si>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</si>
  <si>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</si>
  <si>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</si>
  <si>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</si>
  <si>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</si>
  <si>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</si>
  <si>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</si>
  <si>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</si>
  <si>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</si>
  <si>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</si>
  <si>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</si>
  <si>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</si>
  <si>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</si>
  <si>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</si>
  <si>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</si>
  <si>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</si>
  <si>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</si>
  <si>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</si>
  <si>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</si>
  <si>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</si>
  <si>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</si>
  <si>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</si>
  <si>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</si>
  <si>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</si>
  <si>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</si>
  <si>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</si>
  <si>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</si>
  <si>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</si>
  <si>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</si>
  <si>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</si>
  <si>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</si>
  <si>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</si>
  <si>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</si>
  <si>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</si>
  <si>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</si>
  <si>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</si>
  <si>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</si>
  <si>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</si>
  <si>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</si>
  <si>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</si>
  <si>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</si>
  <si>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</si>
  <si>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</si>
  <si>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</si>
  <si>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</si>
  <si>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</si>
  <si>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</si>
  <si>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</si>
  <si>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</si>
  <si>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</si>
  <si>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</si>
  <si>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</si>
  <si>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</si>
  <si>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</si>
  <si>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</si>
  <si>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</si>
  <si>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</si>
  <si>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</si>
  <si>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</si>
  <si>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</si>
  <si>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</si>
  <si>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</si>
  <si>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</si>
  <si>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</si>
  <si>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</si>
  <si>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</si>
  <si>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</si>
  <si>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</si>
  <si>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</si>
  <si>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</si>
  <si>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</si>
  <si>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</si>
  <si>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</si>
  <si>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</si>
  <si>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</si>
  <si>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</si>
  <si>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</si>
  <si>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</si>
  <si>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</si>
  <si>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</si>
  <si>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</si>
  <si>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</si>
  <si>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</si>
  <si>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</si>
  <si>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</si>
  <si>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</si>
  <si>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</si>
  <si>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</si>
  <si>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</si>
  <si>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</si>
  <si>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</si>
  <si>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</si>
  <si>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</si>
  <si>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</si>
  <si>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</si>
  <si>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</si>
  <si>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</si>
  <si>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</si>
  <si>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</si>
  <si>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</si>
  <si>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</si>
  <si>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</si>
  <si>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</si>
  <si>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</si>
  <si>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</si>
  <si>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</si>
  <si>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</si>
  <si>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</si>
  <si>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</si>
  <si>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</si>
  <si>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</si>
  <si>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</si>
  <si>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</si>
  <si>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</si>
  <si>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</si>
  <si>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</si>
  <si>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</si>
  <si>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</si>
  <si>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</si>
  <si>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</si>
  <si>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</si>
  <si>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</si>
  <si>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</si>
  <si>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</si>
  <si>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</si>
  <si>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</si>
  <si>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</si>
  <si>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</si>
  <si>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</si>
  <si>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</si>
  <si>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</si>
  <si>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</si>
  <si>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</si>
  <si>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</si>
  <si>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</si>
  <si>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</si>
  <si>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</si>
  <si>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</si>
  <si>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</si>
  <si>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</si>
  <si>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</si>
  <si>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</si>
  <si>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</si>
  <si>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</si>
  <si>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</si>
  <si>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</si>
  <si>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</si>
  <si>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</si>
  <si>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</si>
  <si>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</si>
  <si>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</si>
  <si>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</si>
  <si>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</si>
  <si>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</si>
  <si>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</si>
  <si>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</si>
  <si>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</si>
  <si>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</si>
  <si>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</si>
  <si>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</si>
  <si>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</si>
  <si>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</si>
  <si>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</si>
  <si>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</si>
  <si>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</si>
  <si>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</si>
  <si>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</si>
  <si>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</si>
  <si>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</si>
  <si>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</si>
  <si>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</si>
  <si>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</si>
  <si>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</si>
  <si>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</si>
  <si>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</si>
  <si>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</si>
  <si>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</si>
  <si>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</si>
  <si>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</si>
  <si>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</si>
  <si>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</si>
  <si>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</si>
  <si>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</si>
  <si>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</si>
  <si>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</si>
  <si>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</si>
  <si>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</si>
  <si>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</si>
  <si>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</si>
  <si>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</si>
  <si>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</si>
  <si>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</si>
  <si>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</si>
  <si>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</si>
  <si>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</si>
  <si>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</si>
  <si>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</si>
  <si>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</si>
  <si>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</si>
  <si>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</si>
  <si>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</si>
  <si>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</si>
  <si>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</si>
  <si>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</si>
  <si>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</si>
  <si>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</si>
  <si>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</si>
  <si>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</si>
  <si>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</si>
  <si>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</si>
  <si>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</si>
  <si>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</si>
  <si>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</si>
  <si>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</si>
  <si>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</si>
  <si>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</si>
  <si>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</si>
  <si>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</si>
  <si>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</si>
  <si>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</si>
  <si>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</si>
  <si>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</si>
  <si>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脱炭素型金属リサイクルシステムの早期社会実装化に向けた実証事業</t>
    <phoneticPr fontId="5"/>
  </si>
  <si>
    <t>環境再生・資源循環局</t>
    <phoneticPr fontId="5"/>
  </si>
  <si>
    <t>○</t>
  </si>
  <si>
    <t>特別会計に関する法律第８５条第３項第１号ヘ
特別会計に関する法律施行令第５０条第８項第７号及び第８号</t>
    <phoneticPr fontId="5"/>
  </si>
  <si>
    <t>第四次循環型社会形成推進計画、未来投資戦略2019</t>
    <phoneticPr fontId="5"/>
  </si>
  <si>
    <t>①金属リサイクルシステムの脱炭素化
②社会全体での資源生産性の向上、各種リサイクル法の政策効果向上
③AI等の活用によるリサイクル業の人手不足緩和、地域循環共生圏への貢献、日本のリサイクル技術の競争力強化</t>
    <phoneticPr fontId="5"/>
  </si>
  <si>
    <t>スマート社会の進展により、自動化製品やIoT機器、電動化製品の導入に伴い、電子基板類、バッテリーなどの非鉄金属・レアメタル含有製品の排出が増加している。また、 中国による雑品スクラップの輸入規制の影響で、国内での処理・リサイクルの必要性が上昇している。処理量が増加するリサイクル分野でも省CO2化が必要であることから、革新的な新技術の導入により破砕・選別や金属回収のエネルギー使用量を削減し、さらに原料輸送や素材製造のエネルギー投入量を削減する。
本事業では、省エネ型リサイクルに係る技術・システムの実証・事業性評価を委託事業により実施し、脱炭素型金属リサイクルシステムの社会実装化を進める。</t>
    <phoneticPr fontId="5"/>
  </si>
  <si>
    <t>-</t>
  </si>
  <si>
    <t>-</t>
    <phoneticPr fontId="5"/>
  </si>
  <si>
    <t>-</t>
    <phoneticPr fontId="5"/>
  </si>
  <si>
    <t>-</t>
    <phoneticPr fontId="5"/>
  </si>
  <si>
    <t>-</t>
    <phoneticPr fontId="5"/>
  </si>
  <si>
    <t>-</t>
    <phoneticPr fontId="5"/>
  </si>
  <si>
    <t>-</t>
    <phoneticPr fontId="5"/>
  </si>
  <si>
    <t>-</t>
    <phoneticPr fontId="5"/>
  </si>
  <si>
    <t>二酸化炭素排出抑制対策事業等委託費</t>
    <phoneticPr fontId="5"/>
  </si>
  <si>
    <t>半数以上の事業が実証終了後３年程度以内に事業化に着手する。</t>
    <phoneticPr fontId="5"/>
  </si>
  <si>
    <t>実証が終了した事業のうち事業化に着手するものの割合</t>
    <phoneticPr fontId="5"/>
  </si>
  <si>
    <t>％</t>
    <phoneticPr fontId="5"/>
  </si>
  <si>
    <t>-</t>
    <phoneticPr fontId="5"/>
  </si>
  <si>
    <t>-</t>
    <phoneticPr fontId="5"/>
  </si>
  <si>
    <t>-</t>
    <phoneticPr fontId="5"/>
  </si>
  <si>
    <t>本事業は、二酸化炭素排出抑制対策事業から得られるCO2削減効果等を評価し、新たな事業の構築に役立てる基盤的性格を有する事業であり、我が国の温室効果ガスの排出削減等に直接的な効果を持たないものであるため、地球温暖化対策に係る横断的指標は設定できない。</t>
    <phoneticPr fontId="5"/>
  </si>
  <si>
    <t>-</t>
    <phoneticPr fontId="5"/>
  </si>
  <si>
    <t>委託事業実施件数</t>
    <phoneticPr fontId="5"/>
  </si>
  <si>
    <t>件</t>
    <rPh sb="0" eb="1">
      <t>ケン</t>
    </rPh>
    <phoneticPr fontId="5"/>
  </si>
  <si>
    <t>執行額／委託事業実施件数　　　　　　　　　　　　</t>
    <phoneticPr fontId="5"/>
  </si>
  <si>
    <t>百万円/件</t>
    <phoneticPr fontId="5"/>
  </si>
  <si>
    <t>百万円/件</t>
    <phoneticPr fontId="5"/>
  </si>
  <si>
    <t>１．地球温暖化対策の推進</t>
    <phoneticPr fontId="5"/>
  </si>
  <si>
    <t>万t-CO2/年</t>
    <phoneticPr fontId="5"/>
  </si>
  <si>
    <t>万t-CO2/年</t>
    <phoneticPr fontId="5"/>
  </si>
  <si>
    <t>民間の自主的な取組だけでは十分に進まない脱炭素型金属リサイクルシステムの社会実装を国の主導により強力に進めることにより、当該技術の早期の社会導入によるCO2排出量の削減に寄与する。</t>
    <phoneticPr fontId="5"/>
  </si>
  <si>
    <t>-</t>
    <phoneticPr fontId="5"/>
  </si>
  <si>
    <t>-</t>
    <phoneticPr fontId="5"/>
  </si>
  <si>
    <t>-</t>
    <phoneticPr fontId="5"/>
  </si>
  <si>
    <t>-</t>
    <phoneticPr fontId="5"/>
  </si>
  <si>
    <t>電子基板等の排出増加、中国ショックを踏まえた国内でのリサイクル体制の構築、人手不足緩和、国内装置産業の育成は、国民や社会のニーズを的確に反映している。</t>
    <phoneticPr fontId="5"/>
  </si>
  <si>
    <t>特定の地域のみの課題ではないため地方自治体ではなく国で行う必要がある事業であり、事業化リスクを伴う研究開発事業の支援かつ実用化の加速化を図るものであることから、民間に委ねることができない。</t>
    <phoneticPr fontId="5"/>
  </si>
  <si>
    <t>技術を向上させることによって省エネルギーかつ経済的にリサイクルができるシステムを構築するという点で、必要かつ適切な事業である。また、規制や基礎研究は政策ニーズに照らしてふさわしくなく、実証事業により広く金属リサイクル全体に対してアプローチすることが重要。</t>
    <phoneticPr fontId="5"/>
  </si>
  <si>
    <t>‐</t>
  </si>
  <si>
    <t>無</t>
  </si>
  <si>
    <t>-</t>
    <phoneticPr fontId="5"/>
  </si>
  <si>
    <t>-</t>
    <phoneticPr fontId="5"/>
  </si>
  <si>
    <t>-</t>
    <phoneticPr fontId="5"/>
  </si>
  <si>
    <t>-</t>
    <phoneticPr fontId="5"/>
  </si>
  <si>
    <t>経済産業省</t>
  </si>
  <si>
    <t>資源循環システム高度化促進事業</t>
    <phoneticPr fontId="5"/>
  </si>
  <si>
    <t>経済産業省は、廃小型家電製品などの新たなリサイクル技術の開発や動静脈連携システムの開発を行うもの。
環境省は、IoT機器、バッテリーなどの近年増加傾向にある電子製品を主な対象として、既に開発されたリサイクル技術・システムの早期社会実装に向けた実証を行うもの。</t>
    <phoneticPr fontId="5"/>
  </si>
  <si>
    <t>-</t>
    <phoneticPr fontId="5"/>
  </si>
  <si>
    <t>-</t>
    <phoneticPr fontId="5"/>
  </si>
  <si>
    <t>455/7</t>
    <phoneticPr fontId="5"/>
  </si>
  <si>
    <t>エネルギー起源二酸化炭素の排出量（CO2換算トン）</t>
    <phoneticPr fontId="5"/>
  </si>
  <si>
    <t>-</t>
    <phoneticPr fontId="5"/>
  </si>
  <si>
    <t>予算の範囲内で効率的・効果的に成果が得られるよう適切な事業の実施に努める。</t>
    <phoneticPr fontId="5"/>
  </si>
  <si>
    <t>環境省</t>
    <rPh sb="0" eb="3">
      <t>カンキョウショウ</t>
    </rPh>
    <phoneticPr fontId="5"/>
  </si>
  <si>
    <t>総務課リサイクル推進室</t>
    <phoneticPr fontId="5"/>
  </si>
  <si>
    <t>室長　平尾　禎秀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</si>
</sst>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51487</xdr:colOff>
      <xdr:row>741</xdr:row>
      <xdr:rowOff>283175</xdr:rowOff>
    </xdr:from>
    <xdr:to>
      <xdr:col>42</xdr:col>
      <xdr:colOff>102439</xdr:colOff>
      <xdr:row>753</xdr:row>
      <xdr:rowOff>17161</xdr:rowOff>
    </xdr:to>
    <xdr:grpSp>
      <xdr:nvGrpSpPr>
        <xdr:cNvPr id="2" name="グループ化 1"/>
        <xdr:cNvGrpSpPr/>
      </xdr:nvGrpSpPr>
      <xdr:grpSpPr>
        <a:xfrm>
          <a:off x="2124127" y="44783975"/>
          <a:ext cx="5232552" cy="4001186"/>
          <a:chOff x="2344098" y="45368804"/>
          <a:chExt cx="5457034" cy="3955878"/>
        </a:xfrm>
      </xdr:grpSpPr>
      <xdr:sp macro="" textlink="">
        <xdr:nvSpPr>
          <xdr:cNvPr id="3" name="テキスト ボックス 2"/>
          <xdr:cNvSpPr txBox="1"/>
        </xdr:nvSpPr>
        <xdr:spPr>
          <a:xfrm>
            <a:off x="3215763" y="45368804"/>
            <a:ext cx="3513141" cy="119656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r>
              <a:rPr kumimoji="1" lang="ja-JP" altLang="en-US" sz="1600"/>
              <a:t>環境省</a:t>
            </a:r>
            <a:endParaRPr kumimoji="1" lang="en-US" altLang="ja-JP" sz="1600"/>
          </a:p>
          <a:p>
            <a:r>
              <a:rPr kumimoji="1" lang="ja-JP" altLang="en-US" sz="1400"/>
              <a:t>事業名：脱炭素型金属リサイクルシステムの</a:t>
            </a:r>
            <a:endParaRPr kumimoji="1" lang="en-US" altLang="ja-JP" sz="1400"/>
          </a:p>
          <a:p>
            <a:r>
              <a:rPr kumimoji="1" lang="ja-JP" altLang="en-US" sz="1400"/>
              <a:t>　　　　　早期社会実装化に向けた実証事業</a:t>
            </a:r>
            <a:endParaRPr kumimoji="1" lang="en-US" altLang="ja-JP" sz="1400"/>
          </a:p>
          <a:p>
            <a:r>
              <a:rPr kumimoji="1" lang="ja-JP" altLang="en-US" sz="1400"/>
              <a:t>執行額：</a:t>
            </a:r>
            <a:r>
              <a:rPr kumimoji="1" lang="en-US" altLang="ja-JP" sz="1400"/>
              <a:t>500</a:t>
            </a:r>
            <a:r>
              <a:rPr kumimoji="1" lang="ja-JP" altLang="en-US" sz="1400"/>
              <a:t>百万円</a:t>
            </a:r>
          </a:p>
        </xdr:txBody>
      </xdr:sp>
      <xdr:sp macro="" textlink="">
        <xdr:nvSpPr>
          <xdr:cNvPr id="4" name="テキスト ボックス 3"/>
          <xdr:cNvSpPr txBox="1"/>
        </xdr:nvSpPr>
        <xdr:spPr>
          <a:xfrm>
            <a:off x="2344098" y="48274905"/>
            <a:ext cx="1836351" cy="104977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r>
              <a:rPr kumimoji="1" lang="en-US" altLang="ja-JP" sz="1400"/>
              <a:t>A.</a:t>
            </a:r>
            <a:r>
              <a:rPr kumimoji="1" lang="ja-JP" altLang="en-US" sz="1400"/>
              <a:t>実証事業者</a:t>
            </a:r>
            <a:endParaRPr kumimoji="1" lang="en-US" altLang="ja-JP" sz="1400"/>
          </a:p>
          <a:p>
            <a:r>
              <a:rPr kumimoji="1" lang="ja-JP" altLang="en-US" sz="1400"/>
              <a:t>（採択事業者：</a:t>
            </a:r>
            <a:r>
              <a:rPr kumimoji="1" lang="en-US" altLang="ja-JP" sz="1400"/>
              <a:t>7</a:t>
            </a:r>
            <a:r>
              <a:rPr kumimoji="1" lang="ja-JP" altLang="en-US" sz="1400"/>
              <a:t>件）</a:t>
            </a:r>
            <a:endParaRPr kumimoji="1" lang="en-US" altLang="ja-JP" sz="1400"/>
          </a:p>
          <a:p>
            <a:r>
              <a:rPr kumimoji="1" lang="ja-JP" altLang="en-US" sz="1400"/>
              <a:t>執行額：</a:t>
            </a:r>
            <a:r>
              <a:rPr kumimoji="1" lang="en-US" altLang="ja-JP" sz="1400"/>
              <a:t>455</a:t>
            </a:r>
            <a:r>
              <a:rPr kumimoji="1" lang="ja-JP" altLang="en-US" sz="1400"/>
              <a:t>百万円</a:t>
            </a:r>
            <a:endParaRPr kumimoji="1" lang="en-US" altLang="ja-JP" sz="1400"/>
          </a:p>
        </xdr:txBody>
      </xdr:sp>
      <xdr:sp macro="" textlink="">
        <xdr:nvSpPr>
          <xdr:cNvPr id="5" name="テキスト ボックス 4"/>
          <xdr:cNvSpPr txBox="1"/>
        </xdr:nvSpPr>
        <xdr:spPr>
          <a:xfrm>
            <a:off x="5944915" y="48272466"/>
            <a:ext cx="1599331" cy="8634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r>
              <a:rPr kumimoji="1" lang="en-US" altLang="ja-JP" sz="1400"/>
              <a:t>B. </a:t>
            </a:r>
            <a:r>
              <a:rPr kumimoji="1" lang="ja-JP" altLang="en-US" sz="1400"/>
              <a:t>民間事業者</a:t>
            </a:r>
            <a:endParaRPr kumimoji="1" lang="en-US" altLang="ja-JP" sz="1400"/>
          </a:p>
          <a:p>
            <a:r>
              <a:rPr kumimoji="1" lang="ja-JP" altLang="en-US" sz="1400"/>
              <a:t>執行額：</a:t>
            </a:r>
            <a:r>
              <a:rPr kumimoji="1" lang="en-US" altLang="ja-JP" sz="1400"/>
              <a:t>45</a:t>
            </a:r>
            <a:r>
              <a:rPr kumimoji="1" lang="ja-JP" altLang="en-US" sz="1400"/>
              <a:t>百万円</a:t>
            </a:r>
            <a:endParaRPr kumimoji="1" lang="en-US" altLang="ja-JP" sz="1400"/>
          </a:p>
        </xdr:txBody>
      </xdr:sp>
      <xdr:cxnSp macro="">
        <xdr:nvCxnSpPr>
          <xdr:cNvPr id="6" name="直線矢印コネクタ 5"/>
          <xdr:cNvCxnSpPr/>
        </xdr:nvCxnSpPr>
        <xdr:spPr>
          <a:xfrm flipH="1">
            <a:off x="6713441" y="47538217"/>
            <a:ext cx="0" cy="3634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7" name="直線コネクタ 6"/>
          <xdr:cNvCxnSpPr/>
        </xdr:nvCxnSpPr>
        <xdr:spPr>
          <a:xfrm>
            <a:off x="3290512" y="47524609"/>
            <a:ext cx="3428028" cy="725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直線コネクタ 7"/>
          <xdr:cNvCxnSpPr/>
        </xdr:nvCxnSpPr>
        <xdr:spPr>
          <a:xfrm>
            <a:off x="4978073" y="46555120"/>
            <a:ext cx="326" cy="959813"/>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9" name="テキスト ボックス 8"/>
          <xdr:cNvSpPr txBox="1"/>
        </xdr:nvSpPr>
        <xdr:spPr>
          <a:xfrm>
            <a:off x="5769807" y="47972135"/>
            <a:ext cx="20313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mj-ea"/>
                <a:ea typeface="+mj-ea"/>
              </a:rPr>
              <a:t>【</a:t>
            </a:r>
            <a:r>
              <a:rPr kumimoji="1" lang="ja-JP" altLang="en-US" sz="1200">
                <a:latin typeface="+mj-ea"/>
                <a:ea typeface="+mj-ea"/>
              </a:rPr>
              <a:t>一般競争契約（総合評価）</a:t>
            </a:r>
            <a:r>
              <a:rPr kumimoji="1" lang="en-US" altLang="ja-JP" sz="1200">
                <a:latin typeface="+mj-ea"/>
                <a:ea typeface="+mj-ea"/>
              </a:rPr>
              <a:t>】</a:t>
            </a:r>
            <a:endParaRPr kumimoji="1" lang="ja-JP" altLang="en-US" sz="1200">
              <a:latin typeface="+mj-ea"/>
              <a:ea typeface="+mj-ea"/>
            </a:endParaRPr>
          </a:p>
        </xdr:txBody>
      </xdr:sp>
      <xdr:sp macro="" textlink="">
        <xdr:nvSpPr>
          <xdr:cNvPr id="10" name="テキスト ボックス 9"/>
          <xdr:cNvSpPr txBox="1"/>
        </xdr:nvSpPr>
        <xdr:spPr>
          <a:xfrm>
            <a:off x="2572433" y="47982205"/>
            <a:ext cx="14157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mj-ea"/>
                <a:ea typeface="+mj-ea"/>
              </a:rPr>
              <a:t>【</a:t>
            </a:r>
            <a:r>
              <a:rPr kumimoji="1" lang="ja-JP" altLang="en-US" sz="1200">
                <a:latin typeface="+mj-ea"/>
                <a:ea typeface="+mj-ea"/>
              </a:rPr>
              <a:t>随意契約（公募）</a:t>
            </a:r>
            <a:r>
              <a:rPr kumimoji="1" lang="en-US" altLang="ja-JP" sz="1200">
                <a:latin typeface="+mj-ea"/>
                <a:ea typeface="+mj-ea"/>
              </a:rPr>
              <a:t>】</a:t>
            </a:r>
            <a:endParaRPr kumimoji="1" lang="ja-JP" altLang="en-US" sz="1200">
              <a:latin typeface="+mj-ea"/>
              <a:ea typeface="+mj-ea"/>
            </a:endParaRPr>
          </a:p>
        </xdr:txBody>
      </xdr:sp>
    </xdr:grpSp>
    <xdr:clientData/>
  </xdr:twoCellAnchor>
  <xdr:twoCellAnchor>
    <xdr:from>
      <xdr:col>17</xdr:col>
      <xdr:colOff>102973</xdr:colOff>
      <xdr:row>747</xdr:row>
      <xdr:rowOff>317499</xdr:rowOff>
    </xdr:from>
    <xdr:to>
      <xdr:col>17</xdr:col>
      <xdr:colOff>102973</xdr:colOff>
      <xdr:row>748</xdr:row>
      <xdr:rowOff>329135</xdr:rowOff>
    </xdr:to>
    <xdr:cxnSp macro="">
      <xdr:nvCxnSpPr>
        <xdr:cNvPr id="11" name="直線矢印コネクタ 10"/>
        <xdr:cNvCxnSpPr/>
      </xdr:nvCxnSpPr>
      <xdr:spPr>
        <a:xfrm flipH="1">
          <a:off x="3166419" y="47050067"/>
          <a:ext cx="0" cy="3634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44140625" customWidth="1"/>
    <col min="50" max="50" width="6.44140625" customWidth="1"/>
    <col min="51" max="57" width="2.21875" customWidth="1"/>
    <col min="62" max="62" width="27.777343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344</v>
      </c>
      <c r="AP2" s="203"/>
      <c r="AQ2" s="203"/>
      <c r="AR2" s="64" t="str">
        <f>IF(OR(AO2="　", AO2=""), "", "-")</f>
        <v>-</v>
      </c>
      <c r="AS2" s="204">
        <v>7</v>
      </c>
      <c r="AT2" s="204"/>
      <c r="AU2" s="204"/>
      <c r="AV2" s="42" t="str">
        <f>IF(AW2="", "", "-")</f>
        <v/>
      </c>
      <c r="AW2" s="387"/>
      <c r="AX2" s="387"/>
    </row>
    <row r="3" spans="1:50" ht="21" customHeight="1" thickBot="1" x14ac:dyDescent="0.25">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481</v>
      </c>
      <c r="AK3" s="512"/>
      <c r="AL3" s="512"/>
      <c r="AM3" s="512"/>
      <c r="AN3" s="512"/>
      <c r="AO3" s="512"/>
      <c r="AP3" s="512"/>
      <c r="AQ3" s="512"/>
      <c r="AR3" s="512"/>
      <c r="AS3" s="512"/>
      <c r="AT3" s="512"/>
      <c r="AU3" s="512"/>
      <c r="AV3" s="512"/>
      <c r="AW3" s="512"/>
      <c r="AX3" s="24" t="s">
        <v>64</v>
      </c>
    </row>
    <row r="4" spans="1:50" ht="24.75" customHeight="1" x14ac:dyDescent="0.2">
      <c r="A4" s="712" t="s">
        <v>25</v>
      </c>
      <c r="B4" s="713"/>
      <c r="C4" s="713"/>
      <c r="D4" s="713"/>
      <c r="E4" s="713"/>
      <c r="F4" s="713"/>
      <c r="G4" s="688" t="s">
        <v>482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483</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66</v>
      </c>
      <c r="B5" s="699"/>
      <c r="C5" s="699"/>
      <c r="D5" s="699"/>
      <c r="E5" s="699"/>
      <c r="F5" s="700"/>
      <c r="G5" s="545" t="s">
        <v>450</v>
      </c>
      <c r="H5" s="546"/>
      <c r="I5" s="546"/>
      <c r="J5" s="546"/>
      <c r="K5" s="546"/>
      <c r="L5" s="546"/>
      <c r="M5" s="547" t="s">
        <v>65</v>
      </c>
      <c r="N5" s="548"/>
      <c r="O5" s="548"/>
      <c r="P5" s="548"/>
      <c r="Q5" s="548"/>
      <c r="R5" s="549"/>
      <c r="S5" s="550" t="s">
        <v>454</v>
      </c>
      <c r="T5" s="546"/>
      <c r="U5" s="546"/>
      <c r="V5" s="546"/>
      <c r="W5" s="546"/>
      <c r="X5" s="551"/>
      <c r="Y5" s="704" t="s">
        <v>3</v>
      </c>
      <c r="Z5" s="705"/>
      <c r="AA5" s="705"/>
      <c r="AB5" s="705"/>
      <c r="AC5" s="705"/>
      <c r="AD5" s="706"/>
      <c r="AE5" s="707" t="s">
        <v>538</v>
      </c>
      <c r="AF5" s="707"/>
      <c r="AG5" s="707"/>
      <c r="AH5" s="707"/>
      <c r="AI5" s="707"/>
      <c r="AJ5" s="707"/>
      <c r="AK5" s="707"/>
      <c r="AL5" s="707"/>
      <c r="AM5" s="707"/>
      <c r="AN5" s="707"/>
      <c r="AO5" s="707"/>
      <c r="AP5" s="708"/>
      <c r="AQ5" s="709" t="s">
        <v>539</v>
      </c>
      <c r="AR5" s="710"/>
      <c r="AS5" s="710"/>
      <c r="AT5" s="710"/>
      <c r="AU5" s="710"/>
      <c r="AV5" s="710"/>
      <c r="AW5" s="710"/>
      <c r="AX5" s="711"/>
    </row>
    <row r="6" spans="1:50" ht="39" customHeight="1" x14ac:dyDescent="0.2">
      <c r="A6" s="714" t="s">
        <v>4</v>
      </c>
      <c r="B6" s="715"/>
      <c r="C6" s="715"/>
      <c r="D6" s="715"/>
      <c r="E6" s="715"/>
      <c r="F6" s="715"/>
      <c r="G6" s="867" t="str">
        <f>入力規則等!F39</f>
        <v>エネルギー対策特別会計エネルギー需給勘定</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65" customHeight="1" x14ac:dyDescent="0.2">
      <c r="A7" s="816" t="s">
        <v>22</v>
      </c>
      <c r="B7" s="817"/>
      <c r="C7" s="817"/>
      <c r="D7" s="817"/>
      <c r="E7" s="817"/>
      <c r="F7" s="818"/>
      <c r="G7" s="819" t="s">
        <v>485</v>
      </c>
      <c r="H7" s="820"/>
      <c r="I7" s="820"/>
      <c r="J7" s="820"/>
      <c r="K7" s="820"/>
      <c r="L7" s="820"/>
      <c r="M7" s="820"/>
      <c r="N7" s="820"/>
      <c r="O7" s="820"/>
      <c r="P7" s="820"/>
      <c r="Q7" s="820"/>
      <c r="R7" s="820"/>
      <c r="S7" s="820"/>
      <c r="T7" s="820"/>
      <c r="U7" s="820"/>
      <c r="V7" s="820"/>
      <c r="W7" s="820"/>
      <c r="X7" s="821"/>
      <c r="Y7" s="385" t="s">
        <v>313</v>
      </c>
      <c r="Z7" s="286"/>
      <c r="AA7" s="286"/>
      <c r="AB7" s="286"/>
      <c r="AC7" s="286"/>
      <c r="AD7" s="386"/>
      <c r="AE7" s="373" t="s">
        <v>486</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2">
      <c r="A8" s="816" t="s">
        <v>211</v>
      </c>
      <c r="B8" s="817"/>
      <c r="C8" s="817"/>
      <c r="D8" s="817"/>
      <c r="E8" s="817"/>
      <c r="F8" s="818"/>
      <c r="G8" s="211" t="str">
        <f>入力規則等!A27</f>
        <v>地球温暖化対策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エネルギー対策</v>
      </c>
      <c r="AF8" s="212"/>
      <c r="AG8" s="212"/>
      <c r="AH8" s="212"/>
      <c r="AI8" s="212"/>
      <c r="AJ8" s="212"/>
      <c r="AK8" s="212"/>
      <c r="AL8" s="212"/>
      <c r="AM8" s="212"/>
      <c r="AN8" s="212"/>
      <c r="AO8" s="212"/>
      <c r="AP8" s="212"/>
      <c r="AQ8" s="212"/>
      <c r="AR8" s="212"/>
      <c r="AS8" s="212"/>
      <c r="AT8" s="212"/>
      <c r="AU8" s="212"/>
      <c r="AV8" s="212"/>
      <c r="AW8" s="212"/>
      <c r="AX8" s="728"/>
    </row>
    <row r="9" spans="1:50" ht="58.65" customHeight="1" x14ac:dyDescent="0.2">
      <c r="A9" s="135" t="s">
        <v>23</v>
      </c>
      <c r="B9" s="136"/>
      <c r="C9" s="136"/>
      <c r="D9" s="136"/>
      <c r="E9" s="136"/>
      <c r="F9" s="136"/>
      <c r="G9" s="559" t="s">
        <v>487</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2">
      <c r="A10" s="729" t="s">
        <v>29</v>
      </c>
      <c r="B10" s="730"/>
      <c r="C10" s="730"/>
      <c r="D10" s="730"/>
      <c r="E10" s="730"/>
      <c r="F10" s="730"/>
      <c r="G10" s="662" t="s">
        <v>488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2">
      <c r="A11" s="729" t="s">
        <v>5</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2">
      <c r="A13" s="132"/>
      <c r="B13" s="133"/>
      <c r="C13" s="133"/>
      <c r="D13" s="133"/>
      <c r="E13" s="133"/>
      <c r="F13" s="134"/>
      <c r="G13" s="732" t="s">
        <v>6</v>
      </c>
      <c r="H13" s="733"/>
      <c r="I13" s="625" t="s">
        <v>7</v>
      </c>
      <c r="J13" s="626"/>
      <c r="K13" s="626"/>
      <c r="L13" s="626"/>
      <c r="M13" s="626"/>
      <c r="N13" s="626"/>
      <c r="O13" s="627"/>
      <c r="P13" s="102" t="s">
        <v>490</v>
      </c>
      <c r="Q13" s="103"/>
      <c r="R13" s="103"/>
      <c r="S13" s="103"/>
      <c r="T13" s="103"/>
      <c r="U13" s="103"/>
      <c r="V13" s="104"/>
      <c r="W13" s="102" t="s">
        <v>491</v>
      </c>
      <c r="X13" s="103"/>
      <c r="Y13" s="103"/>
      <c r="Z13" s="103"/>
      <c r="AA13" s="103"/>
      <c r="AB13" s="103"/>
      <c r="AC13" s="104"/>
      <c r="AD13" s="102" t="s">
        <v>490</v>
      </c>
      <c r="AE13" s="103"/>
      <c r="AF13" s="103"/>
      <c r="AG13" s="103"/>
      <c r="AH13" s="103"/>
      <c r="AI13" s="103"/>
      <c r="AJ13" s="104"/>
      <c r="AK13" s="102">
        <v>500</v>
      </c>
      <c r="AL13" s="103"/>
      <c r="AM13" s="103"/>
      <c r="AN13" s="103"/>
      <c r="AO13" s="103"/>
      <c r="AP13" s="103"/>
      <c r="AQ13" s="104"/>
      <c r="AR13" s="99">
        <v>500</v>
      </c>
      <c r="AS13" s="100"/>
      <c r="AT13" s="100"/>
      <c r="AU13" s="100"/>
      <c r="AV13" s="100"/>
      <c r="AW13" s="100"/>
      <c r="AX13" s="384"/>
    </row>
    <row r="14" spans="1:50" ht="21" customHeight="1" x14ac:dyDescent="0.2">
      <c r="A14" s="132"/>
      <c r="B14" s="133"/>
      <c r="C14" s="133"/>
      <c r="D14" s="133"/>
      <c r="E14" s="133"/>
      <c r="F14" s="134"/>
      <c r="G14" s="734"/>
      <c r="H14" s="735"/>
      <c r="I14" s="562" t="s">
        <v>8</v>
      </c>
      <c r="J14" s="616"/>
      <c r="K14" s="616"/>
      <c r="L14" s="616"/>
      <c r="M14" s="616"/>
      <c r="N14" s="616"/>
      <c r="O14" s="617"/>
      <c r="P14" s="102" t="s">
        <v>492</v>
      </c>
      <c r="Q14" s="103"/>
      <c r="R14" s="103"/>
      <c r="S14" s="103"/>
      <c r="T14" s="103"/>
      <c r="U14" s="103"/>
      <c r="V14" s="104"/>
      <c r="W14" s="102" t="s">
        <v>490</v>
      </c>
      <c r="X14" s="103"/>
      <c r="Y14" s="103"/>
      <c r="Z14" s="103"/>
      <c r="AA14" s="103"/>
      <c r="AB14" s="103"/>
      <c r="AC14" s="104"/>
      <c r="AD14" s="102" t="s">
        <v>490</v>
      </c>
      <c r="AE14" s="103"/>
      <c r="AF14" s="103"/>
      <c r="AG14" s="103"/>
      <c r="AH14" s="103"/>
      <c r="AI14" s="103"/>
      <c r="AJ14" s="104"/>
      <c r="AK14" s="102"/>
      <c r="AL14" s="103"/>
      <c r="AM14" s="103"/>
      <c r="AN14" s="103"/>
      <c r="AO14" s="103"/>
      <c r="AP14" s="103"/>
      <c r="AQ14" s="104"/>
      <c r="AR14" s="652"/>
      <c r="AS14" s="652"/>
      <c r="AT14" s="652"/>
      <c r="AU14" s="652"/>
      <c r="AV14" s="652"/>
      <c r="AW14" s="652"/>
      <c r="AX14" s="653"/>
    </row>
    <row r="15" spans="1:50" ht="21" customHeight="1" x14ac:dyDescent="0.2">
      <c r="A15" s="132"/>
      <c r="B15" s="133"/>
      <c r="C15" s="133"/>
      <c r="D15" s="133"/>
      <c r="E15" s="133"/>
      <c r="F15" s="134"/>
      <c r="G15" s="734"/>
      <c r="H15" s="735"/>
      <c r="I15" s="562" t="s">
        <v>50</v>
      </c>
      <c r="J15" s="563"/>
      <c r="K15" s="563"/>
      <c r="L15" s="563"/>
      <c r="M15" s="563"/>
      <c r="N15" s="563"/>
      <c r="O15" s="564"/>
      <c r="P15" s="102" t="s">
        <v>490</v>
      </c>
      <c r="Q15" s="103"/>
      <c r="R15" s="103"/>
      <c r="S15" s="103"/>
      <c r="T15" s="103"/>
      <c r="U15" s="103"/>
      <c r="V15" s="104"/>
      <c r="W15" s="102" t="s">
        <v>490</v>
      </c>
      <c r="X15" s="103"/>
      <c r="Y15" s="103"/>
      <c r="Z15" s="103"/>
      <c r="AA15" s="103"/>
      <c r="AB15" s="103"/>
      <c r="AC15" s="104"/>
      <c r="AD15" s="102" t="s">
        <v>493</v>
      </c>
      <c r="AE15" s="103"/>
      <c r="AF15" s="103"/>
      <c r="AG15" s="103"/>
      <c r="AH15" s="103"/>
      <c r="AI15" s="103"/>
      <c r="AJ15" s="104"/>
      <c r="AK15" s="102" t="s">
        <v>492</v>
      </c>
      <c r="AL15" s="103"/>
      <c r="AM15" s="103"/>
      <c r="AN15" s="103"/>
      <c r="AO15" s="103"/>
      <c r="AP15" s="103"/>
      <c r="AQ15" s="104"/>
      <c r="AR15" s="102"/>
      <c r="AS15" s="103"/>
      <c r="AT15" s="103"/>
      <c r="AU15" s="103"/>
      <c r="AV15" s="103"/>
      <c r="AW15" s="103"/>
      <c r="AX15" s="615"/>
    </row>
    <row r="16" spans="1:50" ht="21" customHeight="1" x14ac:dyDescent="0.2">
      <c r="A16" s="132"/>
      <c r="B16" s="133"/>
      <c r="C16" s="133"/>
      <c r="D16" s="133"/>
      <c r="E16" s="133"/>
      <c r="F16" s="134"/>
      <c r="G16" s="734"/>
      <c r="H16" s="735"/>
      <c r="I16" s="562" t="s">
        <v>51</v>
      </c>
      <c r="J16" s="563"/>
      <c r="K16" s="563"/>
      <c r="L16" s="563"/>
      <c r="M16" s="563"/>
      <c r="N16" s="563"/>
      <c r="O16" s="564"/>
      <c r="P16" s="102" t="s">
        <v>492</v>
      </c>
      <c r="Q16" s="103"/>
      <c r="R16" s="103"/>
      <c r="S16" s="103"/>
      <c r="T16" s="103"/>
      <c r="U16" s="103"/>
      <c r="V16" s="104"/>
      <c r="W16" s="102" t="s">
        <v>492</v>
      </c>
      <c r="X16" s="103"/>
      <c r="Y16" s="103"/>
      <c r="Z16" s="103"/>
      <c r="AA16" s="103"/>
      <c r="AB16" s="103"/>
      <c r="AC16" s="104"/>
      <c r="AD16" s="102" t="s">
        <v>490</v>
      </c>
      <c r="AE16" s="103"/>
      <c r="AF16" s="103"/>
      <c r="AG16" s="103"/>
      <c r="AH16" s="103"/>
      <c r="AI16" s="103"/>
      <c r="AJ16" s="104"/>
      <c r="AK16" s="102" t="s">
        <v>490</v>
      </c>
      <c r="AL16" s="103"/>
      <c r="AM16" s="103"/>
      <c r="AN16" s="103"/>
      <c r="AO16" s="103"/>
      <c r="AP16" s="103"/>
      <c r="AQ16" s="104"/>
      <c r="AR16" s="665"/>
      <c r="AS16" s="666"/>
      <c r="AT16" s="666"/>
      <c r="AU16" s="666"/>
      <c r="AV16" s="666"/>
      <c r="AW16" s="666"/>
      <c r="AX16" s="667"/>
    </row>
    <row r="17" spans="1:50" ht="24.75" customHeight="1" x14ac:dyDescent="0.2">
      <c r="A17" s="132"/>
      <c r="B17" s="133"/>
      <c r="C17" s="133"/>
      <c r="D17" s="133"/>
      <c r="E17" s="133"/>
      <c r="F17" s="134"/>
      <c r="G17" s="734"/>
      <c r="H17" s="735"/>
      <c r="I17" s="562" t="s">
        <v>49</v>
      </c>
      <c r="J17" s="616"/>
      <c r="K17" s="616"/>
      <c r="L17" s="616"/>
      <c r="M17" s="616"/>
      <c r="N17" s="616"/>
      <c r="O17" s="617"/>
      <c r="P17" s="102" t="s">
        <v>492</v>
      </c>
      <c r="Q17" s="103"/>
      <c r="R17" s="103"/>
      <c r="S17" s="103"/>
      <c r="T17" s="103"/>
      <c r="U17" s="103"/>
      <c r="V17" s="104"/>
      <c r="W17" s="102" t="s">
        <v>492</v>
      </c>
      <c r="X17" s="103"/>
      <c r="Y17" s="103"/>
      <c r="Z17" s="103"/>
      <c r="AA17" s="103"/>
      <c r="AB17" s="103"/>
      <c r="AC17" s="104"/>
      <c r="AD17" s="102" t="s">
        <v>494</v>
      </c>
      <c r="AE17" s="103"/>
      <c r="AF17" s="103"/>
      <c r="AG17" s="103"/>
      <c r="AH17" s="103"/>
      <c r="AI17" s="103"/>
      <c r="AJ17" s="104"/>
      <c r="AK17" s="102" t="s">
        <v>496</v>
      </c>
      <c r="AL17" s="103"/>
      <c r="AM17" s="103"/>
      <c r="AN17" s="103"/>
      <c r="AO17" s="103"/>
      <c r="AP17" s="103"/>
      <c r="AQ17" s="104"/>
      <c r="AR17" s="382"/>
      <c r="AS17" s="382"/>
      <c r="AT17" s="382"/>
      <c r="AU17" s="382"/>
      <c r="AV17" s="382"/>
      <c r="AW17" s="382"/>
      <c r="AX17" s="383"/>
    </row>
    <row r="18" spans="1:50" ht="24.75" customHeight="1" x14ac:dyDescent="0.2">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500</v>
      </c>
      <c r="AL18" s="109"/>
      <c r="AM18" s="109"/>
      <c r="AN18" s="109"/>
      <c r="AO18" s="109"/>
      <c r="AP18" s="109"/>
      <c r="AQ18" s="110"/>
      <c r="AR18" s="108">
        <f>SUM(AR13:AX17)</f>
        <v>500</v>
      </c>
      <c r="AS18" s="109"/>
      <c r="AT18" s="109"/>
      <c r="AU18" s="109"/>
      <c r="AV18" s="109"/>
      <c r="AW18" s="109"/>
      <c r="AX18" s="524"/>
    </row>
    <row r="19" spans="1:50" ht="24.75" customHeight="1" x14ac:dyDescent="0.2">
      <c r="A19" s="132"/>
      <c r="B19" s="133"/>
      <c r="C19" s="133"/>
      <c r="D19" s="133"/>
      <c r="E19" s="133"/>
      <c r="F19" s="134"/>
      <c r="G19" s="522" t="s">
        <v>9</v>
      </c>
      <c r="H19" s="523"/>
      <c r="I19" s="523"/>
      <c r="J19" s="523"/>
      <c r="K19" s="523"/>
      <c r="L19" s="523"/>
      <c r="M19" s="523"/>
      <c r="N19" s="523"/>
      <c r="O19" s="523"/>
      <c r="P19" s="102">
        <v>0</v>
      </c>
      <c r="Q19" s="103"/>
      <c r="R19" s="103"/>
      <c r="S19" s="103"/>
      <c r="T19" s="103"/>
      <c r="U19" s="103"/>
      <c r="V19" s="104"/>
      <c r="W19" s="102">
        <v>0</v>
      </c>
      <c r="X19" s="103"/>
      <c r="Y19" s="103"/>
      <c r="Z19" s="103"/>
      <c r="AA19" s="103"/>
      <c r="AB19" s="103"/>
      <c r="AC19" s="104"/>
      <c r="AD19" s="102">
        <v>0</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2">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t="str">
        <f t="shared" ref="AD20" si="1">IF(AD18=0, "-", SUM(AD19)/AD18)</f>
        <v>-</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42.6" customHeight="1" x14ac:dyDescent="0.2">
      <c r="A21" s="135"/>
      <c r="B21" s="136"/>
      <c r="C21" s="136"/>
      <c r="D21" s="136"/>
      <c r="E21" s="136"/>
      <c r="F21" s="137"/>
      <c r="G21" s="917" t="s">
        <v>278</v>
      </c>
      <c r="H21" s="918"/>
      <c r="I21" s="918"/>
      <c r="J21" s="918"/>
      <c r="K21" s="918"/>
      <c r="L21" s="918"/>
      <c r="M21" s="918"/>
      <c r="N21" s="918"/>
      <c r="O21" s="918"/>
      <c r="P21" s="526" t="str">
        <f>IF(P19=0, "-", SUM(P19)/SUM(P13,P14))</f>
        <v>-</v>
      </c>
      <c r="Q21" s="526"/>
      <c r="R21" s="526"/>
      <c r="S21" s="526"/>
      <c r="T21" s="526"/>
      <c r="U21" s="526"/>
      <c r="V21" s="526"/>
      <c r="W21" s="526" t="str">
        <f t="shared" ref="W21" si="2">IF(W19=0, "-", SUM(W19)/SUM(W13,W14))</f>
        <v>-</v>
      </c>
      <c r="X21" s="526"/>
      <c r="Y21" s="526"/>
      <c r="Z21" s="526"/>
      <c r="AA21" s="526"/>
      <c r="AB21" s="526"/>
      <c r="AC21" s="526"/>
      <c r="AD21" s="526" t="str">
        <f t="shared" ref="AD21" si="3">IF(AD19=0, "-", SUM(AD19)/SUM(AD13,AD14))</f>
        <v>-</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2">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497</v>
      </c>
      <c r="H23" s="177"/>
      <c r="I23" s="177"/>
      <c r="J23" s="177"/>
      <c r="K23" s="177"/>
      <c r="L23" s="177"/>
      <c r="M23" s="177"/>
      <c r="N23" s="177"/>
      <c r="O23" s="178"/>
      <c r="P23" s="99">
        <v>500</v>
      </c>
      <c r="Q23" s="100"/>
      <c r="R23" s="100"/>
      <c r="S23" s="100"/>
      <c r="T23" s="100"/>
      <c r="U23" s="100"/>
      <c r="V23" s="101"/>
      <c r="W23" s="99">
        <v>500</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2">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2">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259</v>
      </c>
      <c r="H29" s="219"/>
      <c r="I29" s="219"/>
      <c r="J29" s="219"/>
      <c r="K29" s="219"/>
      <c r="L29" s="219"/>
      <c r="M29" s="219"/>
      <c r="N29" s="219"/>
      <c r="O29" s="220"/>
      <c r="P29" s="102">
        <f>AK13</f>
        <v>500</v>
      </c>
      <c r="Q29" s="103"/>
      <c r="R29" s="103"/>
      <c r="S29" s="103"/>
      <c r="T29" s="103"/>
      <c r="U29" s="103"/>
      <c r="V29" s="104"/>
      <c r="W29" s="208">
        <f>AR13</f>
        <v>500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8" t="s">
        <v>187</v>
      </c>
      <c r="AR30" s="629"/>
      <c r="AS30" s="629"/>
      <c r="AT30" s="630"/>
      <c r="AU30" s="380" t="s">
        <v>133</v>
      </c>
      <c r="AV30" s="380"/>
      <c r="AW30" s="380"/>
      <c r="AX30" s="381"/>
    </row>
    <row r="31" spans="1:50" ht="18.75" customHeight="1" x14ac:dyDescent="0.2">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v>4</v>
      </c>
      <c r="AR31" s="126"/>
      <c r="AS31" s="127" t="s">
        <v>188</v>
      </c>
      <c r="AT31" s="162"/>
      <c r="AU31" s="261">
        <v>12</v>
      </c>
      <c r="AV31" s="261"/>
      <c r="AW31" s="369" t="s">
        <v>177</v>
      </c>
      <c r="AX31" s="370"/>
    </row>
    <row r="32" spans="1:50" ht="23.25" customHeight="1" x14ac:dyDescent="0.2">
      <c r="A32" s="502"/>
      <c r="B32" s="500"/>
      <c r="C32" s="500"/>
      <c r="D32" s="500"/>
      <c r="E32" s="500"/>
      <c r="F32" s="501"/>
      <c r="G32" s="527" t="s">
        <v>498</v>
      </c>
      <c r="H32" s="528"/>
      <c r="I32" s="528"/>
      <c r="J32" s="528"/>
      <c r="K32" s="528"/>
      <c r="L32" s="528"/>
      <c r="M32" s="528"/>
      <c r="N32" s="528"/>
      <c r="O32" s="529"/>
      <c r="P32" s="151" t="s">
        <v>499</v>
      </c>
      <c r="Q32" s="151"/>
      <c r="R32" s="151"/>
      <c r="S32" s="151"/>
      <c r="T32" s="151"/>
      <c r="U32" s="151"/>
      <c r="V32" s="151"/>
      <c r="W32" s="151"/>
      <c r="X32" s="222"/>
      <c r="Y32" s="328" t="s">
        <v>12</v>
      </c>
      <c r="Z32" s="536"/>
      <c r="AA32" s="537"/>
      <c r="AB32" s="538" t="s">
        <v>178</v>
      </c>
      <c r="AC32" s="538"/>
      <c r="AD32" s="538"/>
      <c r="AE32" s="354" t="s">
        <v>490</v>
      </c>
      <c r="AF32" s="355"/>
      <c r="AG32" s="355"/>
      <c r="AH32" s="355"/>
      <c r="AI32" s="354" t="s">
        <v>492</v>
      </c>
      <c r="AJ32" s="355"/>
      <c r="AK32" s="355"/>
      <c r="AL32" s="355"/>
      <c r="AM32" s="354" t="s">
        <v>490</v>
      </c>
      <c r="AN32" s="355"/>
      <c r="AO32" s="355"/>
      <c r="AP32" s="355"/>
      <c r="AQ32" s="105" t="s">
        <v>501</v>
      </c>
      <c r="AR32" s="106"/>
      <c r="AS32" s="106"/>
      <c r="AT32" s="107"/>
      <c r="AU32" s="355" t="s">
        <v>490</v>
      </c>
      <c r="AV32" s="355"/>
      <c r="AW32" s="355"/>
      <c r="AX32" s="357"/>
    </row>
    <row r="33" spans="1:50" ht="23.25" customHeight="1" x14ac:dyDescent="0.2">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500</v>
      </c>
      <c r="AC33" s="509"/>
      <c r="AD33" s="509"/>
      <c r="AE33" s="354" t="s">
        <v>490</v>
      </c>
      <c r="AF33" s="355"/>
      <c r="AG33" s="355"/>
      <c r="AH33" s="355"/>
      <c r="AI33" s="354" t="s">
        <v>490</v>
      </c>
      <c r="AJ33" s="355"/>
      <c r="AK33" s="355"/>
      <c r="AL33" s="355"/>
      <c r="AM33" s="354" t="s">
        <v>492</v>
      </c>
      <c r="AN33" s="355"/>
      <c r="AO33" s="355"/>
      <c r="AP33" s="355"/>
      <c r="AQ33" s="105">
        <v>60</v>
      </c>
      <c r="AR33" s="106"/>
      <c r="AS33" s="106"/>
      <c r="AT33" s="107"/>
      <c r="AU33" s="355">
        <v>60</v>
      </c>
      <c r="AV33" s="355"/>
      <c r="AW33" s="355"/>
      <c r="AX33" s="357"/>
    </row>
    <row r="34" spans="1:50" ht="23.25" customHeight="1" x14ac:dyDescent="0.2">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494</v>
      </c>
      <c r="AF34" s="355"/>
      <c r="AG34" s="355"/>
      <c r="AH34" s="355"/>
      <c r="AI34" s="354" t="s">
        <v>502</v>
      </c>
      <c r="AJ34" s="355"/>
      <c r="AK34" s="355"/>
      <c r="AL34" s="355"/>
      <c r="AM34" s="354" t="s">
        <v>490</v>
      </c>
      <c r="AN34" s="355"/>
      <c r="AO34" s="355"/>
      <c r="AP34" s="355"/>
      <c r="AQ34" s="105" t="s">
        <v>503</v>
      </c>
      <c r="AR34" s="106"/>
      <c r="AS34" s="106"/>
      <c r="AT34" s="107"/>
      <c r="AU34" s="355" t="s">
        <v>490</v>
      </c>
      <c r="AV34" s="355"/>
      <c r="AW34" s="355"/>
      <c r="AX34" s="357"/>
    </row>
    <row r="35" spans="1:50" ht="23.25" customHeight="1" x14ac:dyDescent="0.2">
      <c r="A35" s="887" t="s">
        <v>304</v>
      </c>
      <c r="B35" s="888"/>
      <c r="C35" s="888"/>
      <c r="D35" s="888"/>
      <c r="E35" s="888"/>
      <c r="F35" s="889"/>
      <c r="G35" s="893" t="s">
        <v>490</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2">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2">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2">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2">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2">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2">
      <c r="A42" s="887" t="s">
        <v>304</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2">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2">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2">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2">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2">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2">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2">
      <c r="A49" s="887" t="s">
        <v>304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2">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2">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2">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2">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2">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2">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2">
      <c r="A56" s="887" t="s">
        <v>304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2">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2">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2">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2">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2">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2">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2">
      <c r="A63" s="887" t="s">
        <v>304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2">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customHeight="1" x14ac:dyDescent="0.2">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316</v>
      </c>
      <c r="AF65" s="359"/>
      <c r="AG65" s="359"/>
      <c r="AH65" s="360"/>
      <c r="AI65" s="358" t="s">
        <v>314</v>
      </c>
      <c r="AJ65" s="359"/>
      <c r="AK65" s="359"/>
      <c r="AL65" s="360"/>
      <c r="AM65" s="365" t="s">
        <v>343</v>
      </c>
      <c r="AN65" s="365"/>
      <c r="AO65" s="365"/>
      <c r="AP65" s="365"/>
      <c r="AQ65" s="857" t="s">
        <v>187</v>
      </c>
      <c r="AR65" s="853"/>
      <c r="AS65" s="853"/>
      <c r="AT65" s="854"/>
      <c r="AU65" s="967" t="s">
        <v>133</v>
      </c>
      <c r="AV65" s="967"/>
      <c r="AW65" s="967"/>
      <c r="AX65" s="968"/>
    </row>
    <row r="66" spans="1:50" ht="18.75" customHeight="1" x14ac:dyDescent="0.2">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t="s">
        <v>490</v>
      </c>
      <c r="AR66" s="261"/>
      <c r="AS66" s="855" t="s">
        <v>188</v>
      </c>
      <c r="AT66" s="856"/>
      <c r="AU66" s="261" t="s">
        <v>492</v>
      </c>
      <c r="AV66" s="261"/>
      <c r="AW66" s="855" t="s">
        <v>273</v>
      </c>
      <c r="AX66" s="969"/>
    </row>
    <row r="67" spans="1:50" ht="23.25" customHeight="1" x14ac:dyDescent="0.2">
      <c r="A67" s="841"/>
      <c r="B67" s="842"/>
      <c r="C67" s="842"/>
      <c r="D67" s="842"/>
      <c r="E67" s="842"/>
      <c r="F67" s="843"/>
      <c r="G67" s="970" t="s">
        <v>189</v>
      </c>
      <c r="H67" s="953" t="s">
        <v>504</v>
      </c>
      <c r="I67" s="954"/>
      <c r="J67" s="954"/>
      <c r="K67" s="954"/>
      <c r="L67" s="954"/>
      <c r="M67" s="954"/>
      <c r="N67" s="954"/>
      <c r="O67" s="955"/>
      <c r="P67" s="953" t="s">
        <v>490</v>
      </c>
      <c r="Q67" s="954"/>
      <c r="R67" s="954"/>
      <c r="S67" s="954"/>
      <c r="T67" s="954"/>
      <c r="U67" s="954"/>
      <c r="V67" s="955"/>
      <c r="W67" s="959"/>
      <c r="X67" s="960"/>
      <c r="Y67" s="940" t="s">
        <v>12</v>
      </c>
      <c r="Z67" s="940"/>
      <c r="AA67" s="941"/>
      <c r="AB67" s="942" t="s">
        <v>294</v>
      </c>
      <c r="AC67" s="942"/>
      <c r="AD67" s="942"/>
      <c r="AE67" s="354" t="s">
        <v>505</v>
      </c>
      <c r="AF67" s="355"/>
      <c r="AG67" s="355"/>
      <c r="AH67" s="355"/>
      <c r="AI67" s="354" t="s">
        <v>490</v>
      </c>
      <c r="AJ67" s="355"/>
      <c r="AK67" s="355"/>
      <c r="AL67" s="355"/>
      <c r="AM67" s="354" t="s">
        <v>490</v>
      </c>
      <c r="AN67" s="355"/>
      <c r="AO67" s="355"/>
      <c r="AP67" s="355"/>
      <c r="AQ67" s="354" t="s">
        <v>490</v>
      </c>
      <c r="AR67" s="355"/>
      <c r="AS67" s="355"/>
      <c r="AT67" s="356"/>
      <c r="AU67" s="355" t="s">
        <v>490</v>
      </c>
      <c r="AV67" s="355"/>
      <c r="AW67" s="355"/>
      <c r="AX67" s="357"/>
    </row>
    <row r="68" spans="1:50" ht="23.25" customHeight="1" x14ac:dyDescent="0.2">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294</v>
      </c>
      <c r="AC68" s="965"/>
      <c r="AD68" s="965"/>
      <c r="AE68" s="354" t="s">
        <v>490</v>
      </c>
      <c r="AF68" s="355"/>
      <c r="AG68" s="355"/>
      <c r="AH68" s="355"/>
      <c r="AI68" s="354" t="s">
        <v>490</v>
      </c>
      <c r="AJ68" s="355"/>
      <c r="AK68" s="355"/>
      <c r="AL68" s="355"/>
      <c r="AM68" s="354" t="s">
        <v>490</v>
      </c>
      <c r="AN68" s="355"/>
      <c r="AO68" s="355"/>
      <c r="AP68" s="355"/>
      <c r="AQ68" s="354" t="s">
        <v>490</v>
      </c>
      <c r="AR68" s="355"/>
      <c r="AS68" s="355"/>
      <c r="AT68" s="356"/>
      <c r="AU68" s="355" t="s">
        <v>492</v>
      </c>
      <c r="AV68" s="355"/>
      <c r="AW68" s="355"/>
      <c r="AX68" s="357"/>
    </row>
    <row r="69" spans="1:50" ht="134.4" customHeight="1" x14ac:dyDescent="0.2">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295</v>
      </c>
      <c r="AC69" s="966"/>
      <c r="AD69" s="966"/>
      <c r="AE69" s="804" t="s">
        <v>490</v>
      </c>
      <c r="AF69" s="805"/>
      <c r="AG69" s="805"/>
      <c r="AH69" s="805"/>
      <c r="AI69" s="804" t="s">
        <v>490</v>
      </c>
      <c r="AJ69" s="805"/>
      <c r="AK69" s="805"/>
      <c r="AL69" s="805"/>
      <c r="AM69" s="804" t="s">
        <v>490</v>
      </c>
      <c r="AN69" s="805"/>
      <c r="AO69" s="805"/>
      <c r="AP69" s="805"/>
      <c r="AQ69" s="354" t="s">
        <v>490</v>
      </c>
      <c r="AR69" s="355"/>
      <c r="AS69" s="355"/>
      <c r="AT69" s="356"/>
      <c r="AU69" s="355" t="s">
        <v>490</v>
      </c>
      <c r="AV69" s="355"/>
      <c r="AW69" s="355"/>
      <c r="AX69" s="357"/>
    </row>
    <row r="70" spans="1:50" ht="23.25" customHeight="1" x14ac:dyDescent="0.2">
      <c r="A70" s="841" t="s">
        <v>279</v>
      </c>
      <c r="B70" s="842"/>
      <c r="C70" s="842"/>
      <c r="D70" s="842"/>
      <c r="E70" s="842"/>
      <c r="F70" s="843"/>
      <c r="G70" s="930" t="s">
        <v>190</v>
      </c>
      <c r="H70" s="931" t="s">
        <v>490</v>
      </c>
      <c r="I70" s="931"/>
      <c r="J70" s="931"/>
      <c r="K70" s="931"/>
      <c r="L70" s="931"/>
      <c r="M70" s="931"/>
      <c r="N70" s="931"/>
      <c r="O70" s="931"/>
      <c r="P70" s="931" t="s">
        <v>490</v>
      </c>
      <c r="Q70" s="931"/>
      <c r="R70" s="931"/>
      <c r="S70" s="931"/>
      <c r="T70" s="931"/>
      <c r="U70" s="931"/>
      <c r="V70" s="931"/>
      <c r="W70" s="934" t="s">
        <v>293</v>
      </c>
      <c r="X70" s="935"/>
      <c r="Y70" s="940" t="s">
        <v>12</v>
      </c>
      <c r="Z70" s="940"/>
      <c r="AA70" s="941"/>
      <c r="AB70" s="942" t="s">
        <v>294</v>
      </c>
      <c r="AC70" s="942"/>
      <c r="AD70" s="942"/>
      <c r="AE70" s="354" t="s">
        <v>490</v>
      </c>
      <c r="AF70" s="355"/>
      <c r="AG70" s="355"/>
      <c r="AH70" s="355"/>
      <c r="AI70" s="354" t="s">
        <v>495</v>
      </c>
      <c r="AJ70" s="355"/>
      <c r="AK70" s="355"/>
      <c r="AL70" s="355"/>
      <c r="AM70" s="354" t="s">
        <v>490</v>
      </c>
      <c r="AN70" s="355"/>
      <c r="AO70" s="355"/>
      <c r="AP70" s="355"/>
      <c r="AQ70" s="354" t="s">
        <v>490</v>
      </c>
      <c r="AR70" s="355"/>
      <c r="AS70" s="355"/>
      <c r="AT70" s="356"/>
      <c r="AU70" s="355" t="s">
        <v>502</v>
      </c>
      <c r="AV70" s="355"/>
      <c r="AW70" s="355"/>
      <c r="AX70" s="357"/>
    </row>
    <row r="71" spans="1:50" ht="23.25" customHeight="1" x14ac:dyDescent="0.2">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294</v>
      </c>
      <c r="AC71" s="965"/>
      <c r="AD71" s="965"/>
      <c r="AE71" s="354" t="s">
        <v>490</v>
      </c>
      <c r="AF71" s="355"/>
      <c r="AG71" s="355"/>
      <c r="AH71" s="355"/>
      <c r="AI71" s="354" t="s">
        <v>492</v>
      </c>
      <c r="AJ71" s="355"/>
      <c r="AK71" s="355"/>
      <c r="AL71" s="355"/>
      <c r="AM71" s="354" t="s">
        <v>492</v>
      </c>
      <c r="AN71" s="355"/>
      <c r="AO71" s="355"/>
      <c r="AP71" s="355"/>
      <c r="AQ71" s="354" t="s">
        <v>490</v>
      </c>
      <c r="AR71" s="355"/>
      <c r="AS71" s="355"/>
      <c r="AT71" s="356"/>
      <c r="AU71" s="355" t="s">
        <v>490</v>
      </c>
      <c r="AV71" s="355"/>
      <c r="AW71" s="355"/>
      <c r="AX71" s="357"/>
    </row>
    <row r="72" spans="1:50" ht="23.25" customHeight="1" thickBot="1" x14ac:dyDescent="0.2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295</v>
      </c>
      <c r="AC72" s="966"/>
      <c r="AD72" s="966"/>
      <c r="AE72" s="354" t="s">
        <v>492</v>
      </c>
      <c r="AF72" s="355"/>
      <c r="AG72" s="355"/>
      <c r="AH72" s="355"/>
      <c r="AI72" s="354" t="s">
        <v>492</v>
      </c>
      <c r="AJ72" s="355"/>
      <c r="AK72" s="355"/>
      <c r="AL72" s="355"/>
      <c r="AM72" s="354" t="s">
        <v>490</v>
      </c>
      <c r="AN72" s="355"/>
      <c r="AO72" s="355"/>
      <c r="AP72" s="356"/>
      <c r="AQ72" s="354" t="s">
        <v>490</v>
      </c>
      <c r="AR72" s="355"/>
      <c r="AS72" s="355"/>
      <c r="AT72" s="356"/>
      <c r="AU72" s="355" t="s">
        <v>505</v>
      </c>
      <c r="AV72" s="355"/>
      <c r="AW72" s="355"/>
      <c r="AX72" s="357"/>
    </row>
    <row r="73" spans="1:50" ht="18.75" hidden="1" customHeight="1" x14ac:dyDescent="0.2">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2">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2">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2">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2">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2">
      <c r="A78" s="902" t="s">
        <v>307</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2">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65" hidden="1" customHeight="1" x14ac:dyDescent="0.2">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65" hidden="1" customHeight="1" x14ac:dyDescent="0.2">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65" hidden="1" customHeight="1" x14ac:dyDescent="0.2">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2">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2">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2">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2">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2">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2">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2">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2">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2">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2">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2">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2">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2">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2">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2">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5">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65" customHeight="1" x14ac:dyDescent="0.2">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316</v>
      </c>
      <c r="AF100" s="814"/>
      <c r="AG100" s="814"/>
      <c r="AH100" s="815"/>
      <c r="AI100" s="813" t="s">
        <v>336</v>
      </c>
      <c r="AJ100" s="814"/>
      <c r="AK100" s="814"/>
      <c r="AL100" s="815"/>
      <c r="AM100" s="813" t="s">
        <v>343</v>
      </c>
      <c r="AN100" s="814"/>
      <c r="AO100" s="814"/>
      <c r="AP100" s="815"/>
      <c r="AQ100" s="919" t="s">
        <v>356</v>
      </c>
      <c r="AR100" s="920"/>
      <c r="AS100" s="920"/>
      <c r="AT100" s="921"/>
      <c r="AU100" s="919" t="s">
        <v>357</v>
      </c>
      <c r="AV100" s="920"/>
      <c r="AW100" s="920"/>
      <c r="AX100" s="922"/>
    </row>
    <row r="101" spans="1:60" ht="23.25" customHeight="1" x14ac:dyDescent="0.2">
      <c r="A101" s="478"/>
      <c r="B101" s="479"/>
      <c r="C101" s="479"/>
      <c r="D101" s="479"/>
      <c r="E101" s="479"/>
      <c r="F101" s="480"/>
      <c r="G101" s="151" t="s">
        <v>506</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507</v>
      </c>
      <c r="AC101" s="538"/>
      <c r="AD101" s="538"/>
      <c r="AE101" s="354" t="s">
        <v>490</v>
      </c>
      <c r="AF101" s="355"/>
      <c r="AG101" s="355"/>
      <c r="AH101" s="356"/>
      <c r="AI101" s="354" t="s">
        <v>490</v>
      </c>
      <c r="AJ101" s="355"/>
      <c r="AK101" s="355"/>
      <c r="AL101" s="356"/>
      <c r="AM101" s="354" t="s">
        <v>490</v>
      </c>
      <c r="AN101" s="355"/>
      <c r="AO101" s="355"/>
      <c r="AP101" s="356"/>
      <c r="AQ101" s="354" t="s">
        <v>491</v>
      </c>
      <c r="AR101" s="355"/>
      <c r="AS101" s="355"/>
      <c r="AT101" s="356"/>
      <c r="AU101" s="354"/>
      <c r="AV101" s="355"/>
      <c r="AW101" s="355"/>
      <c r="AX101" s="356"/>
    </row>
    <row r="102" spans="1:60" ht="23.25" customHeight="1" x14ac:dyDescent="0.2">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507</v>
      </c>
      <c r="AC102" s="538"/>
      <c r="AD102" s="538"/>
      <c r="AE102" s="348" t="s">
        <v>492</v>
      </c>
      <c r="AF102" s="348"/>
      <c r="AG102" s="348"/>
      <c r="AH102" s="348"/>
      <c r="AI102" s="348" t="s">
        <v>490</v>
      </c>
      <c r="AJ102" s="348"/>
      <c r="AK102" s="348"/>
      <c r="AL102" s="348"/>
      <c r="AM102" s="348" t="s">
        <v>490</v>
      </c>
      <c r="AN102" s="348"/>
      <c r="AO102" s="348"/>
      <c r="AP102" s="348"/>
      <c r="AQ102" s="804">
        <v>7</v>
      </c>
      <c r="AR102" s="805"/>
      <c r="AS102" s="805"/>
      <c r="AT102" s="806"/>
      <c r="AU102" s="804"/>
      <c r="AV102" s="805"/>
      <c r="AW102" s="805"/>
      <c r="AX102" s="806"/>
    </row>
    <row r="103" spans="1:60" ht="31.65" hidden="1" customHeight="1" x14ac:dyDescent="0.2">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2">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2">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65" hidden="1" customHeight="1" x14ac:dyDescent="0.2">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2">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2">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65" hidden="1" customHeight="1" x14ac:dyDescent="0.2">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2">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2">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65" hidden="1" customHeight="1" x14ac:dyDescent="0.2">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2">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2">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2">
      <c r="A116" s="282"/>
      <c r="B116" s="283"/>
      <c r="C116" s="283"/>
      <c r="D116" s="283"/>
      <c r="E116" s="283"/>
      <c r="F116" s="284"/>
      <c r="G116" s="341" t="s">
        <v>508</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509</v>
      </c>
      <c r="AC116" s="291"/>
      <c r="AD116" s="292"/>
      <c r="AE116" s="348" t="s">
        <v>490</v>
      </c>
      <c r="AF116" s="348"/>
      <c r="AG116" s="348"/>
      <c r="AH116" s="348"/>
      <c r="AI116" s="348" t="s">
        <v>492</v>
      </c>
      <c r="AJ116" s="348"/>
      <c r="AK116" s="348"/>
      <c r="AL116" s="348"/>
      <c r="AM116" s="348" t="s">
        <v>490</v>
      </c>
      <c r="AN116" s="348"/>
      <c r="AO116" s="348"/>
      <c r="AP116" s="348"/>
      <c r="AQ116" s="354">
        <v>65</v>
      </c>
      <c r="AR116" s="355"/>
      <c r="AS116" s="355"/>
      <c r="AT116" s="355"/>
      <c r="AU116" s="355"/>
      <c r="AV116" s="355"/>
      <c r="AW116" s="355"/>
      <c r="AX116" s="357"/>
    </row>
    <row r="117" spans="1:50" ht="46.5" customHeight="1" thickBot="1" x14ac:dyDescent="0.2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510</v>
      </c>
      <c r="AC117" s="332"/>
      <c r="AD117" s="333"/>
      <c r="AE117" s="296" t="s">
        <v>490</v>
      </c>
      <c r="AF117" s="296"/>
      <c r="AG117" s="296"/>
      <c r="AH117" s="296"/>
      <c r="AI117" s="296" t="s">
        <v>496</v>
      </c>
      <c r="AJ117" s="296"/>
      <c r="AK117" s="296"/>
      <c r="AL117" s="296"/>
      <c r="AM117" s="296" t="s">
        <v>490</v>
      </c>
      <c r="AN117" s="296"/>
      <c r="AO117" s="296"/>
      <c r="AP117" s="296"/>
      <c r="AQ117" s="296" t="s">
        <v>533</v>
      </c>
      <c r="AR117" s="296"/>
      <c r="AS117" s="296"/>
      <c r="AT117" s="296"/>
      <c r="AU117" s="296"/>
      <c r="AV117" s="296"/>
      <c r="AW117" s="296"/>
      <c r="AX117" s="29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2">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2">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2">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2">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2">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2">
      <c r="A130" s="984" t="s">
        <v>331</v>
      </c>
      <c r="B130" s="982"/>
      <c r="C130" s="981" t="s">
        <v>191</v>
      </c>
      <c r="D130" s="982"/>
      <c r="E130" s="298" t="s">
        <v>220</v>
      </c>
      <c r="F130" s="299"/>
      <c r="G130" s="300" t="s">
        <v>490</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2">
      <c r="A131" s="985"/>
      <c r="B131" s="242"/>
      <c r="C131" s="241"/>
      <c r="D131" s="242"/>
      <c r="E131" s="228" t="s">
        <v>219</v>
      </c>
      <c r="F131" s="229"/>
      <c r="G131" s="226" t="s">
        <v>511</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2">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2">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490</v>
      </c>
      <c r="AR133" s="261"/>
      <c r="AS133" s="127" t="s">
        <v>188</v>
      </c>
      <c r="AT133" s="162"/>
      <c r="AU133" s="126">
        <v>12</v>
      </c>
      <c r="AV133" s="126"/>
      <c r="AW133" s="127" t="s">
        <v>177</v>
      </c>
      <c r="AX133" s="128"/>
    </row>
    <row r="134" spans="1:50" ht="39.75" customHeight="1" x14ac:dyDescent="0.2">
      <c r="A134" s="985"/>
      <c r="B134" s="242"/>
      <c r="C134" s="241"/>
      <c r="D134" s="242"/>
      <c r="E134" s="241"/>
      <c r="F134" s="304"/>
      <c r="G134" s="221" t="s">
        <v>534</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512</v>
      </c>
      <c r="AC134" s="214"/>
      <c r="AD134" s="214"/>
      <c r="AE134" s="256">
        <v>111000</v>
      </c>
      <c r="AF134" s="106"/>
      <c r="AG134" s="106"/>
      <c r="AH134" s="106"/>
      <c r="AI134" s="256">
        <v>105900</v>
      </c>
      <c r="AJ134" s="106"/>
      <c r="AK134" s="106"/>
      <c r="AL134" s="106"/>
      <c r="AM134" s="256" t="s">
        <v>490</v>
      </c>
      <c r="AN134" s="106"/>
      <c r="AO134" s="106"/>
      <c r="AP134" s="106"/>
      <c r="AQ134" s="256" t="s">
        <v>490</v>
      </c>
      <c r="AR134" s="106"/>
      <c r="AS134" s="106"/>
      <c r="AT134" s="106"/>
      <c r="AU134" s="256" t="s">
        <v>492</v>
      </c>
      <c r="AV134" s="106"/>
      <c r="AW134" s="106"/>
      <c r="AX134" s="205"/>
    </row>
    <row r="135" spans="1:50" ht="39.75" customHeight="1" x14ac:dyDescent="0.2">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513</v>
      </c>
      <c r="AC135" s="123"/>
      <c r="AD135" s="123"/>
      <c r="AE135" s="256" t="s">
        <v>490</v>
      </c>
      <c r="AF135" s="106"/>
      <c r="AG135" s="106"/>
      <c r="AH135" s="106"/>
      <c r="AI135" s="256" t="s">
        <v>492</v>
      </c>
      <c r="AJ135" s="106"/>
      <c r="AK135" s="106"/>
      <c r="AL135" s="106"/>
      <c r="AM135" s="256" t="s">
        <v>490</v>
      </c>
      <c r="AN135" s="106"/>
      <c r="AO135" s="106"/>
      <c r="AP135" s="106"/>
      <c r="AQ135" s="256" t="s">
        <v>503</v>
      </c>
      <c r="AR135" s="106"/>
      <c r="AS135" s="106"/>
      <c r="AT135" s="106"/>
      <c r="AU135" s="256">
        <v>92700</v>
      </c>
      <c r="AV135" s="106"/>
      <c r="AW135" s="106"/>
      <c r="AX135" s="205"/>
    </row>
    <row r="136" spans="1:50" ht="18.75" hidden="1" customHeight="1" x14ac:dyDescent="0.2">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2">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2">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2">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2">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2">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2">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2">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2">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2">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2">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2">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2">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65" hidden="1" customHeight="1" x14ac:dyDescent="0.2">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65" hidden="1" customHeight="1" x14ac:dyDescent="0.2">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65" hidden="1" customHeight="1" x14ac:dyDescent="0.2">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65" hidden="1" customHeight="1" x14ac:dyDescent="0.2">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2">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65" hidden="1" customHeight="1" x14ac:dyDescent="0.2">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65" hidden="1" customHeight="1" x14ac:dyDescent="0.2">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65" hidden="1" customHeight="1" x14ac:dyDescent="0.2">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65" hidden="1" customHeight="1" x14ac:dyDescent="0.2">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65" hidden="1" customHeight="1" x14ac:dyDescent="0.2">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65" hidden="1" customHeight="1" x14ac:dyDescent="0.2">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65" hidden="1" customHeight="1" x14ac:dyDescent="0.2">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65" hidden="1" customHeight="1" x14ac:dyDescent="0.2">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65" hidden="1" customHeight="1" x14ac:dyDescent="0.2">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65" hidden="1" customHeight="1" x14ac:dyDescent="0.2">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65" hidden="1" customHeight="1" x14ac:dyDescent="0.2">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65" hidden="1" customHeight="1" x14ac:dyDescent="0.2">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65" hidden="1" customHeight="1" x14ac:dyDescent="0.2">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65" hidden="1" customHeight="1" x14ac:dyDescent="0.2">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65" hidden="1" customHeight="1" x14ac:dyDescent="0.2">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65" hidden="1" customHeight="1" x14ac:dyDescent="0.2">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65" hidden="1" customHeight="1" x14ac:dyDescent="0.2">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65" hidden="1" customHeight="1" x14ac:dyDescent="0.2">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65" hidden="1" customHeight="1" x14ac:dyDescent="0.2">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65" hidden="1" customHeight="1" x14ac:dyDescent="0.2">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65" hidden="1" customHeight="1" x14ac:dyDescent="0.2">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65" hidden="1" customHeight="1" x14ac:dyDescent="0.2">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65" hidden="1" customHeight="1" x14ac:dyDescent="0.2">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65" hidden="1" customHeight="1" x14ac:dyDescent="0.2">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65" hidden="1" customHeight="1" x14ac:dyDescent="0.2">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65" hidden="1" customHeight="1" x14ac:dyDescent="0.2">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985"/>
      <c r="B188" s="242"/>
      <c r="C188" s="241"/>
      <c r="D188" s="242"/>
      <c r="E188" s="150" t="s">
        <v>514</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2">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2">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2">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2">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2">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2">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2">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2">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2">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2">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2">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2">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2">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2">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2">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65" hidden="1" customHeight="1" x14ac:dyDescent="0.2">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65" hidden="1" customHeight="1" x14ac:dyDescent="0.2">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65" hidden="1" customHeight="1" x14ac:dyDescent="0.2">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65" hidden="1" customHeight="1" x14ac:dyDescent="0.2">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65" hidden="1" customHeight="1" x14ac:dyDescent="0.2">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65" hidden="1" customHeight="1" x14ac:dyDescent="0.2">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65" hidden="1" customHeight="1" x14ac:dyDescent="0.2">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65" hidden="1" customHeight="1" x14ac:dyDescent="0.2">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65" hidden="1" customHeight="1" x14ac:dyDescent="0.2">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65" hidden="1" customHeight="1" x14ac:dyDescent="0.2">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65" hidden="1" customHeight="1" x14ac:dyDescent="0.2">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65" hidden="1" customHeight="1" x14ac:dyDescent="0.2">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65" hidden="1" customHeight="1" x14ac:dyDescent="0.2">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65" hidden="1" customHeight="1" x14ac:dyDescent="0.2">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65" hidden="1" customHeight="1" x14ac:dyDescent="0.2">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65" hidden="1" customHeight="1" x14ac:dyDescent="0.2">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65" hidden="1" customHeight="1" x14ac:dyDescent="0.2">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65" hidden="1" customHeight="1" x14ac:dyDescent="0.2">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65" hidden="1" customHeight="1" x14ac:dyDescent="0.2">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65" hidden="1" customHeight="1" x14ac:dyDescent="0.2">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65" hidden="1" customHeight="1" x14ac:dyDescent="0.2">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65" hidden="1" customHeight="1" x14ac:dyDescent="0.2">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65" hidden="1" customHeight="1" x14ac:dyDescent="0.2">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65" hidden="1" customHeight="1" x14ac:dyDescent="0.2">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65" hidden="1" customHeight="1" x14ac:dyDescent="0.2">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65" hidden="1" customHeight="1" x14ac:dyDescent="0.2">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65" hidden="1" customHeight="1" x14ac:dyDescent="0.2">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65" hidden="1" customHeight="1" x14ac:dyDescent="0.2">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65" hidden="1" customHeight="1" x14ac:dyDescent="0.2">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65" hidden="1" customHeight="1" x14ac:dyDescent="0.2">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2">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2">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2">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2">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2">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2">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2">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2">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2">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2">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2">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2">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2">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2">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2">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65" hidden="1" customHeight="1" x14ac:dyDescent="0.2">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65" hidden="1" customHeight="1" x14ac:dyDescent="0.2">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65" hidden="1" customHeight="1" x14ac:dyDescent="0.2">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65" hidden="1" customHeight="1" x14ac:dyDescent="0.2">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65" hidden="1" customHeight="1" x14ac:dyDescent="0.2">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65" hidden="1" customHeight="1" x14ac:dyDescent="0.2">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65" hidden="1" customHeight="1" x14ac:dyDescent="0.2">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65" hidden="1" customHeight="1" x14ac:dyDescent="0.2">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65" hidden="1" customHeight="1" x14ac:dyDescent="0.2">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65" hidden="1" customHeight="1" x14ac:dyDescent="0.2">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65" hidden="1" customHeight="1" x14ac:dyDescent="0.2">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65" hidden="1" customHeight="1" x14ac:dyDescent="0.2">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65" hidden="1" customHeight="1" x14ac:dyDescent="0.2">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65" hidden="1" customHeight="1" x14ac:dyDescent="0.2">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65" hidden="1" customHeight="1" x14ac:dyDescent="0.2">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65" hidden="1" customHeight="1" x14ac:dyDescent="0.2">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65" hidden="1" customHeight="1" x14ac:dyDescent="0.2">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65" hidden="1" customHeight="1" x14ac:dyDescent="0.2">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65" hidden="1" customHeight="1" x14ac:dyDescent="0.2">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65" hidden="1" customHeight="1" x14ac:dyDescent="0.2">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65" hidden="1" customHeight="1" x14ac:dyDescent="0.2">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65" hidden="1" customHeight="1" x14ac:dyDescent="0.2">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65" hidden="1" customHeight="1" x14ac:dyDescent="0.2">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65" hidden="1" customHeight="1" x14ac:dyDescent="0.2">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65" hidden="1" customHeight="1" x14ac:dyDescent="0.2">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65" hidden="1" customHeight="1" x14ac:dyDescent="0.2">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65" hidden="1" customHeight="1" x14ac:dyDescent="0.2">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65" hidden="1" customHeight="1" x14ac:dyDescent="0.2">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65" hidden="1" customHeight="1" x14ac:dyDescent="0.2">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65" hidden="1" customHeight="1" x14ac:dyDescent="0.2">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2">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2">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2">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2">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2">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2">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2">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2">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2">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2">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2">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2">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2">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2">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65" hidden="1" customHeight="1" x14ac:dyDescent="0.2">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65" hidden="1" customHeight="1" x14ac:dyDescent="0.2">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65" hidden="1" customHeight="1" x14ac:dyDescent="0.2">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65" hidden="1" customHeight="1" x14ac:dyDescent="0.2">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65" hidden="1" customHeight="1" x14ac:dyDescent="0.2">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65" hidden="1" customHeight="1" x14ac:dyDescent="0.2">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65" hidden="1" customHeight="1" x14ac:dyDescent="0.2">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65" hidden="1" customHeight="1" x14ac:dyDescent="0.2">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65" hidden="1" customHeight="1" x14ac:dyDescent="0.2">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65" hidden="1" customHeight="1" x14ac:dyDescent="0.2">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65" hidden="1" customHeight="1" x14ac:dyDescent="0.2">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65" hidden="1" customHeight="1" x14ac:dyDescent="0.2">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65" hidden="1" customHeight="1" x14ac:dyDescent="0.2">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65" hidden="1" customHeight="1" x14ac:dyDescent="0.2">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65" hidden="1" customHeight="1" x14ac:dyDescent="0.2">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65" hidden="1" customHeight="1" x14ac:dyDescent="0.2">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65" hidden="1" customHeight="1" x14ac:dyDescent="0.2">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65" hidden="1" customHeight="1" x14ac:dyDescent="0.2">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65" hidden="1" customHeight="1" x14ac:dyDescent="0.2">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65" hidden="1" customHeight="1" x14ac:dyDescent="0.2">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65" hidden="1" customHeight="1" x14ac:dyDescent="0.2">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65" hidden="1" customHeight="1" x14ac:dyDescent="0.2">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65" hidden="1" customHeight="1" x14ac:dyDescent="0.2">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65" hidden="1" customHeight="1" x14ac:dyDescent="0.2">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65" hidden="1" customHeight="1" x14ac:dyDescent="0.2">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65" hidden="1" customHeight="1" x14ac:dyDescent="0.2">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65" hidden="1" customHeight="1" x14ac:dyDescent="0.2">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65" hidden="1" customHeight="1" x14ac:dyDescent="0.2">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65" hidden="1" customHeight="1" x14ac:dyDescent="0.2">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65" hidden="1" customHeight="1" x14ac:dyDescent="0.2">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2">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2">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2">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2">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2">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2">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2">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2">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2">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2">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2">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2">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2">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2">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2">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65" hidden="1" customHeight="1" x14ac:dyDescent="0.2">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65" hidden="1" customHeight="1" x14ac:dyDescent="0.2">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65" hidden="1" customHeight="1" x14ac:dyDescent="0.2">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65" hidden="1" customHeight="1" x14ac:dyDescent="0.2">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65" hidden="1" customHeight="1" x14ac:dyDescent="0.2">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65" hidden="1" customHeight="1" x14ac:dyDescent="0.2">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65" hidden="1" customHeight="1" x14ac:dyDescent="0.2">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65" hidden="1" customHeight="1" x14ac:dyDescent="0.2">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65" hidden="1" customHeight="1" x14ac:dyDescent="0.2">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65" hidden="1" customHeight="1" x14ac:dyDescent="0.2">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65" hidden="1" customHeight="1" x14ac:dyDescent="0.2">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65" hidden="1" customHeight="1" x14ac:dyDescent="0.2">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65" hidden="1" customHeight="1" x14ac:dyDescent="0.2">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65" hidden="1" customHeight="1" x14ac:dyDescent="0.2">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65" hidden="1" customHeight="1" x14ac:dyDescent="0.2">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65" hidden="1" customHeight="1" x14ac:dyDescent="0.2">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65" hidden="1" customHeight="1" x14ac:dyDescent="0.2">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65" hidden="1" customHeight="1" x14ac:dyDescent="0.2">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65" hidden="1" customHeight="1" x14ac:dyDescent="0.2">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65" hidden="1" customHeight="1" x14ac:dyDescent="0.2">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65" hidden="1" customHeight="1" x14ac:dyDescent="0.2">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65" hidden="1" customHeight="1" x14ac:dyDescent="0.2">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65" hidden="1" customHeight="1" x14ac:dyDescent="0.2">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65" hidden="1" customHeight="1" x14ac:dyDescent="0.2">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65" hidden="1" customHeight="1" x14ac:dyDescent="0.2">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65" hidden="1" customHeight="1" x14ac:dyDescent="0.2">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65" hidden="1" customHeight="1" x14ac:dyDescent="0.2">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65" hidden="1" customHeight="1" x14ac:dyDescent="0.2">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65" hidden="1" customHeight="1" x14ac:dyDescent="0.2">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65" hidden="1" customHeight="1" x14ac:dyDescent="0.2">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985"/>
      <c r="B430" s="242"/>
      <c r="C430" s="239" t="s">
        <v>346</v>
      </c>
      <c r="D430" s="240"/>
      <c r="E430" s="228" t="s">
        <v>324</v>
      </c>
      <c r="F430" s="438"/>
      <c r="G430" s="230" t="s">
        <v>207</v>
      </c>
      <c r="H430" s="148"/>
      <c r="I430" s="148"/>
      <c r="J430" s="231" t="s">
        <v>489</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2">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495</v>
      </c>
      <c r="AF432" s="126"/>
      <c r="AG432" s="127" t="s">
        <v>188</v>
      </c>
      <c r="AH432" s="162"/>
      <c r="AI432" s="172"/>
      <c r="AJ432" s="172"/>
      <c r="AK432" s="172"/>
      <c r="AL432" s="167"/>
      <c r="AM432" s="172"/>
      <c r="AN432" s="172"/>
      <c r="AO432" s="172"/>
      <c r="AP432" s="167"/>
      <c r="AQ432" s="201" t="s">
        <v>490</v>
      </c>
      <c r="AR432" s="126"/>
      <c r="AS432" s="127" t="s">
        <v>188</v>
      </c>
      <c r="AT432" s="162"/>
      <c r="AU432" s="126" t="s">
        <v>490</v>
      </c>
      <c r="AV432" s="126"/>
      <c r="AW432" s="127" t="s">
        <v>177</v>
      </c>
      <c r="AX432" s="128"/>
    </row>
    <row r="433" spans="1:50" ht="23.25" customHeight="1" x14ac:dyDescent="0.2">
      <c r="A433" s="985"/>
      <c r="B433" s="242"/>
      <c r="C433" s="241"/>
      <c r="D433" s="242"/>
      <c r="E433" s="156"/>
      <c r="F433" s="157"/>
      <c r="G433" s="221" t="s">
        <v>490</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515</v>
      </c>
      <c r="AC433" s="123"/>
      <c r="AD433" s="123"/>
      <c r="AE433" s="105" t="s">
        <v>516</v>
      </c>
      <c r="AF433" s="106"/>
      <c r="AG433" s="106"/>
      <c r="AH433" s="106"/>
      <c r="AI433" s="105" t="s">
        <v>490</v>
      </c>
      <c r="AJ433" s="106"/>
      <c r="AK433" s="106"/>
      <c r="AL433" s="106"/>
      <c r="AM433" s="105" t="s">
        <v>494</v>
      </c>
      <c r="AN433" s="106"/>
      <c r="AO433" s="106"/>
      <c r="AP433" s="107"/>
      <c r="AQ433" s="105" t="s">
        <v>490</v>
      </c>
      <c r="AR433" s="106"/>
      <c r="AS433" s="106"/>
      <c r="AT433" s="107"/>
      <c r="AU433" s="106" t="s">
        <v>490</v>
      </c>
      <c r="AV433" s="106"/>
      <c r="AW433" s="106"/>
      <c r="AX433" s="205"/>
    </row>
    <row r="434" spans="1:50" ht="23.25" customHeight="1" x14ac:dyDescent="0.2">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517</v>
      </c>
      <c r="AC434" s="214"/>
      <c r="AD434" s="214"/>
      <c r="AE434" s="105" t="s">
        <v>490</v>
      </c>
      <c r="AF434" s="106"/>
      <c r="AG434" s="106"/>
      <c r="AH434" s="107"/>
      <c r="AI434" s="105" t="s">
        <v>490</v>
      </c>
      <c r="AJ434" s="106"/>
      <c r="AK434" s="106"/>
      <c r="AL434" s="106"/>
      <c r="AM434" s="105" t="s">
        <v>490</v>
      </c>
      <c r="AN434" s="106"/>
      <c r="AO434" s="106"/>
      <c r="AP434" s="107"/>
      <c r="AQ434" s="105" t="s">
        <v>518</v>
      </c>
      <c r="AR434" s="106"/>
      <c r="AS434" s="106"/>
      <c r="AT434" s="107"/>
      <c r="AU434" s="106" t="s">
        <v>492</v>
      </c>
      <c r="AV434" s="106"/>
      <c r="AW434" s="106"/>
      <c r="AX434" s="205"/>
    </row>
    <row r="435" spans="1:50" ht="23.25" customHeight="1" x14ac:dyDescent="0.2">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490</v>
      </c>
      <c r="AF435" s="106"/>
      <c r="AG435" s="106"/>
      <c r="AH435" s="107"/>
      <c r="AI435" s="105" t="s">
        <v>492</v>
      </c>
      <c r="AJ435" s="106"/>
      <c r="AK435" s="106"/>
      <c r="AL435" s="106"/>
      <c r="AM435" s="105" t="s">
        <v>496</v>
      </c>
      <c r="AN435" s="106"/>
      <c r="AO435" s="106"/>
      <c r="AP435" s="107"/>
      <c r="AQ435" s="105" t="s">
        <v>490</v>
      </c>
      <c r="AR435" s="106"/>
      <c r="AS435" s="106"/>
      <c r="AT435" s="107"/>
      <c r="AU435" s="106" t="s">
        <v>490</v>
      </c>
      <c r="AV435" s="106"/>
      <c r="AW435" s="106"/>
      <c r="AX435" s="205"/>
    </row>
    <row r="436" spans="1:50" ht="18.75" hidden="1" customHeight="1" x14ac:dyDescent="0.2">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2">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2">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2">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2">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2">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2">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2">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2">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2">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2">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2">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2">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2">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490</v>
      </c>
      <c r="AF457" s="126"/>
      <c r="AG457" s="127" t="s">
        <v>188</v>
      </c>
      <c r="AH457" s="162"/>
      <c r="AI457" s="172"/>
      <c r="AJ457" s="172"/>
      <c r="AK457" s="172"/>
      <c r="AL457" s="167"/>
      <c r="AM457" s="172"/>
      <c r="AN457" s="172"/>
      <c r="AO457" s="172"/>
      <c r="AP457" s="167"/>
      <c r="AQ457" s="201" t="s">
        <v>490</v>
      </c>
      <c r="AR457" s="126"/>
      <c r="AS457" s="127" t="s">
        <v>188</v>
      </c>
      <c r="AT457" s="162"/>
      <c r="AU457" s="126" t="s">
        <v>505</v>
      </c>
      <c r="AV457" s="126"/>
      <c r="AW457" s="127" t="s">
        <v>177</v>
      </c>
      <c r="AX457" s="128"/>
    </row>
    <row r="458" spans="1:50" ht="23.25" customHeight="1" x14ac:dyDescent="0.2">
      <c r="A458" s="985"/>
      <c r="B458" s="242"/>
      <c r="C458" s="241"/>
      <c r="D458" s="242"/>
      <c r="E458" s="156"/>
      <c r="F458" s="157"/>
      <c r="G458" s="221" t="s">
        <v>490</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490</v>
      </c>
      <c r="AC458" s="123"/>
      <c r="AD458" s="123"/>
      <c r="AE458" s="105" t="s">
        <v>490</v>
      </c>
      <c r="AF458" s="106"/>
      <c r="AG458" s="106"/>
      <c r="AH458" s="106"/>
      <c r="AI458" s="105" t="s">
        <v>490</v>
      </c>
      <c r="AJ458" s="106"/>
      <c r="AK458" s="106"/>
      <c r="AL458" s="106"/>
      <c r="AM458" s="105" t="s">
        <v>492</v>
      </c>
      <c r="AN458" s="106"/>
      <c r="AO458" s="106"/>
      <c r="AP458" s="107"/>
      <c r="AQ458" s="105" t="s">
        <v>492</v>
      </c>
      <c r="AR458" s="106"/>
      <c r="AS458" s="106"/>
      <c r="AT458" s="107"/>
      <c r="AU458" s="106" t="s">
        <v>490</v>
      </c>
      <c r="AV458" s="106"/>
      <c r="AW458" s="106"/>
      <c r="AX458" s="205"/>
    </row>
    <row r="459" spans="1:50" ht="23.25" customHeight="1" x14ac:dyDescent="0.2">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492</v>
      </c>
      <c r="AC459" s="214"/>
      <c r="AD459" s="214"/>
      <c r="AE459" s="105" t="s">
        <v>492</v>
      </c>
      <c r="AF459" s="106"/>
      <c r="AG459" s="106"/>
      <c r="AH459" s="107"/>
      <c r="AI459" s="105" t="s">
        <v>495</v>
      </c>
      <c r="AJ459" s="106"/>
      <c r="AK459" s="106"/>
      <c r="AL459" s="106"/>
      <c r="AM459" s="105" t="s">
        <v>490</v>
      </c>
      <c r="AN459" s="106"/>
      <c r="AO459" s="106"/>
      <c r="AP459" s="107"/>
      <c r="AQ459" s="105" t="s">
        <v>490</v>
      </c>
      <c r="AR459" s="106"/>
      <c r="AS459" s="106"/>
      <c r="AT459" s="107"/>
      <c r="AU459" s="106" t="s">
        <v>490</v>
      </c>
      <c r="AV459" s="106"/>
      <c r="AW459" s="106"/>
      <c r="AX459" s="205"/>
    </row>
    <row r="460" spans="1:50" ht="23.25" customHeight="1" x14ac:dyDescent="0.2">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490</v>
      </c>
      <c r="AF460" s="106"/>
      <c r="AG460" s="106"/>
      <c r="AH460" s="107"/>
      <c r="AI460" s="105" t="s">
        <v>490</v>
      </c>
      <c r="AJ460" s="106"/>
      <c r="AK460" s="106"/>
      <c r="AL460" s="106"/>
      <c r="AM460" s="105" t="s">
        <v>490</v>
      </c>
      <c r="AN460" s="106"/>
      <c r="AO460" s="106"/>
      <c r="AP460" s="107"/>
      <c r="AQ460" s="105" t="s">
        <v>490</v>
      </c>
      <c r="AR460" s="106"/>
      <c r="AS460" s="106"/>
      <c r="AT460" s="107"/>
      <c r="AU460" s="106" t="s">
        <v>490</v>
      </c>
      <c r="AV460" s="106"/>
      <c r="AW460" s="106"/>
      <c r="AX460" s="205"/>
    </row>
    <row r="461" spans="1:50" ht="18.600000000000001" hidden="1" customHeight="1" x14ac:dyDescent="0.2">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2">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2">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2">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2">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2">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2">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2">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2">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2">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2">
      <c r="A481" s="985"/>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2">
      <c r="A482" s="985"/>
      <c r="B482" s="242"/>
      <c r="C482" s="241"/>
      <c r="D482" s="242"/>
      <c r="E482" s="150" t="s">
        <v>490</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5">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85"/>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2">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2">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2">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2">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2">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2">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2">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2">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2">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2">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2">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2">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2">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2">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2">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2">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2">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2">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2">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2">
      <c r="A535" s="985"/>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85"/>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2">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2">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2">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2">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2">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2">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2">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2">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2">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2">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2">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2">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2">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2">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2">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2">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2">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2">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2">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2">
      <c r="A589" s="985"/>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85"/>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2">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2">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2">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2">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2">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2">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2">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2">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2">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2">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2">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2">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2">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2">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2">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2">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2">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2">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2">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2">
      <c r="A643" s="985"/>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85"/>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2">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2">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2">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2">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2">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2">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2">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2">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2">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2">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2">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2">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2">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2">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2">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2">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2">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2">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2">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2">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2">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2">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2">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2">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2">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2">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2">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2">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2">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2">
      <c r="A697" s="985"/>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2">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60.9" customHeight="1" x14ac:dyDescent="0.2">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484</v>
      </c>
      <c r="AE702" s="886"/>
      <c r="AF702" s="886"/>
      <c r="AG702" s="875" t="s">
        <v>519</v>
      </c>
      <c r="AH702" s="876"/>
      <c r="AI702" s="876"/>
      <c r="AJ702" s="876"/>
      <c r="AK702" s="876"/>
      <c r="AL702" s="876"/>
      <c r="AM702" s="876"/>
      <c r="AN702" s="876"/>
      <c r="AO702" s="876"/>
      <c r="AP702" s="876"/>
      <c r="AQ702" s="876"/>
      <c r="AR702" s="876"/>
      <c r="AS702" s="876"/>
      <c r="AT702" s="876"/>
      <c r="AU702" s="876"/>
      <c r="AV702" s="876"/>
      <c r="AW702" s="876"/>
      <c r="AX702" s="877"/>
    </row>
    <row r="703" spans="1:50" ht="75" customHeight="1" x14ac:dyDescent="0.2">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484</v>
      </c>
      <c r="AE703" s="145"/>
      <c r="AF703" s="145"/>
      <c r="AG703" s="654" t="s">
        <v>520</v>
      </c>
      <c r="AH703" s="655"/>
      <c r="AI703" s="655"/>
      <c r="AJ703" s="655"/>
      <c r="AK703" s="655"/>
      <c r="AL703" s="655"/>
      <c r="AM703" s="655"/>
      <c r="AN703" s="655"/>
      <c r="AO703" s="655"/>
      <c r="AP703" s="655"/>
      <c r="AQ703" s="655"/>
      <c r="AR703" s="655"/>
      <c r="AS703" s="655"/>
      <c r="AT703" s="655"/>
      <c r="AU703" s="655"/>
      <c r="AV703" s="655"/>
      <c r="AW703" s="655"/>
      <c r="AX703" s="656"/>
    </row>
    <row r="704" spans="1:50" ht="96" customHeight="1" x14ac:dyDescent="0.2">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484</v>
      </c>
      <c r="AE704" s="573"/>
      <c r="AF704" s="573"/>
      <c r="AG704" s="418" t="s">
        <v>521</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2">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522</v>
      </c>
      <c r="AE705" s="723"/>
      <c r="AF705" s="723"/>
      <c r="AG705" s="150" t="s">
        <v>524</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523</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2">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523</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2">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522</v>
      </c>
      <c r="AE708" s="658"/>
      <c r="AF708" s="658"/>
      <c r="AG708" s="513" t="s">
        <v>524</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2">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522</v>
      </c>
      <c r="AE709" s="145"/>
      <c r="AF709" s="145"/>
      <c r="AG709" s="654" t="s">
        <v>525</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2">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522</v>
      </c>
      <c r="AE710" s="145"/>
      <c r="AF710" s="145"/>
      <c r="AG710" s="654" t="s">
        <v>526</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2">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522</v>
      </c>
      <c r="AE711" s="145"/>
      <c r="AF711" s="145"/>
      <c r="AG711" s="654" t="s">
        <v>524</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2">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522</v>
      </c>
      <c r="AE712" s="573"/>
      <c r="AF712" s="573"/>
      <c r="AG712" s="581" t="s">
        <v>526</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2">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522</v>
      </c>
      <c r="AE713" s="145"/>
      <c r="AF713" s="146"/>
      <c r="AG713" s="654" t="s">
        <v>524</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2">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522</v>
      </c>
      <c r="AE714" s="579"/>
      <c r="AF714" s="580"/>
      <c r="AG714" s="679" t="s">
        <v>527</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2">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522</v>
      </c>
      <c r="AE715" s="658"/>
      <c r="AF715" s="767"/>
      <c r="AG715" s="513" t="s">
        <v>524</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2">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522</v>
      </c>
      <c r="AE716" s="749"/>
      <c r="AF716" s="749"/>
      <c r="AG716" s="654" t="s">
        <v>524</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2">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522</v>
      </c>
      <c r="AE717" s="145"/>
      <c r="AF717" s="145"/>
      <c r="AG717" s="654" t="s">
        <v>527</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2">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522</v>
      </c>
      <c r="AE718" s="145"/>
      <c r="AF718" s="145"/>
      <c r="AG718" s="153" t="s">
        <v>524</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484</v>
      </c>
      <c r="AE719" s="658"/>
      <c r="AF719" s="658"/>
      <c r="AG719" s="150" t="s">
        <v>530</v>
      </c>
      <c r="AH719" s="151"/>
      <c r="AI719" s="151"/>
      <c r="AJ719" s="151"/>
      <c r="AK719" s="151"/>
      <c r="AL719" s="151"/>
      <c r="AM719" s="151"/>
      <c r="AN719" s="151"/>
      <c r="AO719" s="151"/>
      <c r="AP719" s="151"/>
      <c r="AQ719" s="151"/>
      <c r="AR719" s="151"/>
      <c r="AS719" s="151"/>
      <c r="AT719" s="151"/>
      <c r="AU719" s="151"/>
      <c r="AV719" s="151"/>
      <c r="AW719" s="151"/>
      <c r="AX719" s="152"/>
    </row>
    <row r="720" spans="1:50" ht="19.95" customHeight="1" x14ac:dyDescent="0.2">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2">
      <c r="A721" s="640"/>
      <c r="B721" s="641"/>
      <c r="C721" s="908" t="s">
        <v>528</v>
      </c>
      <c r="D721" s="909"/>
      <c r="E721" s="909"/>
      <c r="F721" s="910"/>
      <c r="G721" s="928"/>
      <c r="H721" s="929"/>
      <c r="I721" s="68" t="str">
        <f>IF(OR(G721="　", G721=""), "", "-")</f>
        <v/>
      </c>
      <c r="J721" s="907"/>
      <c r="K721" s="907"/>
      <c r="L721" s="68" t="str">
        <f>IF(M721="","","-")</f>
        <v/>
      </c>
      <c r="M721" s="69"/>
      <c r="N721" s="904" t="s">
        <v>529</v>
      </c>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2">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2">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2">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2">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650000000000006" customHeight="1" x14ac:dyDescent="0.2">
      <c r="A726" s="608" t="s">
        <v>47</v>
      </c>
      <c r="B726" s="609"/>
      <c r="C726" s="433" t="s">
        <v>52</v>
      </c>
      <c r="D726" s="568"/>
      <c r="E726" s="568"/>
      <c r="F726" s="569"/>
      <c r="G726" s="787" t="s">
        <v>536</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650000000000006" customHeight="1" thickBot="1" x14ac:dyDescent="0.25">
      <c r="A727" s="610"/>
      <c r="B727" s="611"/>
      <c r="C727" s="685" t="s">
        <v>56</v>
      </c>
      <c r="D727" s="686"/>
      <c r="E727" s="686"/>
      <c r="F727" s="687"/>
      <c r="G727" s="785" t="s">
        <v>535</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2">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650000000000006" customHeight="1" thickBot="1" x14ac:dyDescent="0.25">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2">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650000000000006" customHeight="1" thickBot="1" x14ac:dyDescent="0.25">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2">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5">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2">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650000000000006" customHeight="1" thickBot="1" x14ac:dyDescent="0.2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2">
      <c r="A737" s="86" t="s">
        <v>327</v>
      </c>
      <c r="B737" s="87"/>
      <c r="C737" s="87"/>
      <c r="D737" s="88"/>
      <c r="E737" s="89" t="s">
        <v>524</v>
      </c>
      <c r="F737" s="89"/>
      <c r="G737" s="89"/>
      <c r="H737" s="89"/>
      <c r="I737" s="89"/>
      <c r="J737" s="89"/>
      <c r="K737" s="89"/>
      <c r="L737" s="89"/>
      <c r="M737" s="89"/>
      <c r="N737" s="95" t="s">
        <v>322</v>
      </c>
      <c r="O737" s="95"/>
      <c r="P737" s="95"/>
      <c r="Q737" s="95"/>
      <c r="R737" s="89" t="s">
        <v>524</v>
      </c>
      <c r="S737" s="89"/>
      <c r="T737" s="89"/>
      <c r="U737" s="89"/>
      <c r="V737" s="89"/>
      <c r="W737" s="89"/>
      <c r="X737" s="89"/>
      <c r="Y737" s="89"/>
      <c r="Z737" s="89"/>
      <c r="AA737" s="95" t="s">
        <v>321</v>
      </c>
      <c r="AB737" s="95"/>
      <c r="AC737" s="95"/>
      <c r="AD737" s="95"/>
      <c r="AE737" s="89" t="s">
        <v>526</v>
      </c>
      <c r="AF737" s="89"/>
      <c r="AG737" s="89"/>
      <c r="AH737" s="89"/>
      <c r="AI737" s="89"/>
      <c r="AJ737" s="89"/>
      <c r="AK737" s="89"/>
      <c r="AL737" s="89"/>
      <c r="AM737" s="89"/>
      <c r="AN737" s="95" t="s">
        <v>320</v>
      </c>
      <c r="AO737" s="95"/>
      <c r="AP737" s="95"/>
      <c r="AQ737" s="95"/>
      <c r="AR737" s="96" t="s">
        <v>531</v>
      </c>
      <c r="AS737" s="97"/>
      <c r="AT737" s="97"/>
      <c r="AU737" s="97"/>
      <c r="AV737" s="97"/>
      <c r="AW737" s="97"/>
      <c r="AX737" s="98"/>
      <c r="AY737" s="74"/>
      <c r="AZ737" s="74"/>
    </row>
    <row r="738" spans="1:52" ht="24.75" customHeight="1" x14ac:dyDescent="0.2">
      <c r="A738" s="86" t="s">
        <v>319</v>
      </c>
      <c r="B738" s="87"/>
      <c r="C738" s="87"/>
      <c r="D738" s="88"/>
      <c r="E738" s="89" t="s">
        <v>524</v>
      </c>
      <c r="F738" s="89"/>
      <c r="G738" s="89"/>
      <c r="H738" s="89"/>
      <c r="I738" s="89"/>
      <c r="J738" s="89"/>
      <c r="K738" s="89"/>
      <c r="L738" s="89"/>
      <c r="M738" s="89"/>
      <c r="N738" s="95" t="s">
        <v>318</v>
      </c>
      <c r="O738" s="95"/>
      <c r="P738" s="95"/>
      <c r="Q738" s="95"/>
      <c r="R738" s="89" t="s">
        <v>524</v>
      </c>
      <c r="S738" s="89"/>
      <c r="T738" s="89"/>
      <c r="U738" s="89"/>
      <c r="V738" s="89"/>
      <c r="W738" s="89"/>
      <c r="X738" s="89"/>
      <c r="Y738" s="89"/>
      <c r="Z738" s="89"/>
      <c r="AA738" s="95" t="s">
        <v>317</v>
      </c>
      <c r="AB738" s="95"/>
      <c r="AC738" s="95"/>
      <c r="AD738" s="95"/>
      <c r="AE738" s="89" t="s">
        <v>532</v>
      </c>
      <c r="AF738" s="89"/>
      <c r="AG738" s="89"/>
      <c r="AH738" s="89"/>
      <c r="AI738" s="89"/>
      <c r="AJ738" s="89"/>
      <c r="AK738" s="89"/>
      <c r="AL738" s="89"/>
      <c r="AM738" s="89"/>
      <c r="AN738" s="95" t="s">
        <v>316</v>
      </c>
      <c r="AO738" s="95"/>
      <c r="AP738" s="95"/>
      <c r="AQ738" s="95"/>
      <c r="AR738" s="96" t="s">
        <v>524</v>
      </c>
      <c r="AS738" s="97"/>
      <c r="AT738" s="97"/>
      <c r="AU738" s="97"/>
      <c r="AV738" s="97"/>
      <c r="AW738" s="97"/>
      <c r="AX738" s="98"/>
    </row>
    <row r="739" spans="1:52" ht="24.75" customHeight="1" x14ac:dyDescent="0.2">
      <c r="A739" s="86" t="s">
        <v>315</v>
      </c>
      <c r="B739" s="87"/>
      <c r="C739" s="87"/>
      <c r="D739" s="88"/>
      <c r="E739" s="89" t="s">
        <v>532</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339</v>
      </c>
      <c r="B740" s="117"/>
      <c r="C740" s="117"/>
      <c r="D740" s="118"/>
      <c r="E740" s="119" t="s">
        <v>537</v>
      </c>
      <c r="F740" s="111"/>
      <c r="G740" s="111"/>
      <c r="H740" s="78" t="str">
        <f>IF(E740="", "", "(")</f>
        <v>(</v>
      </c>
      <c r="I740" s="111" t="s">
        <v>323</v>
      </c>
      <c r="J740" s="111"/>
      <c r="K740" s="78" t="str">
        <f>IF(OR(I740="　", I740=""), "", "-")</f>
        <v>-</v>
      </c>
      <c r="L740" s="112">
        <v>13</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2">
      <c r="A780" s="750" t="s">
        <v>310</v>
      </c>
      <c r="B780" s="751"/>
      <c r="C780" s="751"/>
      <c r="D780" s="751"/>
      <c r="E780" s="751"/>
      <c r="F780" s="752"/>
      <c r="G780" s="429" t="s">
        <v>286</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hidden="1" customHeight="1" x14ac:dyDescent="0.2">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hidden="1" customHeight="1" x14ac:dyDescent="0.2">
      <c r="A782" s="543"/>
      <c r="B782" s="753"/>
      <c r="C782" s="753"/>
      <c r="D782" s="753"/>
      <c r="E782" s="753"/>
      <c r="F782" s="754"/>
      <c r="G782" s="439"/>
      <c r="H782" s="440"/>
      <c r="I782" s="440"/>
      <c r="J782" s="440"/>
      <c r="K782" s="441"/>
      <c r="L782" s="442"/>
      <c r="M782" s="443"/>
      <c r="N782" s="443"/>
      <c r="O782" s="443"/>
      <c r="P782" s="443"/>
      <c r="Q782" s="443"/>
      <c r="R782" s="443"/>
      <c r="S782" s="443"/>
      <c r="T782" s="443"/>
      <c r="U782" s="443"/>
      <c r="V782" s="443"/>
      <c r="W782" s="443"/>
      <c r="X782" s="444"/>
      <c r="Y782" s="445"/>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hidden="1" customHeight="1" x14ac:dyDescent="0.2">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2">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2">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2">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2">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2">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2">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2">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2">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hidden="1" customHeight="1" thickBot="1" x14ac:dyDescent="0.2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2">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2">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2">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2">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2">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2">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2">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2">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5">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2">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2">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2">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2">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2">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5">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2">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2">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2">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2">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2">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5">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hidden="1"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2">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0" hidden="1" customHeight="1" x14ac:dyDescent="0.2">
      <c r="A838" s="394">
        <v>1</v>
      </c>
      <c r="B838" s="394">
        <v>1</v>
      </c>
      <c r="C838" s="408"/>
      <c r="D838" s="408"/>
      <c r="E838" s="408"/>
      <c r="F838" s="408"/>
      <c r="G838" s="408"/>
      <c r="H838" s="408"/>
      <c r="I838" s="408"/>
      <c r="J838" s="409"/>
      <c r="K838" s="410"/>
      <c r="L838" s="410"/>
      <c r="M838" s="410"/>
      <c r="N838" s="410"/>
      <c r="O838" s="410"/>
      <c r="P838" s="307"/>
      <c r="Q838" s="307"/>
      <c r="R838" s="307"/>
      <c r="S838" s="307"/>
      <c r="T838" s="307"/>
      <c r="U838" s="307"/>
      <c r="V838" s="307"/>
      <c r="W838" s="307"/>
      <c r="X838" s="307"/>
      <c r="Y838" s="308"/>
      <c r="Z838" s="309"/>
      <c r="AA838" s="309"/>
      <c r="AB838" s="310"/>
      <c r="AC838" s="318"/>
      <c r="AD838" s="413"/>
      <c r="AE838" s="413"/>
      <c r="AF838" s="413"/>
      <c r="AG838" s="413"/>
      <c r="AH838" s="411"/>
      <c r="AI838" s="412"/>
      <c r="AJ838" s="412"/>
      <c r="AK838" s="412"/>
      <c r="AL838" s="315"/>
      <c r="AM838" s="316"/>
      <c r="AN838" s="316"/>
      <c r="AO838" s="317"/>
      <c r="AP838" s="311"/>
      <c r="AQ838" s="311"/>
      <c r="AR838" s="311"/>
      <c r="AS838" s="311"/>
      <c r="AT838" s="311"/>
      <c r="AU838" s="311"/>
      <c r="AV838" s="311"/>
      <c r="AW838" s="311"/>
      <c r="AX838" s="311"/>
    </row>
    <row r="839" spans="1:50" ht="30" hidden="1" customHeight="1" x14ac:dyDescent="0.2">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2">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2">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2">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2">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2">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2">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2">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2">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2">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2">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2">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2">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2">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2">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2">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2">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2">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2">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2">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2">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2">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2">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2">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2">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2">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2">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2">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2">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2">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2">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2">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2">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2">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2">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2">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2">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2">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2">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2">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2">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65" hidden="1" customHeight="1" x14ac:dyDescent="0.2">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hidden="1" customHeight="1" x14ac:dyDescent="0.2">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2">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4" fitToHeight="0" orientation="portrait" r:id="rId1"/>
  <headerFooter differentFirst="1" alignWithMargins="0"/>
  <rowBreaks count="3" manualBreakCount="3">
    <brk id="36" max="49" man="1"/>
    <brk id="483" max="49" man="1"/>
    <brk id="727" max="49" man="1"/>
  </rowBreaks>
  <colBreaks count="1" manualBreakCount="1">
    <brk id="6" max="1130"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441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44140625" style="28" customWidth="1"/>
    <col min="25" max="25" width="12.44140625" style="34" bestFit="1" customWidth="1"/>
    <col min="26" max="26" width="3.441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44140625" style="28" customWidth="1"/>
    <col min="34" max="34" width="9" style="28"/>
    <col min="35" max="35" width="14.441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65" customHeight="1" x14ac:dyDescent="0.2">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6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6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65" customHeight="1" x14ac:dyDescent="0.2">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65" customHeight="1" x14ac:dyDescent="0.2">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65" customHeight="1" x14ac:dyDescent="0.2">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65" customHeight="1" x14ac:dyDescent="0.2">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65" customHeight="1" x14ac:dyDescent="0.2">
      <c r="A9" s="14" t="s">
        <v>91</v>
      </c>
      <c r="B9" s="15"/>
      <c r="C9" s="13" t="str">
        <f t="shared" si="0"/>
        <v/>
      </c>
      <c r="D9" s="13" t="str">
        <f t="shared" si="8"/>
        <v/>
      </c>
      <c r="F9" s="18" t="s">
        <v>228</v>
      </c>
      <c r="G9" s="17"/>
      <c r="H9" s="13" t="str">
        <f t="shared" si="1"/>
        <v/>
      </c>
      <c r="I9" s="13" t="str">
        <f t="shared" si="5"/>
        <v/>
      </c>
      <c r="K9" s="14" t="s">
        <v>109</v>
      </c>
      <c r="L9" s="15" t="s">
        <v>484</v>
      </c>
      <c r="M9" s="13" t="str">
        <f t="shared" si="2"/>
        <v>エネルギー対策</v>
      </c>
      <c r="N9" s="13" t="str">
        <f t="shared" si="6"/>
        <v>エネルギー対策</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65" customHeight="1" x14ac:dyDescent="0.2">
      <c r="A10" s="14" t="s">
        <v>252</v>
      </c>
      <c r="B10" s="15"/>
      <c r="C10" s="13" t="str">
        <f t="shared" si="0"/>
        <v/>
      </c>
      <c r="D10" s="13" t="str">
        <f t="shared" si="8"/>
        <v/>
      </c>
      <c r="F10" s="18" t="s">
        <v>116</v>
      </c>
      <c r="G10" s="17" t="s">
        <v>484</v>
      </c>
      <c r="H10" s="13" t="str">
        <f t="shared" si="1"/>
        <v>エネルギー対策特別会計エネルギー需給勘定</v>
      </c>
      <c r="I10" s="13" t="str">
        <f t="shared" si="5"/>
        <v>エネルギー対策特別会計エネルギー需給勘定</v>
      </c>
      <c r="K10" s="14" t="s">
        <v>256</v>
      </c>
      <c r="L10" s="15"/>
      <c r="M10" s="13" t="str">
        <f t="shared" si="2"/>
        <v/>
      </c>
      <c r="N10" s="13" t="str">
        <f t="shared" si="6"/>
        <v>エネルギー対策</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65" customHeight="1" x14ac:dyDescent="0.2">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366</v>
      </c>
      <c r="Z11" s="30"/>
      <c r="AA11" s="32" t="s">
        <v>460</v>
      </c>
      <c r="AB11" s="31"/>
      <c r="AC11" s="31"/>
      <c r="AD11" s="31"/>
      <c r="AE11" s="31"/>
      <c r="AF11" s="30"/>
      <c r="AG11" s="44" t="s">
        <v>291</v>
      </c>
      <c r="AK11" s="44" t="str">
        <f t="shared" si="7"/>
        <v>J</v>
      </c>
    </row>
    <row r="12" spans="1:42" ht="13.65" customHeight="1" x14ac:dyDescent="0.2">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65" customHeight="1" x14ac:dyDescent="0.2">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65" customHeight="1" x14ac:dyDescent="0.2">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65" customHeight="1" x14ac:dyDescent="0.2">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65" customHeight="1" x14ac:dyDescent="0.2">
      <c r="A16" s="14" t="s">
        <v>97</v>
      </c>
      <c r="B16" s="15" t="s">
        <v>484</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65" customHeight="1" x14ac:dyDescent="0.2">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65" customHeight="1" x14ac:dyDescent="0.2">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373</v>
      </c>
      <c r="Z18" s="30"/>
      <c r="AA18" s="32" t="s">
        <v>467</v>
      </c>
      <c r="AB18" s="31"/>
      <c r="AC18" s="31"/>
      <c r="AD18" s="31"/>
      <c r="AE18" s="31"/>
      <c r="AF18" s="30"/>
      <c r="AK18" s="44" t="str">
        <f t="shared" si="7"/>
        <v>Q</v>
      </c>
    </row>
    <row r="19" spans="1:37" ht="13.65" customHeight="1" x14ac:dyDescent="0.2">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374</v>
      </c>
      <c r="Z19" s="30"/>
      <c r="AA19" s="32" t="s">
        <v>468</v>
      </c>
      <c r="AB19" s="31"/>
      <c r="AC19" s="31"/>
      <c r="AD19" s="31"/>
      <c r="AE19" s="31"/>
      <c r="AF19" s="30"/>
      <c r="AK19" s="44" t="str">
        <f t="shared" si="7"/>
        <v>R</v>
      </c>
    </row>
    <row r="20" spans="1:37" ht="13.65" customHeight="1" x14ac:dyDescent="0.2">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375</v>
      </c>
      <c r="Z20" s="30"/>
      <c r="AA20" s="32" t="s">
        <v>469</v>
      </c>
      <c r="AB20" s="31"/>
      <c r="AC20" s="31"/>
      <c r="AD20" s="31"/>
      <c r="AE20" s="31"/>
      <c r="AF20" s="30"/>
      <c r="AK20" s="44" t="str">
        <f t="shared" si="7"/>
        <v>S</v>
      </c>
    </row>
    <row r="21" spans="1:37" ht="13.65" customHeight="1" x14ac:dyDescent="0.2">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376</v>
      </c>
      <c r="Z21" s="30"/>
      <c r="AA21" s="32" t="s">
        <v>470</v>
      </c>
      <c r="AB21" s="31"/>
      <c r="AC21" s="31"/>
      <c r="AD21" s="31"/>
      <c r="AE21" s="31"/>
      <c r="AF21" s="30"/>
      <c r="AK21" s="44" t="str">
        <f t="shared" si="7"/>
        <v>T</v>
      </c>
    </row>
    <row r="22" spans="1:37" ht="13.65" customHeight="1" x14ac:dyDescent="0.2">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377</v>
      </c>
      <c r="Z22" s="30"/>
      <c r="AA22" s="32" t="s">
        <v>471</v>
      </c>
      <c r="AB22" s="31"/>
      <c r="AC22" s="31"/>
      <c r="AD22" s="31"/>
      <c r="AE22" s="31"/>
      <c r="AF22" s="30"/>
      <c r="AK22" s="44" t="str">
        <f t="shared" si="7"/>
        <v>U</v>
      </c>
    </row>
    <row r="23" spans="1:37" ht="13.65" customHeight="1" x14ac:dyDescent="0.2">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378</v>
      </c>
      <c r="Z23" s="30"/>
      <c r="AA23" s="32" t="s">
        <v>472</v>
      </c>
      <c r="AB23" s="31"/>
      <c r="AC23" s="31"/>
      <c r="AD23" s="31"/>
      <c r="AE23" s="31"/>
      <c r="AF23" s="30"/>
      <c r="AK23" s="44" t="str">
        <f t="shared" si="7"/>
        <v>V</v>
      </c>
    </row>
    <row r="24" spans="1:37" ht="13.65" customHeight="1" x14ac:dyDescent="0.2">
      <c r="A24" s="83" t="s">
        <v>330</v>
      </c>
      <c r="B24" s="15"/>
      <c r="C24" s="13" t="str">
        <f t="shared" si="9"/>
        <v/>
      </c>
      <c r="D24" s="13" t="str">
        <f>IF(C24="",D23,IF(D23&lt;&gt;"",CONCATENATE(D23,"、",C24),C24))</f>
        <v>地球温暖化対策</v>
      </c>
      <c r="F24" s="18" t="s">
        <v>335</v>
      </c>
      <c r="G24" s="17"/>
      <c r="H24" s="13" t="str">
        <f t="shared" si="1"/>
        <v/>
      </c>
      <c r="I24" s="13" t="str">
        <f t="shared" si="5"/>
        <v>エネルギー対策特別会計エネルギー需給勘定</v>
      </c>
      <c r="K24" s="13"/>
      <c r="L24" s="13"/>
      <c r="O24" s="13"/>
      <c r="P24" s="13"/>
      <c r="Q24" s="19"/>
      <c r="T24" s="13"/>
      <c r="Y24" s="32" t="s">
        <v>379</v>
      </c>
      <c r="Z24" s="30"/>
      <c r="AA24" s="32" t="s">
        <v>473</v>
      </c>
      <c r="AB24" s="31"/>
      <c r="AC24" s="31"/>
      <c r="AD24" s="31"/>
      <c r="AE24" s="31"/>
      <c r="AF24" s="30"/>
      <c r="AK24" s="44" t="str">
        <f>CHAR(CODE(AK23)+1)</f>
        <v>W</v>
      </c>
    </row>
    <row r="25" spans="1:37" ht="13.65" customHeight="1" x14ac:dyDescent="0.2">
      <c r="A25" s="85"/>
      <c r="B25" s="84"/>
      <c r="F25" s="18" t="s">
        <v>129</v>
      </c>
      <c r="G25" s="17"/>
      <c r="H25" s="13" t="str">
        <f t="shared" si="1"/>
        <v/>
      </c>
      <c r="I25" s="13" t="str">
        <f t="shared" si="5"/>
        <v>エネルギー対策特別会計エネルギー需給勘定</v>
      </c>
      <c r="K25" s="13"/>
      <c r="L25" s="13"/>
      <c r="O25" s="13"/>
      <c r="P25" s="13"/>
      <c r="Q25" s="19"/>
      <c r="T25" s="13"/>
      <c r="Y25" s="32" t="s">
        <v>380</v>
      </c>
      <c r="Z25" s="30"/>
      <c r="AA25" s="32" t="s">
        <v>474</v>
      </c>
      <c r="AB25" s="31"/>
      <c r="AC25" s="31"/>
      <c r="AD25" s="31"/>
      <c r="AE25" s="31"/>
      <c r="AF25" s="30"/>
      <c r="AK25" s="44" t="str">
        <f t="shared" si="7"/>
        <v>X</v>
      </c>
    </row>
    <row r="26" spans="1:37" ht="13.65" customHeight="1" x14ac:dyDescent="0.2">
      <c r="A26" s="82"/>
      <c r="B26" s="81"/>
      <c r="F26" s="18" t="s">
        <v>130</v>
      </c>
      <c r="G26" s="17"/>
      <c r="H26" s="13" t="str">
        <f t="shared" si="1"/>
        <v/>
      </c>
      <c r="I26" s="13" t="str">
        <f t="shared" si="5"/>
        <v>エネルギー対策特別会計エネルギー需給勘定</v>
      </c>
      <c r="K26" s="13"/>
      <c r="L26" s="13"/>
      <c r="O26" s="13"/>
      <c r="P26" s="13"/>
      <c r="Q26" s="19"/>
      <c r="T26" s="13"/>
      <c r="Y26" s="32" t="s">
        <v>381</v>
      </c>
      <c r="Z26" s="30"/>
      <c r="AA26" s="32" t="s">
        <v>475</v>
      </c>
      <c r="AB26" s="31"/>
      <c r="AC26" s="31"/>
      <c r="AD26" s="31"/>
      <c r="AE26" s="31"/>
      <c r="AF26" s="30"/>
      <c r="AK26" s="44" t="str">
        <f t="shared" si="7"/>
        <v>Y</v>
      </c>
    </row>
    <row r="27" spans="1:37" ht="13.65" customHeight="1" x14ac:dyDescent="0.2">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382</v>
      </c>
      <c r="Z27" s="30"/>
      <c r="AA27" s="32" t="s">
        <v>476</v>
      </c>
      <c r="AB27" s="31"/>
      <c r="AC27" s="31"/>
      <c r="AD27" s="31"/>
      <c r="AE27" s="31"/>
      <c r="AF27" s="30"/>
      <c r="AK27" s="44" t="str">
        <f>CHAR(CODE(AK26)+1)</f>
        <v>Z</v>
      </c>
    </row>
    <row r="28" spans="1:37" ht="13.65" customHeight="1" x14ac:dyDescent="0.2">
      <c r="B28" s="13"/>
      <c r="F28" s="18" t="s">
        <v>132</v>
      </c>
      <c r="G28" s="17"/>
      <c r="H28" s="13" t="str">
        <f t="shared" si="1"/>
        <v/>
      </c>
      <c r="I28" s="13" t="str">
        <f t="shared" si="5"/>
        <v>エネルギー対策特別会計エネルギー需給勘定</v>
      </c>
      <c r="K28" s="13"/>
      <c r="L28" s="13"/>
      <c r="O28" s="13"/>
      <c r="P28" s="13"/>
      <c r="Q28" s="19"/>
      <c r="T28" s="13"/>
      <c r="Y28" s="32" t="s">
        <v>383</v>
      </c>
      <c r="Z28" s="30"/>
      <c r="AA28" s="32" t="s">
        <v>477</v>
      </c>
      <c r="AB28" s="31"/>
      <c r="AC28" s="31"/>
      <c r="AD28" s="31"/>
      <c r="AE28" s="31"/>
      <c r="AF28" s="30"/>
      <c r="AK28" s="44" t="s">
        <v>216</v>
      </c>
    </row>
    <row r="29" spans="1:37" ht="13.65" customHeight="1" x14ac:dyDescent="0.2">
      <c r="A29" s="13"/>
      <c r="B29" s="13"/>
      <c r="F29" s="18" t="s">
        <v>229</v>
      </c>
      <c r="G29" s="17"/>
      <c r="H29" s="13" t="str">
        <f t="shared" si="1"/>
        <v/>
      </c>
      <c r="I29" s="13" t="str">
        <f t="shared" si="5"/>
        <v>エネルギー対策特別会計エネルギー需給勘定</v>
      </c>
      <c r="K29" s="13"/>
      <c r="L29" s="13"/>
      <c r="O29" s="13"/>
      <c r="P29" s="13"/>
      <c r="Q29" s="19"/>
      <c r="T29" s="13"/>
      <c r="Y29" s="32" t="s">
        <v>384</v>
      </c>
      <c r="Z29" s="30"/>
      <c r="AA29" s="32" t="s">
        <v>478</v>
      </c>
      <c r="AB29" s="31"/>
      <c r="AC29" s="31"/>
      <c r="AD29" s="31"/>
      <c r="AE29" s="31"/>
      <c r="AF29" s="30"/>
      <c r="AK29" s="44" t="str">
        <f t="shared" si="7"/>
        <v>b</v>
      </c>
    </row>
    <row r="30" spans="1:37" ht="13.65" customHeight="1" x14ac:dyDescent="0.2">
      <c r="A30" s="13"/>
      <c r="B30" s="13"/>
      <c r="F30" s="18" t="s">
        <v>230</v>
      </c>
      <c r="G30" s="17"/>
      <c r="H30" s="13" t="str">
        <f t="shared" si="1"/>
        <v/>
      </c>
      <c r="I30" s="13" t="str">
        <f t="shared" si="5"/>
        <v>エネルギー対策特別会計エネルギー需給勘定</v>
      </c>
      <c r="K30" s="13"/>
      <c r="L30" s="13"/>
      <c r="O30" s="13"/>
      <c r="P30" s="13"/>
      <c r="Q30" s="19"/>
      <c r="T30" s="13"/>
      <c r="Y30" s="32" t="s">
        <v>385</v>
      </c>
      <c r="Z30" s="30"/>
      <c r="AA30" s="32" t="s">
        <v>479</v>
      </c>
      <c r="AB30" s="31"/>
      <c r="AC30" s="31"/>
      <c r="AD30" s="31"/>
      <c r="AE30" s="31"/>
      <c r="AF30" s="30"/>
      <c r="AK30" s="44" t="str">
        <f t="shared" si="7"/>
        <v>c</v>
      </c>
    </row>
    <row r="31" spans="1:37" ht="13.65" customHeight="1" x14ac:dyDescent="0.2">
      <c r="A31" s="13"/>
      <c r="B31" s="13"/>
      <c r="F31" s="18" t="s">
        <v>231</v>
      </c>
      <c r="G31" s="17"/>
      <c r="H31" s="13" t="str">
        <f t="shared" si="1"/>
        <v/>
      </c>
      <c r="I31" s="13" t="str">
        <f t="shared" si="5"/>
        <v>エネルギー対策特別会計エネルギー需給勘定</v>
      </c>
      <c r="K31" s="13"/>
      <c r="L31" s="13"/>
      <c r="O31" s="13"/>
      <c r="P31" s="13"/>
      <c r="Q31" s="19"/>
      <c r="T31" s="13"/>
      <c r="Y31" s="32" t="s">
        <v>386</v>
      </c>
      <c r="Z31" s="30"/>
      <c r="AA31" s="32" t="s">
        <v>480</v>
      </c>
      <c r="AB31" s="31"/>
      <c r="AC31" s="31"/>
      <c r="AD31" s="31"/>
      <c r="AE31" s="31"/>
      <c r="AF31" s="30"/>
      <c r="AK31" s="44" t="str">
        <f t="shared" si="7"/>
        <v>d</v>
      </c>
    </row>
    <row r="32" spans="1:37" ht="13.65" customHeight="1" x14ac:dyDescent="0.2">
      <c r="A32" s="13"/>
      <c r="B32" s="13"/>
      <c r="F32" s="18" t="s">
        <v>232</v>
      </c>
      <c r="G32" s="17"/>
      <c r="H32" s="13" t="str">
        <f t="shared" si="1"/>
        <v/>
      </c>
      <c r="I32" s="13" t="str">
        <f t="shared" si="5"/>
        <v>エネルギー対策特別会計エネルギー需給勘定</v>
      </c>
      <c r="K32" s="13"/>
      <c r="L32" s="13"/>
      <c r="O32" s="13"/>
      <c r="P32" s="13"/>
      <c r="Q32" s="19"/>
      <c r="T32" s="13"/>
      <c r="Y32" s="32" t="s">
        <v>387</v>
      </c>
      <c r="Z32" s="30"/>
      <c r="AA32" s="32" t="s">
        <v>69</v>
      </c>
      <c r="AB32" s="31"/>
      <c r="AC32" s="31"/>
      <c r="AD32" s="31"/>
      <c r="AE32" s="31"/>
      <c r="AF32" s="30"/>
      <c r="AK32" s="44" t="str">
        <f t="shared" si="7"/>
        <v>e</v>
      </c>
    </row>
    <row r="33" spans="1:37" ht="13.65" customHeight="1" x14ac:dyDescent="0.2">
      <c r="A33" s="13"/>
      <c r="B33" s="13"/>
      <c r="F33" s="18" t="s">
        <v>233</v>
      </c>
      <c r="G33" s="17"/>
      <c r="H33" s="13" t="str">
        <f t="shared" si="1"/>
        <v/>
      </c>
      <c r="I33" s="13" t="str">
        <f t="shared" si="5"/>
        <v>エネルギー対策特別会計エネルギー需給勘定</v>
      </c>
      <c r="K33" s="13"/>
      <c r="L33" s="13"/>
      <c r="O33" s="13"/>
      <c r="P33" s="13"/>
      <c r="Q33" s="19"/>
      <c r="T33" s="13"/>
      <c r="Y33" s="32" t="s">
        <v>388</v>
      </c>
      <c r="Z33" s="30"/>
      <c r="AA33" s="63"/>
      <c r="AB33" s="31"/>
      <c r="AC33" s="31"/>
      <c r="AD33" s="31"/>
      <c r="AE33" s="31"/>
      <c r="AF33" s="30"/>
      <c r="AK33" s="44" t="str">
        <f t="shared" si="7"/>
        <v>f</v>
      </c>
    </row>
    <row r="34" spans="1:37" ht="13.65" customHeight="1" x14ac:dyDescent="0.2">
      <c r="A34" s="13"/>
      <c r="B34" s="13"/>
      <c r="F34" s="18" t="s">
        <v>234</v>
      </c>
      <c r="G34" s="17"/>
      <c r="H34" s="13" t="str">
        <f t="shared" si="1"/>
        <v/>
      </c>
      <c r="I34" s="13" t="str">
        <f t="shared" si="5"/>
        <v>エネルギー対策特別会計エネルギー需給勘定</v>
      </c>
      <c r="K34" s="13"/>
      <c r="L34" s="13"/>
      <c r="O34" s="13"/>
      <c r="P34" s="13"/>
      <c r="Q34" s="19"/>
      <c r="T34" s="13"/>
      <c r="Y34" s="32" t="s">
        <v>389</v>
      </c>
      <c r="Z34" s="30"/>
      <c r="AB34" s="31"/>
      <c r="AC34" s="31"/>
      <c r="AD34" s="31"/>
      <c r="AE34" s="31"/>
      <c r="AF34" s="30"/>
      <c r="AK34" s="44" t="str">
        <f t="shared" si="7"/>
        <v>g</v>
      </c>
    </row>
    <row r="35" spans="1:37" ht="13.65" customHeight="1" x14ac:dyDescent="0.2">
      <c r="A35" s="13"/>
      <c r="B35" s="13"/>
      <c r="F35" s="18" t="s">
        <v>235</v>
      </c>
      <c r="G35" s="17"/>
      <c r="H35" s="13" t="str">
        <f t="shared" si="1"/>
        <v/>
      </c>
      <c r="I35" s="13" t="str">
        <f t="shared" si="5"/>
        <v>エネルギー対策特別会計エネルギー需給勘定</v>
      </c>
      <c r="K35" s="13"/>
      <c r="L35" s="13"/>
      <c r="O35" s="13"/>
      <c r="P35" s="13"/>
      <c r="Q35" s="19"/>
      <c r="T35" s="13"/>
      <c r="Y35" s="32" t="s">
        <v>390</v>
      </c>
      <c r="Z35" s="30"/>
      <c r="AC35" s="31"/>
      <c r="AF35" s="30"/>
      <c r="AK35" s="44" t="str">
        <f t="shared" si="7"/>
        <v>h</v>
      </c>
    </row>
    <row r="36" spans="1:37" ht="13.65" customHeight="1" x14ac:dyDescent="0.2">
      <c r="A36" s="13"/>
      <c r="B36" s="13"/>
      <c r="F36" s="18" t="s">
        <v>236</v>
      </c>
      <c r="G36" s="17"/>
      <c r="H36" s="13" t="str">
        <f t="shared" si="1"/>
        <v/>
      </c>
      <c r="I36" s="13" t="str">
        <f t="shared" si="5"/>
        <v>エネルギー対策特別会計エネルギー需給勘定</v>
      </c>
      <c r="K36" s="13"/>
      <c r="L36" s="13"/>
      <c r="O36" s="13"/>
      <c r="P36" s="13"/>
      <c r="Q36" s="19"/>
      <c r="T36" s="13"/>
      <c r="Y36" s="32" t="s">
        <v>391</v>
      </c>
      <c r="Z36" s="30"/>
      <c r="AF36" s="30"/>
      <c r="AK36" s="44" t="str">
        <f t="shared" si="7"/>
        <v>i</v>
      </c>
    </row>
    <row r="37" spans="1:37" ht="13.6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エネルギー対策特別会計エネルギー需給勘定</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2020-06-10T08:43:46Z</cp:lastPrinted>
  <dcterms:created xsi:type="dcterms:W3CDTF">2012-03-13T00:50:25Z</dcterms:created>
  <dcterms:modified xsi:type="dcterms:W3CDTF">2020-11-25T01:38:53Z</dcterms:modified>
</cp:coreProperties>
</file>