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SEKI19\Documents\R2レビューシート作成\12_最終公表版\新R2-0003配送拠点等エネルギーステーション化による地域貢献型脱炭素物流等構築事業\"/>
    </mc:Choice>
  </mc:AlternateContent>
  <bookViews>
    <workbookView xWindow="2220" yWindow="0" windowWidth="19380" windowHeight="81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Q33" i="3" l="1"/>
  <c r="AU33" i="3"/>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<sst xmlns="http://schemas.openxmlformats.org/spreadsheetml/2006/main" count="2209" uniqueCount="531">
  <si>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</si>
  <si>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</si>
  <si>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</si>
  <si>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</si>
  <si>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</si>
  <si>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</si>
  <si>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</si>
  <si>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</si>
  <si>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</si>
  <si>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</si>
  <si>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</si>
  <si>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</si>
  <si>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</si>
  <si>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</si>
  <si>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</si>
  <si>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</si>
  <si>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</si>
  <si>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</si>
  <si>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</si>
  <si>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</si>
  <si>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</si>
  <si>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</si>
  <si>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</si>
  <si>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</si>
  <si>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</si>
  <si>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</si>
  <si>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</si>
  <si>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</si>
  <si>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</si>
  <si>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</si>
  <si>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</si>
  <si>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</si>
  <si>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</si>
  <si>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</si>
  <si>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</si>
  <si>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</si>
  <si>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</si>
  <si>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</si>
  <si>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</si>
  <si>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</si>
  <si>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</si>
  <si>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</si>
  <si>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</si>
  <si>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</si>
  <si>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</si>
  <si>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</si>
  <si>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</si>
  <si>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</si>
  <si>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</si>
  <si>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</si>
  <si>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</si>
  <si>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</si>
  <si>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</si>
  <si>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</si>
  <si>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</si>
  <si>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</si>
  <si>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</si>
  <si>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</si>
  <si>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</si>
  <si>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</si>
  <si>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</si>
  <si>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</si>
  <si>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</si>
  <si>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</si>
  <si>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</si>
  <si>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</si>
  <si>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</si>
  <si>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</si>
  <si>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</si>
  <si>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</si>
  <si>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</si>
  <si>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</si>
  <si>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</si>
  <si>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</si>
  <si>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</si>
  <si>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</si>
  <si>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</si>
  <si>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</si>
  <si>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</si>
  <si>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</si>
  <si>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</si>
  <si>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</si>
  <si>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</si>
  <si>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</si>
  <si>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</si>
  <si>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</si>
  <si>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</si>
  <si>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</si>
  <si>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</si>
  <si>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</si>
  <si>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</si>
  <si>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</si>
  <si>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</si>
  <si>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</si>
  <si>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</si>
  <si>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</si>
  <si>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</si>
  <si>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</si>
  <si>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</si>
  <si>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</si>
  <si>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</si>
  <si>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</si>
  <si>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</si>
  <si>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</si>
  <si>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</si>
  <si>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</si>
  <si>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</si>
  <si>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</si>
  <si>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</si>
  <si>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</si>
  <si>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</si>
  <si>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</si>
  <si>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</si>
  <si>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</si>
  <si>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</si>
  <si>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</si>
  <si>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</si>
  <si>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</si>
  <si>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</si>
  <si>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</si>
  <si>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</si>
  <si>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</si>
  <si>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</si>
  <si>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</si>
  <si>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</si>
  <si>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</si>
  <si>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</si>
  <si>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</si>
  <si>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</si>
  <si>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</si>
  <si>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</si>
  <si>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</si>
  <si>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</si>
  <si>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</si>
  <si>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</si>
  <si>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</si>
  <si>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</si>
  <si>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</si>
  <si>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</si>
  <si>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</si>
  <si>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</si>
  <si>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</si>
  <si>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</si>
  <si>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</si>
  <si>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</si>
  <si>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</si>
  <si>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</si>
  <si>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</si>
  <si>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</si>
  <si>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</si>
  <si>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</si>
  <si>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</si>
  <si>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</si>
  <si>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</si>
  <si>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</si>
  <si>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</si>
  <si>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</si>
  <si>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</si>
  <si>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</si>
  <si>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</si>
  <si>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</si>
  <si>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</si>
  <si>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</si>
  <si>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</si>
  <si>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</si>
  <si>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</si>
  <si>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</si>
  <si>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</si>
  <si>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</si>
  <si>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</si>
  <si>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</si>
  <si>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</si>
  <si>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</si>
  <si>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</si>
  <si>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</si>
  <si>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</si>
  <si>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</si>
  <si>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</si>
  <si>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</si>
  <si>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</si>
  <si>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</si>
  <si>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</si>
  <si>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</si>
  <si>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</si>
  <si>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</si>
  <si>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</si>
  <si>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</si>
  <si>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</si>
  <si>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</si>
  <si>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</si>
  <si>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</si>
  <si>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</si>
  <si>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</si>
  <si>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</si>
  <si>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</si>
  <si>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</si>
  <si>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</si>
  <si>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</si>
  <si>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</si>
  <si>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</si>
  <si>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</si>
  <si>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</si>
  <si>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</si>
  <si>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</si>
  <si>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</si>
  <si>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</si>
  <si>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</si>
  <si>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</si>
  <si>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</si>
  <si>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</si>
  <si>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</si>
  <si>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</si>
  <si>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</si>
  <si>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</si>
  <si>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</si>
  <si>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</si>
  <si>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</si>
  <si>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</si>
  <si>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</si>
  <si>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</si>
  <si>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</si>
  <si>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</si>
  <si>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</si>
  <si>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</si>
  <si>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</si>
  <si>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</si>
  <si>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</si>
  <si>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</si>
  <si>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</si>
  <si>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</si>
  <si>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</si>
  <si>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</si>
  <si>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</si>
  <si>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</si>
  <si>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</si>
  <si>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</si>
  <si>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</si>
  <si>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</si>
  <si>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</si>
  <si>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</si>
  <si>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</si>
  <si>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</si>
  <si>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</si>
  <si>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</si>
  <si>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</si>
  <si>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</si>
  <si>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</si>
  <si>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</si>
  <si>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</si>
  <si>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</si>
  <si>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</si>
  <si>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</si>
  <si>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</si>
  <si>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</si>
  <si>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</si>
  <si>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</si>
  <si>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</si>
  <si>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</si>
  <si>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</si>
  <si>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</si>
  <si>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</si>
  <si>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</si>
  <si>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</si>
  <si>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</si>
  <si>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</si>
  <si>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</si>
  <si>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</si>
  <si>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</si>
  <si>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</si>
  <si>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</si>
  <si>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</si>
  <si>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</si>
  <si>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</si>
  <si>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</si>
  <si>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</si>
  <si>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</si>
  <si>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</si>
  <si>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</si>
  <si>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</si>
  <si>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</si>
  <si>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</si>
  <si>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</si>
  <si>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</si>
  <si>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</si>
  <si>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</si>
  <si>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</si>
  <si>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</si>
  <si>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</si>
  <si>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</si>
  <si>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</si>
  <si>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</si>
  <si>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</si>
  <si>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</si>
  <si>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</si>
  <si>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</si>
  <si>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</si>
  <si>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</si>
  <si>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</si>
  <si>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</si>
  <si>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</si>
  <si>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</si>
  <si>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</si>
  <si>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</si>
  <si>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</si>
  <si>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</si>
  <si>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</si>
  <si>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</si>
  <si>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</si>
  <si>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</si>
  <si>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</si>
  <si>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</si>
  <si>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</si>
  <si>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</si>
  <si>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</si>
  <si>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</si>
  <si>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</si>
  <si>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</si>
  <si>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</si>
  <si>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</si>
  <si>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</si>
  <si>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</si>
  <si>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</si>
  <si>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</si>
  <si>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</si>
  <si>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</si>
  <si>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</si>
  <si>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</si>
  <si>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</si>
  <si>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</si>
  <si>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</si>
  <si>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</si>
  <si>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</si>
  <si>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</si>
  <si>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</si>
  <si>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</si>
  <si>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</si>
  <si>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</si>
  <si>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</si>
  <si>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</si>
  <si>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</si>
  <si>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</si>
  <si>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</si>
  <si>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</si>
  <si>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</si>
  <si>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</si>
  <si>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</si>
  <si>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</si>
  <si>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</si>
  <si>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</si>
  <si>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</si>
  <si>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</si>
  <si>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</si>
  <si>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</si>
  <si>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</si>
  <si>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</si>
  <si>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</si>
  <si>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</si>
  <si>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</si>
  <si>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</si>
  <si>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</si>
  <si>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</si>
  <si>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</si>
  <si>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</si>
  <si>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</si>
  <si>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</si>
  <si>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</si>
  <si>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</si>
  <si>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</si>
  <si>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</si>
  <si>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</si>
  <si>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</si>
  <si>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</si>
  <si>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</si>
  <si>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</si>
  <si>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</si>
  <si>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</si>
  <si>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</si>
  <si>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</si>
  <si>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</si>
  <si>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</si>
  <si>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</si>
  <si>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</si>
  <si>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</si>
  <si>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</si>
  <si>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</si>
  <si>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</si>
  <si>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</si>
  <si>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</si>
  <si>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</si>
  <si>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</si>
  <si>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</si>
  <si>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</si>
  <si>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</si>
  <si>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</si>
  <si>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</si>
  <si>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</si>
  <si>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</si>
  <si>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</si>
  <si>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</si>
  <si>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</si>
  <si>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</si>
  <si>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</si>
  <si>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</si>
  <si>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</si>
  <si>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</si>
  <si>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</si>
  <si>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</si>
  <si>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</si>
  <si>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</si>
  <si>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</si>
  <si>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</si>
  <si>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</si>
  <si>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</si>
  <si>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</si>
  <si>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</si>
  <si>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</si>
  <si>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</si>
  <si>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</si>
  <si>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</si>
  <si>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</si>
  <si>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</si>
  <si>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</si>
  <si>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</si>
  <si>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</si>
  <si>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</si>
  <si>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</si>
  <si>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</si>
  <si>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</si>
  <si>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</si>
  <si>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</si>
  <si>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</si>
  <si>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</si>
  <si>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</si>
  <si>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</si>
  <si>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</si>
  <si>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</si>
  <si>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</si>
  <si>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</si>
  <si>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</si>
  <si>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</si>
  <si>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</si>
  <si>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</si>
  <si>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</si>
  <si>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</si>
  <si>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</si>
  <si>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</si>
  <si>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</si>
  <si>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</si>
  <si>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</si>
  <si>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</si>
  <si>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</si>
  <si>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</si>
  <si>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</si>
  <si>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</si>
  <si>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</si>
  <si>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</si>
  <si>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</si>
  <si>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</si>
  <si>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</si>
  <si>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</si>
  <si>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</si>
  <si>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</si>
  <si>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</si>
  <si>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</si>
  <si>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</si>
  <si>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</si>
  <si>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</si>
  <si>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</si>
  <si>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</si>
  <si>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</si>
  <si>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</si>
  <si>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</si>
  <si>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</si>
  <si>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</si>
  <si>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</si>
  <si>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</si>
  <si>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</si>
  <si>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</si>
  <si>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</si>
  <si>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</si>
  <si>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</si>
  <si>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配送拠点等エネルギーステーション化による地域貢献型脱炭素物流等構築事業(一部経済産業省連携事業）</t>
    <phoneticPr fontId="5"/>
  </si>
  <si>
    <t>地球環境局</t>
    <phoneticPr fontId="5"/>
  </si>
  <si>
    <t>○</t>
  </si>
  <si>
    <t>地球温暖化対策課
地球温暖化対策事業室</t>
    <phoneticPr fontId="5"/>
  </si>
  <si>
    <t>法律第85条第３項第１号ホ
施行令第50条第７項第10号及び第11号</t>
    <phoneticPr fontId="5"/>
  </si>
  <si>
    <t>地球温暖化対策計画（平成28年5月13日閣議決定）</t>
    <phoneticPr fontId="5"/>
  </si>
  <si>
    <t>地域再エネを活かすための蓄電池をバッテリー交換式電動配送車両と共用することで、物流網の脱炭素化ならびに地域物流拠点の防災拠点化を同時実現するセクターカップリング型ビジネスモデルの構築を目指す。</t>
  </si>
  <si>
    <t>コンビニ等の配送車両等を電動化するとともにバッテリー交換式とし、各配送拠点等をエネルギーステーション化することで、地域の再生可能エネルギーを活用した脱炭素型物流モデルの構築と物流配送拠点の防災拠点化を同時実現することで地域貢献型の新たな脱炭素型物流モデルを構築する。
①物流×エネルギーセクターカップリング型のビジネスモデル検討（マスタープラン策定）に必要な経費に対し支援を行う。【定額補助】
②地域貢献型の脱炭素物流モデル構築に必要な経費に対して支援を行う。【補助率：1/2】</t>
    <rPh sb="191" eb="193">
      <t>テイガク</t>
    </rPh>
    <rPh sb="193" eb="195">
      <t>ホジョ</t>
    </rPh>
    <rPh sb="231" eb="234">
      <t>ホジョリツ</t>
    </rPh>
    <phoneticPr fontId="5"/>
  </si>
  <si>
    <t>-</t>
  </si>
  <si>
    <t>CO2削減量(t-CO2)</t>
    <rPh sb="3" eb="6">
      <t>サクゲンリョウ</t>
    </rPh>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</si>
  <si>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74" eb="76">
      <t>セツビ</t>
    </rPh>
    <rPh sb="134" eb="136">
      <t>セツビ</t>
    </rPh>
    <rPh sb="160" eb="162">
      <t>セツビ</t>
    </rPh>
    <rPh sb="162" eb="164">
      <t>ドウニュウ</t>
    </rPh>
    <rPh sb="169" eb="171">
      <t>セツビ</t>
    </rPh>
    <phoneticPr fontId="5"/>
  </si>
  <si>
    <t>１t当たりのCO2削減コスト(円/t-CO2)</t>
    <phoneticPr fontId="5"/>
  </si>
  <si>
    <t>CO2削減に係る費用（円）／CO2削減量（t-CO2）</t>
    <phoneticPr fontId="5"/>
  </si>
  <si>
    <t>ビジネスモデル検討（マスタープラン策定）件数</t>
    <phoneticPr fontId="5"/>
  </si>
  <si>
    <t>地域貢献型脱炭素物流モデル構築件数</t>
    <rPh sb="0" eb="2">
      <t>チイキ</t>
    </rPh>
    <rPh sb="2" eb="4">
      <t>コウケン</t>
    </rPh>
    <rPh sb="4" eb="5">
      <t>カタ</t>
    </rPh>
    <rPh sb="5" eb="6">
      <t>ダツ</t>
    </rPh>
    <rPh sb="6" eb="8">
      <t>タンソ</t>
    </rPh>
    <rPh sb="8" eb="10">
      <t>ブツリュウ</t>
    </rPh>
    <rPh sb="13" eb="15">
      <t>コウチク</t>
    </rPh>
    <rPh sb="15" eb="17">
      <t>ケンスウ</t>
    </rPh>
    <phoneticPr fontId="5"/>
  </si>
  <si>
    <t>件</t>
    <rPh sb="0" eb="1">
      <t>ケン</t>
    </rPh>
    <phoneticPr fontId="5"/>
  </si>
  <si>
    <t>執行額／ビジネスモデル検討（マスタープラン策定）件数　　　　　　　　　　　</t>
    <rPh sb="0" eb="2">
      <t>シッコウ</t>
    </rPh>
    <rPh sb="2" eb="3">
      <t>ガク</t>
    </rPh>
    <rPh sb="11" eb="13">
      <t>ケントウ</t>
    </rPh>
    <rPh sb="24" eb="26">
      <t>ケンスウ</t>
    </rPh>
    <phoneticPr fontId="5"/>
  </si>
  <si>
    <t>執行額／地域貢献型脱炭素物流モデル構築件数</t>
    <rPh sb="0" eb="3">
      <t>シッコウガク</t>
    </rPh>
    <rPh sb="4" eb="6">
      <t>チイキ</t>
    </rPh>
    <rPh sb="6" eb="8">
      <t>コウケン</t>
    </rPh>
    <rPh sb="8" eb="9">
      <t>ガタ</t>
    </rPh>
    <rPh sb="9" eb="10">
      <t>ダツ</t>
    </rPh>
    <rPh sb="10" eb="12">
      <t>タンソ</t>
    </rPh>
    <rPh sb="12" eb="14">
      <t>ブツリュウ</t>
    </rPh>
    <rPh sb="17" eb="19">
      <t>コウチク</t>
    </rPh>
    <rPh sb="19" eb="21">
      <t>ケンスウ</t>
    </rPh>
    <phoneticPr fontId="5"/>
  </si>
  <si>
    <t>百万円/件</t>
    <rPh sb="0" eb="2">
      <t>ヒャクマン</t>
    </rPh>
    <rPh sb="2" eb="3">
      <t>エン</t>
    </rPh>
    <rPh sb="4" eb="5">
      <t>ケン</t>
    </rPh>
    <phoneticPr fontId="5"/>
  </si>
  <si>
    <t>１．地球温暖化対策の推進</t>
  </si>
  <si>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</si>
  <si>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</si>
  <si>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</si>
  <si>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</si>
  <si>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</si>
  <si>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</si>
  <si>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地域貢献型脱炭素物流モデルの構築により、物流分野における再生可能エネルギーとＥＶの導入が促進されることで、ＣＯ２削減が図られる。</t>
    <phoneticPr fontId="5"/>
  </si>
  <si>
    <t>-</t>
    <phoneticPr fontId="5"/>
  </si>
  <si>
    <t>-</t>
    <phoneticPr fontId="5"/>
  </si>
  <si>
    <t>CO2削減効果ファイル</t>
    <phoneticPr fontId="5"/>
  </si>
  <si>
    <t>-</t>
    <phoneticPr fontId="5"/>
  </si>
  <si>
    <t>‐</t>
  </si>
  <si>
    <t>再生エネルギーを活用した自立分散型のエネルギーシステムの構築や商用車の電動化においては、導入コストの高さが課題となっていることから、物流とエネルギー分野のカップリングにより双方の課題を同時解決する本事業は社会のニーズを的確に反映している。</t>
    <rPh sb="0" eb="2">
      <t>サイセイ</t>
    </rPh>
    <rPh sb="8" eb="10">
      <t>カツヨウ</t>
    </rPh>
    <rPh sb="12" eb="14">
      <t>ジリツ</t>
    </rPh>
    <rPh sb="14" eb="17">
      <t>ブンサンガタ</t>
    </rPh>
    <rPh sb="28" eb="30">
      <t>コウチク</t>
    </rPh>
    <rPh sb="31" eb="34">
      <t>ショウヨウシャ</t>
    </rPh>
    <rPh sb="35" eb="37">
      <t>デンドウ</t>
    </rPh>
    <rPh sb="37" eb="38">
      <t>カ</t>
    </rPh>
    <rPh sb="44" eb="46">
      <t>ドウニュウ</t>
    </rPh>
    <rPh sb="50" eb="51">
      <t>タカ</t>
    </rPh>
    <rPh sb="53" eb="55">
      <t>カダイ</t>
    </rPh>
    <rPh sb="66" eb="68">
      <t>ブツリュウ</t>
    </rPh>
    <rPh sb="74" eb="76">
      <t>ブンヤ</t>
    </rPh>
    <rPh sb="86" eb="88">
      <t>ソウホウ</t>
    </rPh>
    <rPh sb="89" eb="91">
      <t>カダイ</t>
    </rPh>
    <rPh sb="92" eb="94">
      <t>ドウジ</t>
    </rPh>
    <rPh sb="94" eb="96">
      <t>カイケツ</t>
    </rPh>
    <rPh sb="98" eb="99">
      <t>ホン</t>
    </rPh>
    <rPh sb="99" eb="101">
      <t>ジギョウ</t>
    </rPh>
    <rPh sb="102" eb="104">
      <t>シャカイ</t>
    </rPh>
    <rPh sb="109" eb="111">
      <t>テキカク</t>
    </rPh>
    <rPh sb="112" eb="114">
      <t>ハンエイ</t>
    </rPh>
    <phoneticPr fontId="5"/>
  </si>
  <si>
    <t>同様の取り組み事例が無いことから、国が支援を行い、率先してモデル事業を興し、事業の自立化を促すことが必要である。</t>
    <rPh sb="0" eb="2">
      <t>ドウヨウ</t>
    </rPh>
    <rPh sb="3" eb="4">
      <t>ト</t>
    </rPh>
    <rPh sb="5" eb="6">
      <t>ク</t>
    </rPh>
    <rPh sb="7" eb="9">
      <t>ジレイ</t>
    </rPh>
    <rPh sb="10" eb="11">
      <t>ナ</t>
    </rPh>
    <rPh sb="17" eb="18">
      <t>クニ</t>
    </rPh>
    <rPh sb="19" eb="21">
      <t>シエン</t>
    </rPh>
    <rPh sb="22" eb="23">
      <t>オコナ</t>
    </rPh>
    <rPh sb="25" eb="27">
      <t>ソッセン</t>
    </rPh>
    <rPh sb="32" eb="34">
      <t>ジギョウ</t>
    </rPh>
    <rPh sb="35" eb="36">
      <t>オコ</t>
    </rPh>
    <rPh sb="38" eb="40">
      <t>ジギョウ</t>
    </rPh>
    <rPh sb="41" eb="43">
      <t>ジリツ</t>
    </rPh>
    <rPh sb="43" eb="44">
      <t>カ</t>
    </rPh>
    <rPh sb="45" eb="46">
      <t>ウナガ</t>
    </rPh>
    <rPh sb="50" eb="52">
      <t>ヒツヨウ</t>
    </rPh>
    <phoneticPr fontId="5"/>
  </si>
  <si>
    <t>補助金の交付に当たっては公募を行い、外部有識者からなる審査委員会による審査等により交付先を決定することで競争性を確保する予定。</t>
  </si>
  <si>
    <t>費用・使途が事業目的に即した真に必要な経費か否かを精査した上で支出する予定。</t>
    <rPh sb="0" eb="2">
      <t>ヒヨウ</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ヨテイ</t>
    </rPh>
    <phoneticPr fontId="5"/>
  </si>
  <si>
    <t>100/5</t>
    <phoneticPr fontId="5"/>
  </si>
  <si>
    <t>850/5</t>
    <phoneticPr fontId="5"/>
  </si>
  <si>
    <t>2050年80%削減に向けては地域の再生可能エネルギーの活用や物流分野のCO2排出量の大幅削減が不可欠であり、優先度の高い事業である。</t>
    <rPh sb="4" eb="5">
      <t>ネン</t>
    </rPh>
    <rPh sb="8" eb="10">
      <t>サクゲン</t>
    </rPh>
    <rPh sb="11" eb="12">
      <t>ム</t>
    </rPh>
    <rPh sb="15" eb="17">
      <t>チイキ</t>
    </rPh>
    <rPh sb="18" eb="20">
      <t>サイセイ</t>
    </rPh>
    <rPh sb="20" eb="22">
      <t>カノウ</t>
    </rPh>
    <rPh sb="28" eb="30">
      <t>カツヨウ</t>
    </rPh>
    <rPh sb="31" eb="33">
      <t>ブツリュウ</t>
    </rPh>
    <rPh sb="33" eb="35">
      <t>ブンヤ</t>
    </rPh>
    <rPh sb="39" eb="41">
      <t>ハイシュツ</t>
    </rPh>
    <rPh sb="41" eb="42">
      <t>リョウ</t>
    </rPh>
    <rPh sb="43" eb="45">
      <t>オオハバ</t>
    </rPh>
    <rPh sb="45" eb="47">
      <t>サクゲン</t>
    </rPh>
    <rPh sb="48" eb="51">
      <t>フカケツ</t>
    </rPh>
    <rPh sb="55" eb="58">
      <t>ユウセンド</t>
    </rPh>
    <rPh sb="59" eb="60">
      <t>タカ</t>
    </rPh>
    <rPh sb="61" eb="63">
      <t>ジギョウ</t>
    </rPh>
    <phoneticPr fontId="5"/>
  </si>
  <si>
    <t>t-CO2</t>
    <phoneticPr fontId="5"/>
  </si>
  <si>
    <t>t-CO2</t>
    <phoneticPr fontId="5"/>
  </si>
  <si>
    <t>-</t>
    <phoneticPr fontId="5"/>
  </si>
  <si>
    <t>予算の範囲内にて成果が最大限得られるよう効率的・効果的な事業の実施に努める。</t>
    <rPh sb="8" eb="10">
      <t>セイカ</t>
    </rPh>
    <rPh sb="11" eb="14">
      <t>サイダイゲン</t>
    </rPh>
    <rPh sb="14" eb="15">
      <t>エ</t>
    </rPh>
    <phoneticPr fontId="5"/>
  </si>
  <si>
    <t>2030年度までにCO2を93.9万ｔ削減する。</t>
    <phoneticPr fontId="5"/>
  </si>
  <si>
    <t>2030年度までに1tあたりのCO2削減コストを66,239円以下とする。
※本事業の終了年度である令和6年度までは国費ベース、令和12年度は事業費ベースの目標値。</t>
    <rPh sb="4" eb="6">
      <t>ネンド</t>
    </rPh>
    <rPh sb="18" eb="20">
      <t>サクゲン</t>
    </rPh>
    <rPh sb="30" eb="31">
      <t>エン</t>
    </rPh>
    <rPh sb="31" eb="33">
      <t>イカ</t>
    </rPh>
    <rPh sb="50" eb="52">
      <t>レイワ</t>
    </rPh>
    <rPh sb="64" eb="66">
      <t>レイワ</t>
    </rPh>
    <rPh sb="73" eb="74">
      <t>ヒ</t>
    </rPh>
    <phoneticPr fontId="5"/>
  </si>
  <si>
    <t>室長　加藤 聖</t>
    <phoneticPr fontId="5"/>
  </si>
  <si>
    <t>無</t>
  </si>
  <si>
    <t>「新型コロナウイルス感染症への対応など緊要な経費にかかる要望額」1,000</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</si>
  <si>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</si>
  <si>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二酸化炭素排出抑制対策事業費等補助金</t>
    <rPh sb="13" eb="14">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</si>
</sst>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23835</xdr:colOff>
      <xdr:row>741</xdr:row>
      <xdr:rowOff>163285</xdr:rowOff>
    </xdr:from>
    <xdr:to>
      <xdr:col>34</xdr:col>
      <xdr:colOff>91831</xdr:colOff>
      <xdr:row>743</xdr:row>
      <xdr:rowOff>207176</xdr:rowOff>
    </xdr:to>
    <xdr:sp macro="" textlink="">
      <xdr:nvSpPr>
        <xdr:cNvPr id="16" name="テキスト ボックス 15"/>
        <xdr:cNvSpPr txBox="1"/>
      </xdr:nvSpPr>
      <xdr:spPr>
        <a:xfrm>
          <a:off x="4310085" y="48836035"/>
          <a:ext cx="2721389" cy="7514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1,000</a:t>
          </a:r>
          <a:r>
            <a:rPr kumimoji="1" lang="ja-JP" altLang="en-US" sz="1600"/>
            <a:t>百万円</a:t>
          </a:r>
        </a:p>
      </xdr:txBody>
    </xdr:sp>
    <xdr:clientData/>
  </xdr:twoCellAnchor>
  <xdr:twoCellAnchor>
    <xdr:from>
      <xdr:col>27</xdr:col>
      <xdr:colOff>165509</xdr:colOff>
      <xdr:row>743</xdr:row>
      <xdr:rowOff>224081</xdr:rowOff>
    </xdr:from>
    <xdr:to>
      <xdr:col>27</xdr:col>
      <xdr:colOff>165509</xdr:colOff>
      <xdr:row>746</xdr:row>
      <xdr:rowOff>75333</xdr:rowOff>
    </xdr:to>
    <xdr:cxnSp macro="">
      <xdr:nvCxnSpPr>
        <xdr:cNvPr id="17" name="直線矢印コネクタ 16"/>
        <xdr:cNvCxnSpPr/>
      </xdr:nvCxnSpPr>
      <xdr:spPr>
        <a:xfrm>
          <a:off x="5676402" y="49604402"/>
          <a:ext cx="0" cy="91261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10522</xdr:colOff>
      <xdr:row>747</xdr:row>
      <xdr:rowOff>221847</xdr:rowOff>
    </xdr:from>
    <xdr:to>
      <xdr:col>36</xdr:col>
      <xdr:colOff>73657</xdr:colOff>
      <xdr:row>749</xdr:row>
      <xdr:rowOff>274504</xdr:rowOff>
    </xdr:to>
    <xdr:sp macro="" textlink="">
      <xdr:nvSpPr>
        <xdr:cNvPr id="18" name="テキスト ボックス 17"/>
        <xdr:cNvSpPr txBox="1"/>
      </xdr:nvSpPr>
      <xdr:spPr>
        <a:xfrm>
          <a:off x="3230389" y="49435296"/>
          <a:ext cx="3283001" cy="76818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公益財団法人 北海道環境財団</a:t>
          </a:r>
          <a:r>
            <a:rPr kumimoji="1" lang="en-US" altLang="ja-JP" sz="1600"/>
            <a:t/>
          </a:r>
          <a:br>
            <a:rPr kumimoji="1" lang="en-US" altLang="ja-JP" sz="1600"/>
          </a:br>
          <a:r>
            <a:rPr kumimoji="1" lang="en-US" altLang="ja-JP" sz="1600"/>
            <a:t>1,000</a:t>
          </a:r>
          <a:r>
            <a:rPr kumimoji="1" lang="ja-JP" altLang="en-US" sz="1600"/>
            <a:t>百万円</a:t>
          </a:r>
          <a:endParaRPr kumimoji="1" lang="en-US" altLang="ja-JP" sz="1600"/>
        </a:p>
      </xdr:txBody>
    </xdr:sp>
    <xdr:clientData/>
  </xdr:twoCellAnchor>
  <xdr:twoCellAnchor>
    <xdr:from>
      <xdr:col>23</xdr:col>
      <xdr:colOff>26397</xdr:colOff>
      <xdr:row>746</xdr:row>
      <xdr:rowOff>157150</xdr:rowOff>
    </xdr:from>
    <xdr:to>
      <xdr:col>32</xdr:col>
      <xdr:colOff>66100</xdr:colOff>
      <xdr:row>747</xdr:row>
      <xdr:rowOff>147865</xdr:rowOff>
    </xdr:to>
    <xdr:sp macro="" textlink="">
      <xdr:nvSpPr>
        <xdr:cNvPr id="19" name="テキスト ボックス 18"/>
        <xdr:cNvSpPr txBox="1"/>
      </xdr:nvSpPr>
      <xdr:spPr>
        <a:xfrm>
          <a:off x="4720861" y="50598829"/>
          <a:ext cx="1876668" cy="344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19</xdr:col>
      <xdr:colOff>131270</xdr:colOff>
      <xdr:row>750</xdr:row>
      <xdr:rowOff>19680</xdr:rowOff>
    </xdr:from>
    <xdr:to>
      <xdr:col>36</xdr:col>
      <xdr:colOff>3859</xdr:colOff>
      <xdr:row>752</xdr:row>
      <xdr:rowOff>234788</xdr:rowOff>
    </xdr:to>
    <xdr:sp macro="" textlink="">
      <xdr:nvSpPr>
        <xdr:cNvPr id="20" name="大かっこ 19"/>
        <xdr:cNvSpPr/>
      </xdr:nvSpPr>
      <xdr:spPr>
        <a:xfrm>
          <a:off x="4009306" y="51876501"/>
          <a:ext cx="3342410" cy="9226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地域貢献型の脱炭素型物流モデル</a:t>
          </a:r>
          <a:r>
            <a:rPr lang="ja-JP" altLang="en-US" sz="1100">
              <a:solidFill>
                <a:schemeClr val="tx1"/>
              </a:solidFill>
              <a:effectLst/>
              <a:latin typeface="+mn-lt"/>
              <a:ea typeface="+mn-ea"/>
              <a:cs typeface="+mn-cs"/>
            </a:rPr>
            <a:t>構築を行う事業者</a:t>
          </a:r>
          <a:r>
            <a:rPr kumimoji="1" lang="ja-JP" altLang="ja-JP" sz="1100">
              <a:solidFill>
                <a:schemeClr val="tx1"/>
              </a:solidFill>
              <a:effectLst/>
              <a:latin typeface="+mn-lt"/>
              <a:ea typeface="+mn-ea"/>
              <a:cs typeface="+mn-cs"/>
            </a:rPr>
            <a:t>に対して、</a:t>
          </a:r>
          <a:r>
            <a:rPr kumimoji="1" lang="ja-JP" altLang="en-US" sz="1100">
              <a:solidFill>
                <a:schemeClr val="tx1"/>
              </a:solidFill>
              <a:effectLst/>
              <a:latin typeface="+mn-lt"/>
              <a:ea typeface="+mn-ea"/>
              <a:cs typeface="+mn-cs"/>
            </a:rPr>
            <a:t>マスタープラン策定や設備投入</a:t>
          </a:r>
          <a:r>
            <a:rPr kumimoji="1" lang="ja-JP" altLang="ja-JP" sz="1100">
              <a:solidFill>
                <a:schemeClr val="tx1"/>
              </a:solidFill>
              <a:effectLst/>
              <a:latin typeface="+mn-lt"/>
              <a:ea typeface="+mn-ea"/>
              <a:cs typeface="+mn-cs"/>
            </a:rPr>
            <a:t>に要する経費の一部を支援</a:t>
          </a:r>
          <a:endParaRPr lang="ja-JP" altLang="ja-JP">
            <a:effectLst/>
          </a:endParaRPr>
        </a:p>
      </xdr:txBody>
    </xdr:sp>
    <xdr:clientData/>
  </xdr:twoCellAnchor>
  <xdr:twoCellAnchor>
    <xdr:from>
      <xdr:col>16</xdr:col>
      <xdr:colOff>86078</xdr:colOff>
      <xdr:row>752</xdr:row>
      <xdr:rowOff>238525</xdr:rowOff>
    </xdr:from>
    <xdr:to>
      <xdr:col>27</xdr:col>
      <xdr:colOff>127342</xdr:colOff>
      <xdr:row>756</xdr:row>
      <xdr:rowOff>7486</xdr:rowOff>
    </xdr:to>
    <xdr:cxnSp macro="">
      <xdr:nvCxnSpPr>
        <xdr:cNvPr id="21" name="直線矢印コネクタ 20"/>
        <xdr:cNvCxnSpPr>
          <a:endCxn id="24" idx="0"/>
        </xdr:cNvCxnSpPr>
      </xdr:nvCxnSpPr>
      <xdr:spPr>
        <a:xfrm flipH="1">
          <a:off x="3351792" y="52802918"/>
          <a:ext cx="2286443" cy="1184104"/>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109645</xdr:colOff>
      <xdr:row>752</xdr:row>
      <xdr:rowOff>250664</xdr:rowOff>
    </xdr:from>
    <xdr:to>
      <xdr:col>38</xdr:col>
      <xdr:colOff>134103</xdr:colOff>
      <xdr:row>756</xdr:row>
      <xdr:rowOff>3002</xdr:rowOff>
    </xdr:to>
    <xdr:cxnSp macro="">
      <xdr:nvCxnSpPr>
        <xdr:cNvPr id="22" name="直線矢印コネクタ 21"/>
        <xdr:cNvCxnSpPr>
          <a:endCxn id="26" idx="0"/>
        </xdr:cNvCxnSpPr>
      </xdr:nvCxnSpPr>
      <xdr:spPr>
        <a:xfrm>
          <a:off x="5620538" y="52815057"/>
          <a:ext cx="2269636" cy="116748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68036</xdr:colOff>
      <xdr:row>757</xdr:row>
      <xdr:rowOff>72183</xdr:rowOff>
    </xdr:from>
    <xdr:to>
      <xdr:col>24</xdr:col>
      <xdr:colOff>104119</xdr:colOff>
      <xdr:row>758</xdr:row>
      <xdr:rowOff>162819</xdr:rowOff>
    </xdr:to>
    <xdr:sp macro="" textlink="">
      <xdr:nvSpPr>
        <xdr:cNvPr id="23" name="テキスト ボックス 22"/>
        <xdr:cNvSpPr txBox="1"/>
      </xdr:nvSpPr>
      <xdr:spPr>
        <a:xfrm>
          <a:off x="1700893" y="54405504"/>
          <a:ext cx="3301797" cy="75738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地方公共団体、民間事業者・団体</a:t>
          </a:r>
          <a:endParaRPr kumimoji="1" lang="en-US" altLang="ja-JP" sz="1400"/>
        </a:p>
        <a:p>
          <a:pPr algn="ctr"/>
          <a:r>
            <a:rPr kumimoji="1" lang="en-US" altLang="ja-JP" sz="1400"/>
            <a:t>100</a:t>
          </a:r>
          <a:r>
            <a:rPr kumimoji="1" lang="ja-JP" altLang="en-US" sz="1400"/>
            <a:t>百万円</a:t>
          </a:r>
          <a:endParaRPr kumimoji="1" lang="en-US" altLang="ja-JP" sz="1400"/>
        </a:p>
      </xdr:txBody>
    </xdr:sp>
    <xdr:clientData/>
  </xdr:twoCellAnchor>
  <xdr:twoCellAnchor>
    <xdr:from>
      <xdr:col>11</xdr:col>
      <xdr:colOff>171334</xdr:colOff>
      <xdr:row>756</xdr:row>
      <xdr:rowOff>7486</xdr:rowOff>
    </xdr:from>
    <xdr:to>
      <xdr:col>21</xdr:col>
      <xdr:colOff>6932</xdr:colOff>
      <xdr:row>756</xdr:row>
      <xdr:rowOff>351986</xdr:rowOff>
    </xdr:to>
    <xdr:sp macro="" textlink="">
      <xdr:nvSpPr>
        <xdr:cNvPr id="24" name="テキスト ボックス 23"/>
        <xdr:cNvSpPr txBox="1"/>
      </xdr:nvSpPr>
      <xdr:spPr>
        <a:xfrm>
          <a:off x="2416513" y="53987022"/>
          <a:ext cx="1876669" cy="344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30</xdr:col>
      <xdr:colOff>116062</xdr:colOff>
      <xdr:row>757</xdr:row>
      <xdr:rowOff>56494</xdr:rowOff>
    </xdr:from>
    <xdr:to>
      <xdr:col>46</xdr:col>
      <xdr:colOff>152143</xdr:colOff>
      <xdr:row>758</xdr:row>
      <xdr:rowOff>147130</xdr:rowOff>
    </xdr:to>
    <xdr:sp macro="" textlink="">
      <xdr:nvSpPr>
        <xdr:cNvPr id="25" name="テキスト ボックス 24"/>
        <xdr:cNvSpPr txBox="1"/>
      </xdr:nvSpPr>
      <xdr:spPr>
        <a:xfrm>
          <a:off x="6239276" y="54389815"/>
          <a:ext cx="3301796" cy="75738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400">
              <a:solidFill>
                <a:schemeClr val="dk1"/>
              </a:solidFill>
              <a:effectLst/>
              <a:latin typeface="+mn-lt"/>
              <a:ea typeface="+mn-ea"/>
              <a:cs typeface="+mn-cs"/>
            </a:rPr>
            <a:t>地方公共団体、民間事業者・団体</a:t>
          </a:r>
          <a:endParaRPr lang="ja-JP" altLang="ja-JP" sz="1400">
            <a:effectLst/>
          </a:endParaRPr>
        </a:p>
        <a:p>
          <a:pPr algn="ctr"/>
          <a:r>
            <a:rPr kumimoji="1" lang="en-US" altLang="ja-JP" sz="1400">
              <a:solidFill>
                <a:schemeClr val="dk1"/>
              </a:solidFill>
              <a:effectLst/>
              <a:latin typeface="+mn-lt"/>
              <a:ea typeface="+mn-ea"/>
              <a:cs typeface="+mn-cs"/>
            </a:rPr>
            <a:t>850</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34</xdr:col>
      <xdr:colOff>15254</xdr:colOff>
      <xdr:row>756</xdr:row>
      <xdr:rowOff>3002</xdr:rowOff>
    </xdr:from>
    <xdr:to>
      <xdr:col>43</xdr:col>
      <xdr:colOff>54957</xdr:colOff>
      <xdr:row>756</xdr:row>
      <xdr:rowOff>347502</xdr:rowOff>
    </xdr:to>
    <xdr:sp macro="" textlink="">
      <xdr:nvSpPr>
        <xdr:cNvPr id="26" name="テキスト ボックス 25"/>
        <xdr:cNvSpPr txBox="1"/>
      </xdr:nvSpPr>
      <xdr:spPr>
        <a:xfrm>
          <a:off x="6954897" y="53982538"/>
          <a:ext cx="1876667" cy="344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9</xdr:col>
      <xdr:colOff>4515</xdr:colOff>
      <xdr:row>758</xdr:row>
      <xdr:rowOff>319662</xdr:rowOff>
    </xdr:from>
    <xdr:to>
      <xdr:col>24</xdr:col>
      <xdr:colOff>26562</xdr:colOff>
      <xdr:row>759</xdr:row>
      <xdr:rowOff>610939</xdr:rowOff>
    </xdr:to>
    <xdr:sp macro="" textlink="">
      <xdr:nvSpPr>
        <xdr:cNvPr id="27" name="大かっこ 26"/>
        <xdr:cNvSpPr/>
      </xdr:nvSpPr>
      <xdr:spPr>
        <a:xfrm>
          <a:off x="1841479" y="55319733"/>
          <a:ext cx="3083654" cy="958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地域貢献型の脱炭素型物流モデル構築に向けたマスタープラン策定に必要な経費に対し支援</a:t>
          </a:r>
          <a:endParaRPr kumimoji="1" lang="ja-JP" altLang="en-US" sz="1100"/>
        </a:p>
      </xdr:txBody>
    </xdr:sp>
    <xdr:clientData/>
  </xdr:twoCellAnchor>
  <xdr:twoCellAnchor>
    <xdr:from>
      <xdr:col>31</xdr:col>
      <xdr:colOff>74951</xdr:colOff>
      <xdr:row>758</xdr:row>
      <xdr:rowOff>326385</xdr:rowOff>
    </xdr:from>
    <xdr:to>
      <xdr:col>46</xdr:col>
      <xdr:colOff>153025</xdr:colOff>
      <xdr:row>759</xdr:row>
      <xdr:rowOff>577322</xdr:rowOff>
    </xdr:to>
    <xdr:sp macro="" textlink="">
      <xdr:nvSpPr>
        <xdr:cNvPr id="28" name="大かっこ 27"/>
        <xdr:cNvSpPr/>
      </xdr:nvSpPr>
      <xdr:spPr>
        <a:xfrm>
          <a:off x="6402272" y="55326456"/>
          <a:ext cx="3139682" cy="9176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マスタープランに基づく地域の特性に応じた最適な脱炭素物流モデル構築に必要な設備導入に対して支援</a:t>
          </a:r>
          <a:endParaRPr lang="ja-JP" altLang="ja-JP">
            <a:effectLst/>
          </a:endParaRPr>
        </a:p>
      </xdr:txBody>
    </xdr:sp>
    <xdr:clientData/>
  </xdr:twoCellAnchor>
  <xdr:twoCellAnchor>
    <xdr:from>
      <xdr:col>36</xdr:col>
      <xdr:colOff>173539</xdr:colOff>
      <xdr:row>748</xdr:row>
      <xdr:rowOff>320507</xdr:rowOff>
    </xdr:from>
    <xdr:to>
      <xdr:col>48</xdr:col>
      <xdr:colOff>111887</xdr:colOff>
      <xdr:row>750</xdr:row>
      <xdr:rowOff>34762</xdr:rowOff>
    </xdr:to>
    <xdr:sp macro="" textlink="">
      <xdr:nvSpPr>
        <xdr:cNvPr id="29" name="テキスト ボックス 28"/>
        <xdr:cNvSpPr txBox="1"/>
      </xdr:nvSpPr>
      <xdr:spPr>
        <a:xfrm>
          <a:off x="6613272" y="49891720"/>
          <a:ext cx="2084926" cy="429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うち執行事務費　</a:t>
          </a:r>
          <a:r>
            <a:rPr kumimoji="1" lang="en-US" altLang="ja-JP" sz="1100"/>
            <a:t>50</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 zoomScale="75" zoomScaleNormal="75" zoomScaleSheetLayoutView="75" zoomScalePageLayoutView="85" workbookViewId="0">
      <selection activeCell="AD23" sqref="AD23:AX29"/>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343</v>
      </c>
      <c r="AP2" s="203"/>
      <c r="AQ2" s="203"/>
      <c r="AR2" s="64" t="str">
        <f>IF(OR(AO2="　", AO2=""), "", "-")</f>
        <v>-</v>
      </c>
      <c r="AS2" s="204">
        <v>3</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449</v>
      </c>
      <c r="H5" s="546"/>
      <c r="I5" s="546"/>
      <c r="J5" s="546"/>
      <c r="K5" s="546"/>
      <c r="L5" s="546"/>
      <c r="M5" s="547" t="s">
        <v>65</v>
      </c>
      <c r="N5" s="548"/>
      <c r="O5" s="548"/>
      <c r="P5" s="548"/>
      <c r="Q5" s="548"/>
      <c r="R5" s="549"/>
      <c r="S5" s="550" t="s">
        <v>455</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526</v>
      </c>
      <c r="AR5" s="710"/>
      <c r="AS5" s="710"/>
      <c r="AT5" s="710"/>
      <c r="AU5" s="710"/>
      <c r="AV5" s="710"/>
      <c r="AW5" s="710"/>
      <c r="AX5" s="711"/>
    </row>
    <row r="6" spans="1:50" ht="39" customHeight="1" x14ac:dyDescent="0.15">
      <c r="A6" s="714" t="s">
        <v>4</v>
      </c>
      <c r="B6" s="715"/>
      <c r="C6" s="715"/>
      <c r="D6" s="715"/>
      <c r="E6" s="715"/>
      <c r="F6" s="715"/>
      <c r="G6" s="867" t="str">
        <f>入力規則等!F39</f>
        <v>エネルギー対策特別会計エネルギー需給勘定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7"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エネルギー対策</v>
      </c>
      <c r="AF8" s="212"/>
      <c r="AG8" s="212"/>
      <c r="AH8" s="212"/>
      <c r="AI8" s="212"/>
      <c r="AJ8" s="212"/>
      <c r="AK8" s="212"/>
      <c r="AL8" s="212"/>
      <c r="AM8" s="212"/>
      <c r="AN8" s="212"/>
      <c r="AO8" s="212"/>
      <c r="AP8" s="212"/>
      <c r="AQ8" s="212"/>
      <c r="AR8" s="212"/>
      <c r="AS8" s="212"/>
      <c r="AT8" s="212"/>
      <c r="AU8" s="212"/>
      <c r="AV8" s="212"/>
      <c r="AW8" s="212"/>
      <c r="AX8" s="728"/>
    </row>
    <row r="9" spans="1:50" ht="58.7" customHeight="1" x14ac:dyDescent="0.15">
      <c r="A9" s="135" t="s">
        <v>23</v>
      </c>
      <c r="B9" s="136"/>
      <c r="C9" s="136"/>
      <c r="D9" s="136"/>
      <c r="E9" s="136"/>
      <c r="F9" s="136"/>
      <c r="G9" s="559" t="s">
        <v>487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489</v>
      </c>
      <c r="Q13" s="103"/>
      <c r="R13" s="103"/>
      <c r="S13" s="103"/>
      <c r="T13" s="103"/>
      <c r="U13" s="103"/>
      <c r="V13" s="104"/>
      <c r="W13" s="102" t="s">
        <v>489</v>
      </c>
      <c r="X13" s="103"/>
      <c r="Y13" s="103"/>
      <c r="Z13" s="103"/>
      <c r="AA13" s="103"/>
      <c r="AB13" s="103"/>
      <c r="AC13" s="104"/>
      <c r="AD13" s="102" t="s">
        <v>489</v>
      </c>
      <c r="AE13" s="103"/>
      <c r="AF13" s="103"/>
      <c r="AG13" s="103"/>
      <c r="AH13" s="103"/>
      <c r="AI13" s="103"/>
      <c r="AJ13" s="104"/>
      <c r="AK13" s="102">
        <v>1000</v>
      </c>
      <c r="AL13" s="103"/>
      <c r="AM13" s="103"/>
      <c r="AN13" s="103"/>
      <c r="AO13" s="103"/>
      <c r="AP13" s="103"/>
      <c r="AQ13" s="104"/>
      <c r="AR13" s="99">
        <v>2000</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489</v>
      </c>
      <c r="Q14" s="103"/>
      <c r="R14" s="103"/>
      <c r="S14" s="103"/>
      <c r="T14" s="103"/>
      <c r="U14" s="103"/>
      <c r="V14" s="104"/>
      <c r="W14" s="102" t="s">
        <v>489</v>
      </c>
      <c r="X14" s="103"/>
      <c r="Y14" s="103"/>
      <c r="Z14" s="103"/>
      <c r="AA14" s="103"/>
      <c r="AB14" s="103"/>
      <c r="AC14" s="104"/>
      <c r="AD14" s="102" t="s">
        <v>489</v>
      </c>
      <c r="AE14" s="103"/>
      <c r="AF14" s="103"/>
      <c r="AG14" s="103"/>
      <c r="AH14" s="103"/>
      <c r="AI14" s="103"/>
      <c r="AJ14" s="104"/>
      <c r="AK14" s="102" t="s">
        <v>508</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489</v>
      </c>
      <c r="Q15" s="103"/>
      <c r="R15" s="103"/>
      <c r="S15" s="103"/>
      <c r="T15" s="103"/>
      <c r="U15" s="103"/>
      <c r="V15" s="104"/>
      <c r="W15" s="102" t="s">
        <v>489</v>
      </c>
      <c r="X15" s="103"/>
      <c r="Y15" s="103"/>
      <c r="Z15" s="103"/>
      <c r="AA15" s="103"/>
      <c r="AB15" s="103"/>
      <c r="AC15" s="104"/>
      <c r="AD15" s="102" t="s">
        <v>489</v>
      </c>
      <c r="AE15" s="103"/>
      <c r="AF15" s="103"/>
      <c r="AG15" s="103"/>
      <c r="AH15" s="103"/>
      <c r="AI15" s="103"/>
      <c r="AJ15" s="104"/>
      <c r="AK15" s="102" t="s">
        <v>508</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489</v>
      </c>
      <c r="Q16" s="103"/>
      <c r="R16" s="103"/>
      <c r="S16" s="103"/>
      <c r="T16" s="103"/>
      <c r="U16" s="103"/>
      <c r="V16" s="104"/>
      <c r="W16" s="102" t="s">
        <v>489</v>
      </c>
      <c r="X16" s="103"/>
      <c r="Y16" s="103"/>
      <c r="Z16" s="103"/>
      <c r="AA16" s="103"/>
      <c r="AB16" s="103"/>
      <c r="AC16" s="104"/>
      <c r="AD16" s="102" t="s">
        <v>489</v>
      </c>
      <c r="AE16" s="103"/>
      <c r="AF16" s="103"/>
      <c r="AG16" s="103"/>
      <c r="AH16" s="103"/>
      <c r="AI16" s="103"/>
      <c r="AJ16" s="104"/>
      <c r="AK16" s="102" t="s">
        <v>508</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489</v>
      </c>
      <c r="Q17" s="103"/>
      <c r="R17" s="103"/>
      <c r="S17" s="103"/>
      <c r="T17" s="103"/>
      <c r="U17" s="103"/>
      <c r="V17" s="104"/>
      <c r="W17" s="102" t="s">
        <v>489</v>
      </c>
      <c r="X17" s="103"/>
      <c r="Y17" s="103"/>
      <c r="Z17" s="103"/>
      <c r="AA17" s="103"/>
      <c r="AB17" s="103"/>
      <c r="AC17" s="104"/>
      <c r="AD17" s="102" t="s">
        <v>489</v>
      </c>
      <c r="AE17" s="103"/>
      <c r="AF17" s="103"/>
      <c r="AG17" s="103"/>
      <c r="AH17" s="103"/>
      <c r="AI17" s="103"/>
      <c r="AJ17" s="104"/>
      <c r="AK17" s="102" t="s">
        <v>509</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1000</v>
      </c>
      <c r="AL18" s="109"/>
      <c r="AM18" s="109"/>
      <c r="AN18" s="109"/>
      <c r="AO18" s="109"/>
      <c r="AP18" s="109"/>
      <c r="AQ18" s="110"/>
      <c r="AR18" s="108">
        <f>SUM(AR13:AX17)</f>
        <v>2000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530</v>
      </c>
      <c r="H23" s="177"/>
      <c r="I23" s="177"/>
      <c r="J23" s="177"/>
      <c r="K23" s="177"/>
      <c r="L23" s="177"/>
      <c r="M23" s="177"/>
      <c r="N23" s="177"/>
      <c r="O23" s="178"/>
      <c r="P23" s="99">
        <v>1000</v>
      </c>
      <c r="Q23" s="100"/>
      <c r="R23" s="100"/>
      <c r="S23" s="100"/>
      <c r="T23" s="100"/>
      <c r="U23" s="100"/>
      <c r="V23" s="101"/>
      <c r="W23" s="99">
        <v>1300.5</v>
      </c>
      <c r="X23" s="100"/>
      <c r="Y23" s="100"/>
      <c r="Z23" s="100"/>
      <c r="AA23" s="100"/>
      <c r="AB23" s="100"/>
      <c r="AC23" s="101"/>
      <c r="AD23" s="193" t="s">
        <v>528</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529</v>
      </c>
      <c r="H24" s="180"/>
      <c r="I24" s="180"/>
      <c r="J24" s="180"/>
      <c r="K24" s="180"/>
      <c r="L24" s="180"/>
      <c r="M24" s="180"/>
      <c r="N24" s="180"/>
      <c r="O24" s="181"/>
      <c r="P24" s="102"/>
      <c r="Q24" s="103"/>
      <c r="R24" s="103"/>
      <c r="S24" s="103"/>
      <c r="T24" s="103"/>
      <c r="U24" s="103"/>
      <c r="V24" s="104"/>
      <c r="W24" s="102">
        <v>699.5</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1000</v>
      </c>
      <c r="Q29" s="103"/>
      <c r="R29" s="103"/>
      <c r="S29" s="103"/>
      <c r="T29" s="103"/>
      <c r="U29" s="103"/>
      <c r="V29" s="104"/>
      <c r="W29" s="208">
        <f>AR13</f>
        <v>2000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6</v>
      </c>
      <c r="AR31" s="126"/>
      <c r="AS31" s="127" t="s">
        <v>188</v>
      </c>
      <c r="AT31" s="162"/>
      <c r="AU31" s="261">
        <v>12</v>
      </c>
      <c r="AV31" s="261"/>
      <c r="AW31" s="369" t="s">
        <v>177</v>
      </c>
      <c r="AX31" s="370"/>
    </row>
    <row r="32" spans="1:50" ht="23.25" customHeight="1" x14ac:dyDescent="0.15">
      <c r="A32" s="502"/>
      <c r="B32" s="500"/>
      <c r="C32" s="500"/>
      <c r="D32" s="500"/>
      <c r="E32" s="500"/>
      <c r="F32" s="501"/>
      <c r="G32" s="527" t="s">
        <v>524</v>
      </c>
      <c r="H32" s="528"/>
      <c r="I32" s="528"/>
      <c r="J32" s="528"/>
      <c r="K32" s="528"/>
      <c r="L32" s="528"/>
      <c r="M32" s="528"/>
      <c r="N32" s="528"/>
      <c r="O32" s="529"/>
      <c r="P32" s="151" t="s">
        <v>490</v>
      </c>
      <c r="Q32" s="151"/>
      <c r="R32" s="151"/>
      <c r="S32" s="151"/>
      <c r="T32" s="151"/>
      <c r="U32" s="151"/>
      <c r="V32" s="151"/>
      <c r="W32" s="151"/>
      <c r="X32" s="222"/>
      <c r="Y32" s="328" t="s">
        <v>12</v>
      </c>
      <c r="Z32" s="536"/>
      <c r="AA32" s="537"/>
      <c r="AB32" s="538" t="s">
        <v>520</v>
      </c>
      <c r="AC32" s="538"/>
      <c r="AD32" s="538"/>
      <c r="AE32" s="354" t="s">
        <v>489</v>
      </c>
      <c r="AF32" s="355"/>
      <c r="AG32" s="355"/>
      <c r="AH32" s="355"/>
      <c r="AI32" s="354" t="s">
        <v>489</v>
      </c>
      <c r="AJ32" s="355"/>
      <c r="AK32" s="355"/>
      <c r="AL32" s="355"/>
      <c r="AM32" s="354" t="s">
        <v>489</v>
      </c>
      <c r="AN32" s="355"/>
      <c r="AO32" s="355"/>
      <c r="AP32" s="355"/>
      <c r="AQ32" s="105" t="s">
        <v>489</v>
      </c>
      <c r="AR32" s="106"/>
      <c r="AS32" s="106"/>
      <c r="AT32" s="107"/>
      <c r="AU32" s="355" t="s">
        <v>489</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521</v>
      </c>
      <c r="AC33" s="509"/>
      <c r="AD33" s="509"/>
      <c r="AE33" s="354" t="s">
        <v>489</v>
      </c>
      <c r="AF33" s="355"/>
      <c r="AG33" s="355"/>
      <c r="AH33" s="355"/>
      <c r="AI33" s="354" t="s">
        <v>489</v>
      </c>
      <c r="AJ33" s="355"/>
      <c r="AK33" s="355"/>
      <c r="AL33" s="355"/>
      <c r="AM33" s="354" t="s">
        <v>489</v>
      </c>
      <c r="AN33" s="355"/>
      <c r="AO33" s="355"/>
      <c r="AP33" s="355"/>
      <c r="AQ33" s="105">
        <f>ROUND(102658.1772,0)</f>
        <v>102658</v>
      </c>
      <c r="AR33" s="106"/>
      <c r="AS33" s="106"/>
      <c r="AT33" s="107"/>
      <c r="AU33" s="355">
        <f>ROUND(939251.710084832,0)</f>
        <v>939252</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489</v>
      </c>
      <c r="AF34" s="355"/>
      <c r="AG34" s="355"/>
      <c r="AH34" s="355"/>
      <c r="AI34" s="354" t="s">
        <v>489</v>
      </c>
      <c r="AJ34" s="355"/>
      <c r="AK34" s="355"/>
      <c r="AL34" s="355"/>
      <c r="AM34" s="354" t="s">
        <v>489</v>
      </c>
      <c r="AN34" s="355"/>
      <c r="AO34" s="355"/>
      <c r="AP34" s="355"/>
      <c r="AQ34" s="105" t="s">
        <v>489</v>
      </c>
      <c r="AR34" s="106"/>
      <c r="AS34" s="106"/>
      <c r="AT34" s="107"/>
      <c r="AU34" s="355" t="s">
        <v>489</v>
      </c>
      <c r="AV34" s="355"/>
      <c r="AW34" s="355"/>
      <c r="AX34" s="357"/>
    </row>
    <row r="35" spans="1:50" ht="39.6" customHeight="1" x14ac:dyDescent="0.15">
      <c r="A35" s="887" t="s">
        <v>303</v>
      </c>
      <c r="B35" s="888"/>
      <c r="C35" s="888"/>
      <c r="D35" s="888"/>
      <c r="E35" s="888"/>
      <c r="F35" s="889"/>
      <c r="G35" s="893" t="s">
        <v>510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v>6</v>
      </c>
      <c r="AR66" s="261"/>
      <c r="AS66" s="855" t="s">
        <v>188</v>
      </c>
      <c r="AT66" s="856"/>
      <c r="AU66" s="261">
        <v>12</v>
      </c>
      <c r="AV66" s="261"/>
      <c r="AW66" s="855" t="s">
        <v>273</v>
      </c>
      <c r="AX66" s="969"/>
    </row>
    <row r="67" spans="1:50" ht="42.75" customHeight="1" x14ac:dyDescent="0.15">
      <c r="A67" s="841"/>
      <c r="B67" s="842"/>
      <c r="C67" s="842"/>
      <c r="D67" s="842"/>
      <c r="E67" s="842"/>
      <c r="F67" s="843"/>
      <c r="G67" s="970" t="s">
        <v>189</v>
      </c>
      <c r="H67" s="953" t="s">
        <v>525</v>
      </c>
      <c r="I67" s="954"/>
      <c r="J67" s="954"/>
      <c r="K67" s="954"/>
      <c r="L67" s="954"/>
      <c r="M67" s="954"/>
      <c r="N67" s="954"/>
      <c r="O67" s="955"/>
      <c r="P67" s="953" t="s">
        <v>492</v>
      </c>
      <c r="Q67" s="954"/>
      <c r="R67" s="954"/>
      <c r="S67" s="954"/>
      <c r="T67" s="954"/>
      <c r="U67" s="954"/>
      <c r="V67" s="955"/>
      <c r="W67" s="959"/>
      <c r="X67" s="960"/>
      <c r="Y67" s="940" t="s">
        <v>12</v>
      </c>
      <c r="Z67" s="940"/>
      <c r="AA67" s="941"/>
      <c r="AB67" s="942" t="s">
        <v>293</v>
      </c>
      <c r="AC67" s="942"/>
      <c r="AD67" s="942"/>
      <c r="AE67" s="354" t="s">
        <v>489</v>
      </c>
      <c r="AF67" s="355"/>
      <c r="AG67" s="355"/>
      <c r="AH67" s="355"/>
      <c r="AI67" s="354" t="s">
        <v>489</v>
      </c>
      <c r="AJ67" s="355"/>
      <c r="AK67" s="355"/>
      <c r="AL67" s="355"/>
      <c r="AM67" s="354" t="s">
        <v>489</v>
      </c>
      <c r="AN67" s="355"/>
      <c r="AO67" s="355"/>
      <c r="AP67" s="355"/>
      <c r="AQ67" s="354" t="s">
        <v>489</v>
      </c>
      <c r="AR67" s="355"/>
      <c r="AS67" s="355"/>
      <c r="AT67" s="356"/>
      <c r="AU67" s="355" t="s">
        <v>489</v>
      </c>
      <c r="AV67" s="355"/>
      <c r="AW67" s="355"/>
      <c r="AX67" s="357"/>
    </row>
    <row r="68" spans="1:50" ht="42.75"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t="s">
        <v>489</v>
      </c>
      <c r="AF68" s="355"/>
      <c r="AG68" s="355"/>
      <c r="AH68" s="355"/>
      <c r="AI68" s="354" t="s">
        <v>489</v>
      </c>
      <c r="AJ68" s="355"/>
      <c r="AK68" s="355"/>
      <c r="AL68" s="355"/>
      <c r="AM68" s="354" t="s">
        <v>489</v>
      </c>
      <c r="AN68" s="355"/>
      <c r="AO68" s="355"/>
      <c r="AP68" s="355"/>
      <c r="AQ68" s="354">
        <v>41400</v>
      </c>
      <c r="AR68" s="355"/>
      <c r="AS68" s="355"/>
      <c r="AT68" s="356"/>
      <c r="AU68" s="355">
        <v>53819</v>
      </c>
      <c r="AV68" s="355"/>
      <c r="AW68" s="355"/>
      <c r="AX68" s="357"/>
    </row>
    <row r="69" spans="1:50" ht="42.75"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t="s">
        <v>489</v>
      </c>
      <c r="AF69" s="805"/>
      <c r="AG69" s="805"/>
      <c r="AH69" s="805"/>
      <c r="AI69" s="804" t="s">
        <v>489</v>
      </c>
      <c r="AJ69" s="805"/>
      <c r="AK69" s="805"/>
      <c r="AL69" s="805"/>
      <c r="AM69" s="804" t="s">
        <v>489</v>
      </c>
      <c r="AN69" s="805"/>
      <c r="AO69" s="805"/>
      <c r="AP69" s="805"/>
      <c r="AQ69" s="354" t="s">
        <v>489</v>
      </c>
      <c r="AR69" s="355"/>
      <c r="AS69" s="355"/>
      <c r="AT69" s="356"/>
      <c r="AU69" s="355" t="s">
        <v>489</v>
      </c>
      <c r="AV69" s="355"/>
      <c r="AW69" s="355"/>
      <c r="AX69" s="357"/>
    </row>
    <row r="70" spans="1:50" ht="105" customHeight="1" x14ac:dyDescent="0.15">
      <c r="A70" s="841" t="s">
        <v>279</v>
      </c>
      <c r="B70" s="842"/>
      <c r="C70" s="842"/>
      <c r="D70" s="842"/>
      <c r="E70" s="842"/>
      <c r="F70" s="843"/>
      <c r="G70" s="930" t="s">
        <v>190</v>
      </c>
      <c r="H70" s="931" t="s">
        <v>491</v>
      </c>
      <c r="I70" s="931"/>
      <c r="J70" s="931"/>
      <c r="K70" s="931"/>
      <c r="L70" s="931"/>
      <c r="M70" s="931"/>
      <c r="N70" s="931"/>
      <c r="O70" s="931"/>
      <c r="P70" s="931" t="s">
        <v>493</v>
      </c>
      <c r="Q70" s="931"/>
      <c r="R70" s="931"/>
      <c r="S70" s="931"/>
      <c r="T70" s="931"/>
      <c r="U70" s="931"/>
      <c r="V70" s="931"/>
      <c r="W70" s="934" t="s">
        <v>292</v>
      </c>
      <c r="X70" s="935"/>
      <c r="Y70" s="940" t="s">
        <v>12</v>
      </c>
      <c r="Z70" s="940"/>
      <c r="AA70" s="941"/>
      <c r="AB70" s="942" t="s">
        <v>293</v>
      </c>
      <c r="AC70" s="942"/>
      <c r="AD70" s="942"/>
      <c r="AE70" s="354" t="s">
        <v>489</v>
      </c>
      <c r="AF70" s="355"/>
      <c r="AG70" s="355"/>
      <c r="AH70" s="355"/>
      <c r="AI70" s="354" t="s">
        <v>489</v>
      </c>
      <c r="AJ70" s="355"/>
      <c r="AK70" s="355"/>
      <c r="AL70" s="355"/>
      <c r="AM70" s="354" t="s">
        <v>489</v>
      </c>
      <c r="AN70" s="355"/>
      <c r="AO70" s="355"/>
      <c r="AP70" s="355"/>
      <c r="AQ70" s="354" t="s">
        <v>489</v>
      </c>
      <c r="AR70" s="355"/>
      <c r="AS70" s="355"/>
      <c r="AT70" s="356"/>
      <c r="AU70" s="355" t="s">
        <v>489</v>
      </c>
      <c r="AV70" s="355"/>
      <c r="AW70" s="355"/>
      <c r="AX70" s="357"/>
    </row>
    <row r="71" spans="1:50" ht="105"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t="s">
        <v>489</v>
      </c>
      <c r="AF71" s="355"/>
      <c r="AG71" s="355"/>
      <c r="AH71" s="355"/>
      <c r="AI71" s="354" t="s">
        <v>489</v>
      </c>
      <c r="AJ71" s="355"/>
      <c r="AK71" s="355"/>
      <c r="AL71" s="355"/>
      <c r="AM71" s="354" t="s">
        <v>489</v>
      </c>
      <c r="AN71" s="355"/>
      <c r="AO71" s="355"/>
      <c r="AP71" s="355"/>
      <c r="AQ71" s="354">
        <v>41400</v>
      </c>
      <c r="AR71" s="355"/>
      <c r="AS71" s="355"/>
      <c r="AT71" s="356"/>
      <c r="AU71" s="355" t="s">
        <v>489</v>
      </c>
      <c r="AV71" s="355"/>
      <c r="AW71" s="355"/>
      <c r="AX71" s="357"/>
    </row>
    <row r="72" spans="1:50" ht="105"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t="s">
        <v>489</v>
      </c>
      <c r="AF72" s="355"/>
      <c r="AG72" s="355"/>
      <c r="AH72" s="355"/>
      <c r="AI72" s="354" t="s">
        <v>489</v>
      </c>
      <c r="AJ72" s="355"/>
      <c r="AK72" s="355"/>
      <c r="AL72" s="355"/>
      <c r="AM72" s="354" t="s">
        <v>489</v>
      </c>
      <c r="AN72" s="355"/>
      <c r="AO72" s="355"/>
      <c r="AP72" s="356"/>
      <c r="AQ72" s="354" t="s">
        <v>489</v>
      </c>
      <c r="AR72" s="355"/>
      <c r="AS72" s="355"/>
      <c r="AT72" s="356"/>
      <c r="AU72" s="355" t="s">
        <v>489</v>
      </c>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7"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7"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7"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7"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494</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496</v>
      </c>
      <c r="AC101" s="538"/>
      <c r="AD101" s="538"/>
      <c r="AE101" s="354" t="s">
        <v>489</v>
      </c>
      <c r="AF101" s="355"/>
      <c r="AG101" s="355"/>
      <c r="AH101" s="356"/>
      <c r="AI101" s="354" t="s">
        <v>489</v>
      </c>
      <c r="AJ101" s="355"/>
      <c r="AK101" s="355"/>
      <c r="AL101" s="356"/>
      <c r="AM101" s="354" t="s">
        <v>489</v>
      </c>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496</v>
      </c>
      <c r="AC102" s="538"/>
      <c r="AD102" s="538"/>
      <c r="AE102" s="348" t="s">
        <v>489</v>
      </c>
      <c r="AF102" s="348"/>
      <c r="AG102" s="348"/>
      <c r="AH102" s="348"/>
      <c r="AI102" s="348" t="s">
        <v>489</v>
      </c>
      <c r="AJ102" s="348"/>
      <c r="AK102" s="348"/>
      <c r="AL102" s="348"/>
      <c r="AM102" s="348" t="s">
        <v>489</v>
      </c>
      <c r="AN102" s="348"/>
      <c r="AO102" s="348"/>
      <c r="AP102" s="348"/>
      <c r="AQ102" s="804">
        <v>5</v>
      </c>
      <c r="AR102" s="805"/>
      <c r="AS102" s="805"/>
      <c r="AT102" s="806"/>
      <c r="AU102" s="804">
        <v>5</v>
      </c>
      <c r="AV102" s="805"/>
      <c r="AW102" s="805"/>
      <c r="AX102" s="806"/>
    </row>
    <row r="103" spans="1:60" ht="31.7"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customHeight="1" x14ac:dyDescent="0.15">
      <c r="A104" s="478"/>
      <c r="B104" s="479"/>
      <c r="C104" s="479"/>
      <c r="D104" s="479"/>
      <c r="E104" s="479"/>
      <c r="F104" s="480"/>
      <c r="G104" s="151" t="s">
        <v>495</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496</v>
      </c>
      <c r="AC104" s="459"/>
      <c r="AD104" s="460"/>
      <c r="AE104" s="354" t="s">
        <v>489</v>
      </c>
      <c r="AF104" s="355"/>
      <c r="AG104" s="355"/>
      <c r="AH104" s="356"/>
      <c r="AI104" s="354" t="s">
        <v>489</v>
      </c>
      <c r="AJ104" s="355"/>
      <c r="AK104" s="355"/>
      <c r="AL104" s="356"/>
      <c r="AM104" s="354" t="s">
        <v>489</v>
      </c>
      <c r="AN104" s="355"/>
      <c r="AO104" s="355"/>
      <c r="AP104" s="356"/>
      <c r="AQ104" s="354"/>
      <c r="AR104" s="355"/>
      <c r="AS104" s="355"/>
      <c r="AT104" s="356"/>
      <c r="AU104" s="354"/>
      <c r="AV104" s="355"/>
      <c r="AW104" s="355"/>
      <c r="AX104" s="356"/>
    </row>
    <row r="105" spans="1:60" ht="23.25"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496</v>
      </c>
      <c r="AC105" s="397"/>
      <c r="AD105" s="398"/>
      <c r="AE105" s="348" t="s">
        <v>489</v>
      </c>
      <c r="AF105" s="348"/>
      <c r="AG105" s="348"/>
      <c r="AH105" s="348"/>
      <c r="AI105" s="348" t="s">
        <v>489</v>
      </c>
      <c r="AJ105" s="348"/>
      <c r="AK105" s="348"/>
      <c r="AL105" s="348"/>
      <c r="AM105" s="348" t="s">
        <v>489</v>
      </c>
      <c r="AN105" s="348"/>
      <c r="AO105" s="348"/>
      <c r="AP105" s="348"/>
      <c r="AQ105" s="354">
        <v>5</v>
      </c>
      <c r="AR105" s="355"/>
      <c r="AS105" s="355"/>
      <c r="AT105" s="356"/>
      <c r="AU105" s="804">
        <v>5</v>
      </c>
      <c r="AV105" s="805"/>
      <c r="AW105" s="805"/>
      <c r="AX105" s="806"/>
    </row>
    <row r="106" spans="1:60" ht="31.7"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7"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7"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497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499</v>
      </c>
      <c r="AC116" s="291"/>
      <c r="AD116" s="292"/>
      <c r="AE116" s="348" t="s">
        <v>489</v>
      </c>
      <c r="AF116" s="348"/>
      <c r="AG116" s="348"/>
      <c r="AH116" s="348"/>
      <c r="AI116" s="348" t="s">
        <v>489</v>
      </c>
      <c r="AJ116" s="348"/>
      <c r="AK116" s="348"/>
      <c r="AL116" s="348"/>
      <c r="AM116" s="348" t="s">
        <v>489</v>
      </c>
      <c r="AN116" s="348"/>
      <c r="AO116" s="348"/>
      <c r="AP116" s="348"/>
      <c r="AQ116" s="354">
        <v>20</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499</v>
      </c>
      <c r="AC117" s="332"/>
      <c r="AD117" s="333"/>
      <c r="AE117" s="296" t="s">
        <v>489</v>
      </c>
      <c r="AF117" s="296"/>
      <c r="AG117" s="296"/>
      <c r="AH117" s="296"/>
      <c r="AI117" s="296" t="s">
        <v>489</v>
      </c>
      <c r="AJ117" s="296"/>
      <c r="AK117" s="296"/>
      <c r="AL117" s="296"/>
      <c r="AM117" s="296" t="s">
        <v>489</v>
      </c>
      <c r="AN117" s="296"/>
      <c r="AO117" s="296"/>
      <c r="AP117" s="296"/>
      <c r="AQ117" s="296" t="s">
        <v>517</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customHeight="1" x14ac:dyDescent="0.15">
      <c r="A119" s="282"/>
      <c r="B119" s="283"/>
      <c r="C119" s="283"/>
      <c r="D119" s="283"/>
      <c r="E119" s="283"/>
      <c r="F119" s="284"/>
      <c r="G119" s="341" t="s">
        <v>498</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499</v>
      </c>
      <c r="AC119" s="291"/>
      <c r="AD119" s="292"/>
      <c r="AE119" s="348" t="s">
        <v>489</v>
      </c>
      <c r="AF119" s="348"/>
      <c r="AG119" s="348"/>
      <c r="AH119" s="348"/>
      <c r="AI119" s="348" t="s">
        <v>489</v>
      </c>
      <c r="AJ119" s="348"/>
      <c r="AK119" s="348"/>
      <c r="AL119" s="348"/>
      <c r="AM119" s="348" t="s">
        <v>489</v>
      </c>
      <c r="AN119" s="348"/>
      <c r="AO119" s="348"/>
      <c r="AP119" s="348"/>
      <c r="AQ119" s="348">
        <v>170</v>
      </c>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499</v>
      </c>
      <c r="AC120" s="332"/>
      <c r="AD120" s="333"/>
      <c r="AE120" s="296" t="s">
        <v>489</v>
      </c>
      <c r="AF120" s="296"/>
      <c r="AG120" s="296"/>
      <c r="AH120" s="296"/>
      <c r="AI120" s="296" t="s">
        <v>489</v>
      </c>
      <c r="AJ120" s="296"/>
      <c r="AK120" s="296"/>
      <c r="AL120" s="296"/>
      <c r="AM120" s="296" t="s">
        <v>489</v>
      </c>
      <c r="AN120" s="296"/>
      <c r="AO120" s="296"/>
      <c r="AP120" s="296"/>
      <c r="AQ120" s="296" t="s">
        <v>518</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489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500</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503</v>
      </c>
      <c r="AR133" s="261"/>
      <c r="AS133" s="127" t="s">
        <v>188</v>
      </c>
      <c r="AT133" s="162"/>
      <c r="AU133" s="126">
        <v>12</v>
      </c>
      <c r="AV133" s="126"/>
      <c r="AW133" s="127" t="s">
        <v>177</v>
      </c>
      <c r="AX133" s="128"/>
    </row>
    <row r="134" spans="1:50" ht="39.75" customHeight="1" x14ac:dyDescent="0.15">
      <c r="A134" s="985"/>
      <c r="B134" s="242"/>
      <c r="C134" s="241"/>
      <c r="D134" s="242"/>
      <c r="E134" s="241"/>
      <c r="F134" s="304"/>
      <c r="G134" s="221" t="s">
        <v>501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502</v>
      </c>
      <c r="AC134" s="214"/>
      <c r="AD134" s="214"/>
      <c r="AE134" s="256">
        <v>111100</v>
      </c>
      <c r="AF134" s="106"/>
      <c r="AG134" s="106"/>
      <c r="AH134" s="106"/>
      <c r="AI134" s="256">
        <v>105900</v>
      </c>
      <c r="AJ134" s="106"/>
      <c r="AK134" s="106"/>
      <c r="AL134" s="106"/>
      <c r="AM134" s="256" t="s">
        <v>489</v>
      </c>
      <c r="AN134" s="106"/>
      <c r="AO134" s="106"/>
      <c r="AP134" s="106"/>
      <c r="AQ134" s="256" t="s">
        <v>489</v>
      </c>
      <c r="AR134" s="106"/>
      <c r="AS134" s="106"/>
      <c r="AT134" s="106"/>
      <c r="AU134" s="256" t="s">
        <v>489</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502</v>
      </c>
      <c r="AC135" s="123"/>
      <c r="AD135" s="123"/>
      <c r="AE135" s="256" t="s">
        <v>489</v>
      </c>
      <c r="AF135" s="106"/>
      <c r="AG135" s="106"/>
      <c r="AH135" s="106"/>
      <c r="AI135" s="256" t="s">
        <v>489</v>
      </c>
      <c r="AJ135" s="106"/>
      <c r="AK135" s="106"/>
      <c r="AL135" s="106"/>
      <c r="AM135" s="256" t="s">
        <v>489</v>
      </c>
      <c r="AN135" s="106"/>
      <c r="AO135" s="106"/>
      <c r="AP135" s="106"/>
      <c r="AQ135" s="256" t="s">
        <v>489</v>
      </c>
      <c r="AR135" s="106"/>
      <c r="AS135" s="106"/>
      <c r="AT135" s="106"/>
      <c r="AU135" s="256">
        <v>92700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7"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7"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7"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7"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7"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7"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7"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7"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7"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7"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7"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7"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7"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7"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7"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7"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7"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7"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7"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7"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7"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7"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7"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7"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7"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7"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7"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7"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7"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7"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7"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7"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7"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7"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7"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7"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7"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7"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7"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7"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7"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7"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7"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7"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7"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7"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7"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7"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7"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7"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7"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7"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7"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7"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7"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7"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7"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7"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7"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7"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7"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7"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7"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7"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7"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7"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7"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7"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7"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7"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7"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7"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7"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7"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7"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345</v>
      </c>
      <c r="D430" s="240"/>
      <c r="E430" s="228" t="s">
        <v>323</v>
      </c>
      <c r="F430" s="438"/>
      <c r="G430" s="230" t="s">
        <v>207</v>
      </c>
      <c r="H430" s="148"/>
      <c r="I430" s="148"/>
      <c r="J430" s="231" t="s">
        <v>489</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503</v>
      </c>
      <c r="AF432" s="126"/>
      <c r="AG432" s="127" t="s">
        <v>188</v>
      </c>
      <c r="AH432" s="162"/>
      <c r="AI432" s="172"/>
      <c r="AJ432" s="172"/>
      <c r="AK432" s="172"/>
      <c r="AL432" s="167"/>
      <c r="AM432" s="172"/>
      <c r="AN432" s="172"/>
      <c r="AO432" s="172"/>
      <c r="AP432" s="167"/>
      <c r="AQ432" s="201" t="s">
        <v>503</v>
      </c>
      <c r="AR432" s="126"/>
      <c r="AS432" s="127" t="s">
        <v>188</v>
      </c>
      <c r="AT432" s="162"/>
      <c r="AU432" s="126" t="s">
        <v>505</v>
      </c>
      <c r="AV432" s="126"/>
      <c r="AW432" s="127" t="s">
        <v>177</v>
      </c>
      <c r="AX432" s="128"/>
    </row>
    <row r="433" spans="1:50" ht="23.25" customHeight="1" x14ac:dyDescent="0.15">
      <c r="A433" s="985"/>
      <c r="B433" s="242"/>
      <c r="C433" s="241"/>
      <c r="D433" s="242"/>
      <c r="E433" s="156"/>
      <c r="F433" s="157"/>
      <c r="G433" s="221" t="s">
        <v>503</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504</v>
      </c>
      <c r="AC433" s="123"/>
      <c r="AD433" s="123"/>
      <c r="AE433" s="105" t="s">
        <v>503</v>
      </c>
      <c r="AF433" s="106"/>
      <c r="AG433" s="106"/>
      <c r="AH433" s="106"/>
      <c r="AI433" s="105" t="s">
        <v>489</v>
      </c>
      <c r="AJ433" s="106"/>
      <c r="AK433" s="106"/>
      <c r="AL433" s="106"/>
      <c r="AM433" s="105" t="s">
        <v>489</v>
      </c>
      <c r="AN433" s="106"/>
      <c r="AO433" s="106"/>
      <c r="AP433" s="107"/>
      <c r="AQ433" s="105" t="s">
        <v>489</v>
      </c>
      <c r="AR433" s="106"/>
      <c r="AS433" s="106"/>
      <c r="AT433" s="107"/>
      <c r="AU433" s="106" t="s">
        <v>489</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503</v>
      </c>
      <c r="AC434" s="214"/>
      <c r="AD434" s="214"/>
      <c r="AE434" s="105" t="s">
        <v>489</v>
      </c>
      <c r="AF434" s="106"/>
      <c r="AG434" s="106"/>
      <c r="AH434" s="107"/>
      <c r="AI434" s="105" t="s">
        <v>489</v>
      </c>
      <c r="AJ434" s="106"/>
      <c r="AK434" s="106"/>
      <c r="AL434" s="106"/>
      <c r="AM434" s="105" t="s">
        <v>489</v>
      </c>
      <c r="AN434" s="106"/>
      <c r="AO434" s="106"/>
      <c r="AP434" s="107"/>
      <c r="AQ434" s="105" t="s">
        <v>489</v>
      </c>
      <c r="AR434" s="106"/>
      <c r="AS434" s="106"/>
      <c r="AT434" s="107"/>
      <c r="AU434" s="106" t="s">
        <v>489</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489</v>
      </c>
      <c r="AF435" s="106"/>
      <c r="AG435" s="106"/>
      <c r="AH435" s="107"/>
      <c r="AI435" s="105" t="s">
        <v>489</v>
      </c>
      <c r="AJ435" s="106"/>
      <c r="AK435" s="106"/>
      <c r="AL435" s="106"/>
      <c r="AM435" s="105" t="s">
        <v>489</v>
      </c>
      <c r="AN435" s="106"/>
      <c r="AO435" s="106"/>
      <c r="AP435" s="107"/>
      <c r="AQ435" s="105" t="s">
        <v>489</v>
      </c>
      <c r="AR435" s="106"/>
      <c r="AS435" s="106"/>
      <c r="AT435" s="107"/>
      <c r="AU435" s="106" t="s">
        <v>489</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503</v>
      </c>
      <c r="AF457" s="126"/>
      <c r="AG457" s="127" t="s">
        <v>188</v>
      </c>
      <c r="AH457" s="162"/>
      <c r="AI457" s="172"/>
      <c r="AJ457" s="172"/>
      <c r="AK457" s="172"/>
      <c r="AL457" s="167"/>
      <c r="AM457" s="172"/>
      <c r="AN457" s="172"/>
      <c r="AO457" s="172"/>
      <c r="AP457" s="167"/>
      <c r="AQ457" s="201" t="s">
        <v>503</v>
      </c>
      <c r="AR457" s="126"/>
      <c r="AS457" s="127" t="s">
        <v>188</v>
      </c>
      <c r="AT457" s="162"/>
      <c r="AU457" s="126" t="s">
        <v>503</v>
      </c>
      <c r="AV457" s="126"/>
      <c r="AW457" s="127" t="s">
        <v>177</v>
      </c>
      <c r="AX457" s="128"/>
    </row>
    <row r="458" spans="1:50" ht="23.25" customHeight="1" x14ac:dyDescent="0.15">
      <c r="A458" s="985"/>
      <c r="B458" s="242"/>
      <c r="C458" s="241"/>
      <c r="D458" s="242"/>
      <c r="E458" s="156"/>
      <c r="F458" s="157"/>
      <c r="G458" s="221" t="s">
        <v>503</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505</v>
      </c>
      <c r="AC458" s="123"/>
      <c r="AD458" s="123"/>
      <c r="AE458" s="105" t="s">
        <v>503</v>
      </c>
      <c r="AF458" s="106"/>
      <c r="AG458" s="106"/>
      <c r="AH458" s="106"/>
      <c r="AI458" s="105" t="s">
        <v>489</v>
      </c>
      <c r="AJ458" s="106"/>
      <c r="AK458" s="106"/>
      <c r="AL458" s="106"/>
      <c r="AM458" s="105" t="s">
        <v>489</v>
      </c>
      <c r="AN458" s="106"/>
      <c r="AO458" s="106"/>
      <c r="AP458" s="107"/>
      <c r="AQ458" s="105" t="s">
        <v>489</v>
      </c>
      <c r="AR458" s="106"/>
      <c r="AS458" s="106"/>
      <c r="AT458" s="107"/>
      <c r="AU458" s="106" t="s">
        <v>489</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503</v>
      </c>
      <c r="AC459" s="214"/>
      <c r="AD459" s="214"/>
      <c r="AE459" s="105" t="s">
        <v>489</v>
      </c>
      <c r="AF459" s="106"/>
      <c r="AG459" s="106"/>
      <c r="AH459" s="107"/>
      <c r="AI459" s="105" t="s">
        <v>489</v>
      </c>
      <c r="AJ459" s="106"/>
      <c r="AK459" s="106"/>
      <c r="AL459" s="106"/>
      <c r="AM459" s="105" t="s">
        <v>489</v>
      </c>
      <c r="AN459" s="106"/>
      <c r="AO459" s="106"/>
      <c r="AP459" s="107"/>
      <c r="AQ459" s="105" t="s">
        <v>489</v>
      </c>
      <c r="AR459" s="106"/>
      <c r="AS459" s="106"/>
      <c r="AT459" s="107"/>
      <c r="AU459" s="106" t="s">
        <v>489</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489</v>
      </c>
      <c r="AF460" s="106"/>
      <c r="AG460" s="106"/>
      <c r="AH460" s="107"/>
      <c r="AI460" s="105" t="s">
        <v>489</v>
      </c>
      <c r="AJ460" s="106"/>
      <c r="AK460" s="106"/>
      <c r="AL460" s="106"/>
      <c r="AM460" s="105" t="s">
        <v>489</v>
      </c>
      <c r="AN460" s="106"/>
      <c r="AO460" s="106"/>
      <c r="AP460" s="107"/>
      <c r="AQ460" s="105" t="s">
        <v>489</v>
      </c>
      <c r="AR460" s="106"/>
      <c r="AS460" s="106"/>
      <c r="AT460" s="107"/>
      <c r="AU460" s="106" t="s">
        <v>489</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511</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7.7"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483</v>
      </c>
      <c r="AE702" s="886"/>
      <c r="AF702" s="886"/>
      <c r="AG702" s="875" t="s">
        <v>513</v>
      </c>
      <c r="AH702" s="876"/>
      <c r="AI702" s="876"/>
      <c r="AJ702" s="876"/>
      <c r="AK702" s="876"/>
      <c r="AL702" s="876"/>
      <c r="AM702" s="876"/>
      <c r="AN702" s="876"/>
      <c r="AO702" s="876"/>
      <c r="AP702" s="876"/>
      <c r="AQ702" s="876"/>
      <c r="AR702" s="876"/>
      <c r="AS702" s="876"/>
      <c r="AT702" s="876"/>
      <c r="AU702" s="876"/>
      <c r="AV702" s="876"/>
      <c r="AW702" s="876"/>
      <c r="AX702" s="877"/>
    </row>
    <row r="703" spans="1:50" ht="42.7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483</v>
      </c>
      <c r="AE703" s="145"/>
      <c r="AF703" s="145"/>
      <c r="AG703" s="654" t="s">
        <v>514</v>
      </c>
      <c r="AH703" s="655"/>
      <c r="AI703" s="655"/>
      <c r="AJ703" s="655"/>
      <c r="AK703" s="655"/>
      <c r="AL703" s="655"/>
      <c r="AM703" s="655"/>
      <c r="AN703" s="655"/>
      <c r="AO703" s="655"/>
      <c r="AP703" s="655"/>
      <c r="AQ703" s="655"/>
      <c r="AR703" s="655"/>
      <c r="AS703" s="655"/>
      <c r="AT703" s="655"/>
      <c r="AU703" s="655"/>
      <c r="AV703" s="655"/>
      <c r="AW703" s="655"/>
      <c r="AX703" s="656"/>
    </row>
    <row r="704" spans="1:50" ht="4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483</v>
      </c>
      <c r="AE704" s="573"/>
      <c r="AF704" s="573"/>
      <c r="AG704" s="418" t="s">
        <v>519</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483</v>
      </c>
      <c r="AE705" s="723"/>
      <c r="AF705" s="723"/>
      <c r="AG705" s="150" t="s">
        <v>515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527</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527</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512</v>
      </c>
      <c r="AE708" s="658"/>
      <c r="AF708" s="658"/>
      <c r="AG708" s="513" t="s">
        <v>489</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512</v>
      </c>
      <c r="AE709" s="145"/>
      <c r="AF709" s="145"/>
      <c r="AG709" s="654" t="s">
        <v>489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512</v>
      </c>
      <c r="AE710" s="145"/>
      <c r="AF710" s="145"/>
      <c r="AG710" s="654" t="s">
        <v>489</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483</v>
      </c>
      <c r="AE711" s="145"/>
      <c r="AF711" s="145"/>
      <c r="AG711" s="654" t="s">
        <v>516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512</v>
      </c>
      <c r="AE712" s="573"/>
      <c r="AF712" s="573"/>
      <c r="AG712" s="581" t="s">
        <v>489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512</v>
      </c>
      <c r="AE713" s="145"/>
      <c r="AF713" s="146"/>
      <c r="AG713" s="654" t="s">
        <v>489</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512</v>
      </c>
      <c r="AE714" s="579"/>
      <c r="AF714" s="580"/>
      <c r="AG714" s="679" t="s">
        <v>489</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512</v>
      </c>
      <c r="AE715" s="658"/>
      <c r="AF715" s="767"/>
      <c r="AG715" s="513" t="s">
        <v>489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512</v>
      </c>
      <c r="AE716" s="749"/>
      <c r="AF716" s="749"/>
      <c r="AG716" s="654" t="s">
        <v>489</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512</v>
      </c>
      <c r="AE717" s="145"/>
      <c r="AF717" s="145"/>
      <c r="AG717" s="654" t="s">
        <v>489</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512</v>
      </c>
      <c r="AE718" s="145"/>
      <c r="AF718" s="145"/>
      <c r="AG718" s="153" t="s">
        <v>489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512</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7" customHeight="1" x14ac:dyDescent="0.15">
      <c r="A726" s="608" t="s">
        <v>47</v>
      </c>
      <c r="B726" s="609"/>
      <c r="C726" s="433" t="s">
        <v>52</v>
      </c>
      <c r="D726" s="568"/>
      <c r="E726" s="568"/>
      <c r="F726" s="569"/>
      <c r="G726" s="787" t="s">
        <v>523</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7" customHeight="1" thickBot="1" x14ac:dyDescent="0.2">
      <c r="A727" s="610"/>
      <c r="B727" s="611"/>
      <c r="C727" s="685" t="s">
        <v>56</v>
      </c>
      <c r="D727" s="686"/>
      <c r="E727" s="686"/>
      <c r="F727" s="687"/>
      <c r="G727" s="785" t="s">
        <v>522</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7"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7"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7"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503</v>
      </c>
      <c r="F737" s="89"/>
      <c r="G737" s="89"/>
      <c r="H737" s="89"/>
      <c r="I737" s="89"/>
      <c r="J737" s="89"/>
      <c r="K737" s="89"/>
      <c r="L737" s="89"/>
      <c r="M737" s="89"/>
      <c r="N737" s="95" t="s">
        <v>321</v>
      </c>
      <c r="O737" s="95"/>
      <c r="P737" s="95"/>
      <c r="Q737" s="95"/>
      <c r="R737" s="89" t="s">
        <v>503</v>
      </c>
      <c r="S737" s="89"/>
      <c r="T737" s="89"/>
      <c r="U737" s="89"/>
      <c r="V737" s="89"/>
      <c r="W737" s="89"/>
      <c r="X737" s="89"/>
      <c r="Y737" s="89"/>
      <c r="Z737" s="89"/>
      <c r="AA737" s="95" t="s">
        <v>320</v>
      </c>
      <c r="AB737" s="95"/>
      <c r="AC737" s="95"/>
      <c r="AD737" s="95"/>
      <c r="AE737" s="89" t="s">
        <v>503</v>
      </c>
      <c r="AF737" s="89"/>
      <c r="AG737" s="89"/>
      <c r="AH737" s="89"/>
      <c r="AI737" s="89"/>
      <c r="AJ737" s="89"/>
      <c r="AK737" s="89"/>
      <c r="AL737" s="89"/>
      <c r="AM737" s="89"/>
      <c r="AN737" s="95" t="s">
        <v>319</v>
      </c>
      <c r="AO737" s="95"/>
      <c r="AP737" s="95"/>
      <c r="AQ737" s="95"/>
      <c r="AR737" s="96" t="s">
        <v>503</v>
      </c>
      <c r="AS737" s="97"/>
      <c r="AT737" s="97"/>
      <c r="AU737" s="97"/>
      <c r="AV737" s="97"/>
      <c r="AW737" s="97"/>
      <c r="AX737" s="98"/>
      <c r="AY737" s="74"/>
      <c r="AZ737" s="74"/>
    </row>
    <row r="738" spans="1:52" ht="24.75" customHeight="1" x14ac:dyDescent="0.15">
      <c r="A738" s="86" t="s">
        <v>318</v>
      </c>
      <c r="B738" s="87"/>
      <c r="C738" s="87"/>
      <c r="D738" s="88"/>
      <c r="E738" s="89" t="s">
        <v>503</v>
      </c>
      <c r="F738" s="89"/>
      <c r="G738" s="89"/>
      <c r="H738" s="89"/>
      <c r="I738" s="89"/>
      <c r="J738" s="89"/>
      <c r="K738" s="89"/>
      <c r="L738" s="89"/>
      <c r="M738" s="89"/>
      <c r="N738" s="95" t="s">
        <v>317</v>
      </c>
      <c r="O738" s="95"/>
      <c r="P738" s="95"/>
      <c r="Q738" s="95"/>
      <c r="R738" s="89" t="s">
        <v>506</v>
      </c>
      <c r="S738" s="89"/>
      <c r="T738" s="89"/>
      <c r="U738" s="89"/>
      <c r="V738" s="89"/>
      <c r="W738" s="89"/>
      <c r="X738" s="89"/>
      <c r="Y738" s="89"/>
      <c r="Z738" s="89"/>
      <c r="AA738" s="95" t="s">
        <v>316</v>
      </c>
      <c r="AB738" s="95"/>
      <c r="AC738" s="95"/>
      <c r="AD738" s="95"/>
      <c r="AE738" s="89" t="s">
        <v>503</v>
      </c>
      <c r="AF738" s="89"/>
      <c r="AG738" s="89"/>
      <c r="AH738" s="89"/>
      <c r="AI738" s="89"/>
      <c r="AJ738" s="89"/>
      <c r="AK738" s="89"/>
      <c r="AL738" s="89"/>
      <c r="AM738" s="89"/>
      <c r="AN738" s="95" t="s">
        <v>315</v>
      </c>
      <c r="AO738" s="95"/>
      <c r="AP738" s="95"/>
      <c r="AQ738" s="95"/>
      <c r="AR738" s="96" t="s">
        <v>503</v>
      </c>
      <c r="AS738" s="97"/>
      <c r="AT738" s="97"/>
      <c r="AU738" s="97"/>
      <c r="AV738" s="97"/>
      <c r="AW738" s="97"/>
      <c r="AX738" s="98"/>
    </row>
    <row r="739" spans="1:52" ht="24.75" customHeight="1" x14ac:dyDescent="0.15">
      <c r="A739" s="86" t="s">
        <v>314</v>
      </c>
      <c r="B739" s="87"/>
      <c r="C739" s="87"/>
      <c r="D739" s="88"/>
      <c r="E739" s="89" t="s">
        <v>503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t="s">
        <v>322</v>
      </c>
      <c r="J740" s="111"/>
      <c r="K740" s="78" t="str">
        <f>IF(OR(I740="　", I740=""), "", "-")</f>
        <v>-</v>
      </c>
      <c r="L740" s="112">
        <v>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0" t="s">
        <v>309</v>
      </c>
      <c r="B780" s="751"/>
      <c r="C780" s="751"/>
      <c r="D780" s="751"/>
      <c r="E780" s="751"/>
      <c r="F780" s="752"/>
      <c r="G780" s="429" t="s">
        <v>285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 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Q71">
    <cfRule type="expression" dxfId="1" priority="1">
      <formula>IF(RIGHT(TEXT(AQ71,"0.#"),1)=".",FALSE,TRUE)</formula>
    </cfRule>
    <cfRule type="expression" dxfId="0" priority="2">
      <formula>IF(RIGHT(TEXT(AQ71,"0.#"),1)=".",TRUE,FALSE)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4" manualBreakCount="4">
    <brk id="36" max="49" man="1"/>
    <brk id="120" max="49" man="1"/>
    <brk id="699" max="49" man="1"/>
    <brk id="733"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4" sqref="F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483</v>
      </c>
      <c r="R4" s="13" t="str">
        <f t="shared" si="3"/>
        <v>補助</v>
      </c>
      <c r="S4" s="13" t="str">
        <f t="shared" si="4"/>
        <v>委託・請負、補助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483</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7" customHeight="1" x14ac:dyDescent="0.15">
      <c r="A10" s="14" t="s">
        <v>252</v>
      </c>
      <c r="B10" s="15"/>
      <c r="C10" s="13" t="str">
        <f t="shared" si="0"/>
        <v/>
      </c>
      <c r="D10" s="13" t="str">
        <f t="shared" si="8"/>
        <v/>
      </c>
      <c r="F10" s="18" t="s">
        <v>116</v>
      </c>
      <c r="G10" s="17" t="s">
        <v>483</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委託・請負、補助</v>
      </c>
      <c r="Q10" s="19"/>
      <c r="T10" s="13"/>
      <c r="W10" s="32" t="s">
        <v>155</v>
      </c>
      <c r="Y10" s="32" t="s">
        <v>364</v>
      </c>
      <c r="Z10" s="30"/>
      <c r="AA10" s="32" t="s">
        <v>458</v>
      </c>
      <c r="AB10" s="31"/>
      <c r="AC10" s="31"/>
      <c r="AD10" s="31"/>
      <c r="AE10" s="31"/>
      <c r="AF10" s="30"/>
      <c r="AG10" s="46" t="s">
        <v>287</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7" customHeight="1" x14ac:dyDescent="0.15">
      <c r="A16" s="14" t="s">
        <v>97</v>
      </c>
      <c r="B16" s="15" t="s">
        <v>483</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7" customHeight="1" x14ac:dyDescent="0.15">
      <c r="A24" s="83" t="s">
        <v>329</v>
      </c>
      <c r="B24" s="15"/>
      <c r="C24" s="13" t="str">
        <f t="shared" si="9"/>
        <v/>
      </c>
      <c r="D24" s="13" t="str">
        <f>IF(C24="",D23,IF(D23&lt;&gt;"",CONCATENATE(D23,"、",C24),C24))</f>
        <v>地球温暖化対策</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関 良平</cp:lastModifiedBy>
  <cp:lastPrinted>2020-06-09T06:13:47Z</cp:lastPrinted>
  <dcterms:created xsi:type="dcterms:W3CDTF">2012-03-13T00:50:25Z</dcterms:created>
  <dcterms:modified xsi:type="dcterms:W3CDTF">2020-09-07T01:14:23Z</dcterms:modified>
</cp:coreProperties>
</file>