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研究技術室\検討中フォルダ\01_課室共有\0108_予算要求\令和3年度要求\行政事業レビュー\0902最終公表\作業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<sst xmlns="http://schemas.openxmlformats.org/spreadsheetml/2006/main" count="2167" uniqueCount="575">
  <si>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</si>
  <si>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</si>
  <si>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</si>
  <si>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</si>
  <si>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</si>
  <si>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</si>
  <si>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</si>
  <si>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</si>
  <si>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</si>
  <si>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</si>
  <si>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</si>
  <si>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</si>
  <si>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</si>
  <si>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</si>
  <si>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</si>
  <si>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</si>
  <si>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</si>
  <si>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</si>
  <si>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</si>
  <si>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</si>
  <si>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</si>
  <si>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</si>
  <si>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</si>
  <si>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</si>
  <si>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</si>
  <si>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</si>
  <si>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</si>
  <si>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</si>
  <si>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</si>
  <si>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</si>
  <si>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</si>
  <si>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</si>
  <si>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</si>
  <si>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</si>
  <si>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</si>
  <si>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</si>
  <si>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</si>
  <si>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</si>
  <si>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</si>
  <si>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</si>
  <si>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</si>
  <si>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</si>
  <si>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</si>
  <si>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</si>
  <si>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</si>
  <si>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</si>
  <si>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</si>
  <si>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</si>
  <si>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</si>
  <si>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</si>
  <si>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</si>
  <si>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</si>
  <si>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</si>
  <si>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</si>
  <si>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</si>
  <si>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</si>
  <si>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</si>
  <si>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</si>
  <si>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</si>
  <si>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</si>
  <si>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</si>
  <si>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</si>
  <si>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</si>
  <si>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</si>
  <si>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</si>
  <si>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</si>
  <si>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</si>
  <si>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</si>
  <si>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</si>
  <si>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</si>
  <si>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</si>
  <si>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</si>
  <si>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</si>
  <si>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</si>
  <si>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</si>
  <si>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</si>
  <si>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</si>
  <si>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</si>
  <si>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</si>
  <si>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</si>
  <si>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</si>
  <si>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</si>
  <si>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</si>
  <si>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</si>
  <si>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</si>
  <si>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</si>
  <si>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</si>
  <si>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</si>
  <si>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</si>
  <si>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</si>
  <si>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</si>
  <si>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</si>
  <si>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</si>
  <si>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</si>
  <si>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</si>
  <si>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</si>
  <si>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</si>
  <si>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</si>
  <si>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</si>
  <si>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</si>
  <si>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</si>
  <si>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</si>
  <si>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</si>
  <si>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</si>
  <si>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</si>
  <si>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</si>
  <si>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</si>
  <si>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</si>
  <si>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</si>
  <si>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</si>
  <si>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</si>
  <si>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</si>
  <si>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</si>
  <si>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</si>
  <si>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</si>
  <si>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</si>
  <si>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</si>
  <si>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</si>
  <si>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</si>
  <si>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</si>
  <si>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</si>
  <si>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</si>
  <si>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</si>
  <si>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</si>
  <si>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</si>
  <si>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</si>
  <si>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</si>
  <si>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</si>
  <si>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</si>
  <si>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</si>
  <si>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</si>
  <si>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</si>
  <si>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</si>
  <si>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</si>
  <si>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</si>
  <si>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</si>
  <si>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</si>
  <si>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</si>
  <si>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</si>
  <si>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</si>
  <si>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</si>
  <si>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</si>
  <si>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</si>
  <si>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</si>
  <si>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</si>
  <si>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</si>
  <si>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</si>
  <si>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</si>
  <si>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</si>
  <si>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</si>
  <si>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</si>
  <si>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</si>
  <si>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</si>
  <si>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</si>
  <si>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</si>
  <si>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</si>
  <si>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</si>
  <si>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</si>
  <si>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</si>
  <si>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</si>
  <si>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</si>
  <si>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</si>
  <si>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</si>
  <si>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</si>
  <si>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</si>
  <si>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</si>
  <si>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</si>
  <si>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</si>
  <si>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</si>
  <si>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</si>
  <si>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</si>
  <si>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</si>
  <si>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</si>
  <si>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</si>
  <si>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</si>
  <si>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</si>
  <si>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</si>
  <si>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</si>
  <si>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</si>
  <si>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</si>
  <si>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</si>
  <si>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</si>
  <si>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</si>
  <si>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</si>
  <si>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</si>
  <si>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</si>
  <si>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</si>
  <si>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</si>
  <si>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</si>
  <si>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</si>
  <si>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</si>
  <si>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</si>
  <si>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</si>
  <si>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</si>
  <si>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</si>
  <si>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</si>
  <si>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</si>
  <si>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</si>
  <si>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</si>
  <si>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</si>
  <si>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</si>
  <si>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</si>
  <si>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</si>
  <si>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</si>
  <si>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</si>
  <si>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</si>
  <si>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</si>
  <si>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</si>
  <si>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</si>
  <si>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</si>
  <si>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</si>
  <si>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</si>
  <si>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</si>
  <si>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</si>
  <si>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</si>
  <si>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</si>
  <si>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</si>
  <si>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</si>
  <si>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</si>
  <si>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</si>
  <si>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</si>
  <si>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</si>
  <si>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</si>
  <si>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</si>
  <si>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</si>
  <si>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</si>
  <si>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</si>
  <si>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</si>
  <si>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</si>
  <si>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</si>
  <si>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</si>
  <si>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</si>
  <si>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</si>
  <si>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</si>
  <si>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</si>
  <si>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</si>
  <si>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</si>
  <si>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</si>
  <si>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</si>
  <si>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</si>
  <si>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</si>
  <si>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</si>
  <si>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</si>
  <si>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</si>
  <si>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</si>
  <si>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</si>
  <si>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</si>
  <si>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</si>
  <si>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</si>
  <si>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</si>
  <si>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</si>
  <si>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</si>
  <si>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</si>
  <si>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</si>
  <si>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</si>
  <si>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</si>
  <si>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</si>
  <si>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</si>
  <si>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</si>
  <si>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</si>
  <si>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</si>
  <si>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</si>
  <si>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</si>
  <si>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</si>
  <si>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</si>
  <si>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</si>
  <si>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</si>
  <si>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</si>
  <si>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</si>
  <si>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</si>
  <si>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</si>
  <si>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</si>
  <si>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</si>
  <si>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</si>
  <si>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</si>
  <si>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</si>
  <si>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</si>
  <si>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</si>
  <si>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</si>
  <si>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</si>
  <si>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</si>
  <si>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</si>
  <si>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</si>
  <si>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</si>
  <si>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</si>
  <si>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</si>
  <si>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</si>
  <si>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</si>
  <si>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</si>
  <si>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</si>
  <si>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</si>
  <si>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</si>
  <si>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</si>
  <si>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</si>
  <si>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</si>
  <si>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</si>
  <si>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</si>
  <si>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</si>
  <si>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</si>
  <si>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</si>
  <si>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</si>
  <si>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</si>
  <si>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</si>
  <si>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</si>
  <si>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</si>
  <si>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</si>
  <si>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</si>
  <si>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</si>
  <si>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</si>
  <si>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</si>
  <si>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</si>
  <si>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</si>
  <si>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</si>
  <si>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</si>
  <si>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</si>
  <si>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</si>
  <si>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</si>
  <si>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</si>
  <si>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</si>
  <si>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</si>
  <si>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</si>
  <si>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</si>
  <si>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</si>
  <si>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</si>
  <si>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</si>
  <si>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</si>
  <si>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</si>
  <si>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</si>
  <si>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</si>
  <si>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</si>
  <si>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</si>
  <si>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</si>
  <si>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</si>
  <si>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</si>
  <si>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</si>
  <si>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</si>
  <si>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</si>
  <si>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</si>
  <si>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</si>
  <si>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</si>
  <si>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</si>
  <si>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</si>
  <si>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</si>
  <si>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</si>
  <si>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</si>
  <si>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</si>
  <si>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</si>
  <si>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</si>
  <si>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</si>
  <si>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</si>
  <si>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</si>
  <si>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</si>
  <si>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</si>
  <si>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</si>
  <si>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</si>
  <si>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</si>
  <si>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</si>
  <si>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</si>
  <si>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</si>
  <si>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</si>
  <si>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</si>
  <si>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</si>
  <si>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</si>
  <si>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</si>
  <si>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</si>
  <si>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</si>
  <si>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</si>
  <si>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</si>
  <si>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</si>
  <si>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</si>
  <si>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</si>
  <si>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</si>
  <si>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</si>
  <si>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</si>
  <si>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</si>
  <si>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</si>
  <si>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</si>
  <si>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</si>
  <si>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</si>
  <si>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</si>
  <si>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</si>
  <si>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</si>
  <si>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</si>
  <si>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</si>
  <si>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</si>
  <si>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</si>
  <si>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</si>
  <si>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</si>
  <si>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</si>
  <si>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</si>
  <si>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</si>
  <si>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</si>
  <si>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</si>
  <si>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</si>
  <si>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</si>
  <si>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</si>
  <si>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</si>
  <si>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</si>
  <si>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</si>
  <si>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</si>
  <si>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</si>
  <si>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</si>
  <si>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</si>
  <si>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</si>
  <si>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</si>
  <si>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</si>
  <si>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</si>
  <si>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</si>
  <si>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</si>
  <si>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</si>
  <si>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</si>
  <si>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</si>
  <si>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</si>
  <si>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</si>
  <si>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</si>
  <si>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</si>
  <si>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</si>
  <si>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</si>
  <si>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</si>
  <si>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</si>
  <si>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</si>
  <si>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</si>
  <si>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</si>
  <si>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</si>
  <si>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</si>
  <si>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</si>
  <si>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</si>
  <si>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</si>
  <si>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</si>
  <si>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</si>
  <si>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</si>
  <si>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</si>
  <si>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</si>
  <si>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</si>
  <si>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</si>
  <si>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</si>
  <si>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</si>
  <si>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</si>
  <si>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</si>
  <si>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</si>
  <si>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</si>
  <si>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</si>
  <si>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</si>
  <si>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</si>
  <si>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</si>
  <si>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</si>
  <si>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</si>
  <si>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</si>
  <si>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</si>
  <si>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</si>
  <si>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</si>
  <si>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</si>
  <si>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</si>
  <si>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</si>
  <si>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</si>
  <si>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</si>
  <si>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</si>
  <si>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</si>
  <si>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</si>
  <si>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</si>
  <si>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</si>
  <si>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</si>
  <si>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</si>
  <si>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</si>
  <si>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</si>
  <si>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</si>
  <si>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</si>
  <si>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</si>
  <si>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</si>
  <si>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</si>
  <si>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</si>
  <si>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</si>
  <si>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</si>
  <si>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</si>
  <si>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</si>
  <si>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</si>
  <si>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</si>
  <si>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</si>
  <si>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</si>
  <si>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</si>
  <si>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</si>
  <si>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</si>
  <si>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国立研究開発法人国立環境研究所施設整備費補助</t>
  </si>
  <si>
    <t>平成１３年度</t>
    <rPh sb="0" eb="2">
      <t>ヘイセイ</t>
    </rPh>
    <rPh sb="4" eb="5">
      <t>ネン</t>
    </rPh>
    <rPh sb="5" eb="6">
      <t>ド</t>
    </rPh>
    <phoneticPr fontId="22"/>
  </si>
  <si>
    <t>大臣官房</t>
    <rPh sb="0" eb="2">
      <t>ダイジン</t>
    </rPh>
    <rPh sb="2" eb="4">
      <t>カンボウ</t>
    </rPh>
    <phoneticPr fontId="5"/>
  </si>
  <si>
    <t>総合政策課環境研究技術室</t>
    <rPh sb="0" eb="2">
      <t>ソウゴウ</t>
    </rPh>
    <rPh sb="2" eb="5">
      <t>セイサクカ</t>
    </rPh>
    <rPh sb="5" eb="7">
      <t>カンキョウ</t>
    </rPh>
    <phoneticPr fontId="5"/>
  </si>
  <si>
    <t>○</t>
  </si>
  <si>
    <t>独立行政法人通則法第４６条第１項
中央省庁等改革基本法第３８条</t>
  </si>
  <si>
    <t>国立環境研究所第４期中長期目標
国立環境研究所第４期中長期計画
国立研究開発法人国立環境研究所施設整備費補助金交付要綱</t>
    <rPh sb="11" eb="12">
      <t>チョウ</t>
    </rPh>
    <rPh sb="27" eb="28">
      <t>チョウ</t>
    </rPh>
    <phoneticPr fontId="5"/>
  </si>
  <si>
    <t>良好な研究環境を維持・向上するため、施設及び設備の老朽化対策をはじめ、業務の実施に必要な施設及び設備の計画的な整備を行う</t>
  </si>
  <si>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</si>
  <si>
    <t>-</t>
  </si>
  <si>
    <t>国立研究開発法人国立環境研究所施設整備費補助金</t>
    <rPh sb="22" eb="23">
      <t>キン</t>
    </rPh>
    <phoneticPr fontId="5"/>
  </si>
  <si>
    <t>研究所の業務に係る改正独法通則法第35条の6に基づく主務大臣の評価結果のうち、「施設・設備の整備及び維持管理」に関する事項別評価でB(3)以上の評価を得る。</t>
    <rPh sb="43" eb="45">
      <t>セツビ</t>
    </rPh>
    <phoneticPr fontId="5"/>
  </si>
  <si>
    <t>改正通則法第35条の6に基づく主務大臣の評価結果（5段階、S(5)，A(4)，B(3)，C(2)，D(1)）</t>
  </si>
  <si>
    <t>建築・機械設備・電気設備の工事等の契約件数</t>
    <rPh sb="0" eb="2">
      <t>ケンチク</t>
    </rPh>
    <rPh sb="3" eb="5">
      <t>キカイ</t>
    </rPh>
    <rPh sb="5" eb="7">
      <t>セツビ</t>
    </rPh>
    <rPh sb="8" eb="10">
      <t>デンキ</t>
    </rPh>
    <rPh sb="10" eb="12">
      <t>セツビ</t>
    </rPh>
    <rPh sb="13" eb="15">
      <t>コウジ</t>
    </rPh>
    <rPh sb="15" eb="16">
      <t>トウ</t>
    </rPh>
    <rPh sb="17" eb="19">
      <t>ケイヤク</t>
    </rPh>
    <rPh sb="19" eb="21">
      <t>ケンスウ</t>
    </rPh>
    <phoneticPr fontId="5"/>
  </si>
  <si>
    <t>当該年度執行額／契約件数　　　　　　　　　　　　　　</t>
    <rPh sb="0" eb="2">
      <t>トウガイ</t>
    </rPh>
    <rPh sb="2" eb="4">
      <t>ネンド</t>
    </rPh>
    <rPh sb="4" eb="6">
      <t>シッコウ</t>
    </rPh>
    <rPh sb="6" eb="7">
      <t>ガク</t>
    </rPh>
    <rPh sb="8" eb="10">
      <t>ケイヤク</t>
    </rPh>
    <rPh sb="10" eb="12">
      <t>ケンスウ</t>
    </rPh>
    <phoneticPr fontId="5"/>
  </si>
  <si>
    <t>509/4</t>
  </si>
  <si>
    <t>件数</t>
    <rPh sb="0" eb="2">
      <t>ケンスウ</t>
    </rPh>
    <phoneticPr fontId="5"/>
  </si>
  <si>
    <t>百万円/件</t>
    <rPh sb="0" eb="2">
      <t>ヒャクマン</t>
    </rPh>
    <rPh sb="2" eb="3">
      <t>エン</t>
    </rPh>
    <rPh sb="4" eb="5">
      <t>ケン</t>
    </rPh>
    <phoneticPr fontId="5"/>
  </si>
  <si>
    <t>評価</t>
    <rPh sb="0" eb="2">
      <t>ヒョウカ</t>
    </rPh>
    <phoneticPr fontId="5"/>
  </si>
  <si>
    <t>－</t>
  </si>
  <si>
    <t>９．環境政策の基盤整備</t>
  </si>
  <si>
    <t>349/10</t>
  </si>
  <si>
    <t>当事業は環境問題の解決へ貢献することを目的とした研究所の運営に必要な施設の整備を行っており、持続可能な社会構築に向けた社会ニーズを反映しているものである。</t>
  </si>
  <si>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</si>
  <si>
    <t>「環境政策の基盤整備」を達成するため、中長期計画に沿って研究所の老朽化した施設・設備の整備等を行う本事業は、必要かつ適切であり優先度の高い事業である。</t>
    <rPh sb="20" eb="21">
      <t>チョウ</t>
    </rPh>
    <phoneticPr fontId="5"/>
  </si>
  <si>
    <t>10分の10補助での予算計上を認められた補助金であり、補助対象事業に係る受益者負担（国環研の自己負担）はない。</t>
  </si>
  <si>
    <t>工事積算基準に基づき積算を行っており妥当といえる。</t>
  </si>
  <si>
    <t>中長期目標達成のため、中長期計画に沿って真に必要な経費・使途に限定して使用している。</t>
    <rPh sb="1" eb="2">
      <t>チョウ</t>
    </rPh>
    <rPh sb="12" eb="13">
      <t>チョウ</t>
    </rPh>
    <phoneticPr fontId="5"/>
  </si>
  <si>
    <t>設計・工事等、各業務ごとに極力一括発注を行う事により経費の削減を図っている。</t>
  </si>
  <si>
    <t>一部の事業にて、工事入札不調が数回にわたり発生したことにより不用率が大きくなったところで有り、事業は一部縮小とはなったが完了したため、妥当である。</t>
    <rPh sb="0" eb="2">
      <t>イチブ</t>
    </rPh>
    <rPh sb="3" eb="5">
      <t>ジギョウ</t>
    </rPh>
    <rPh sb="8" eb="10">
      <t>コウジ</t>
    </rPh>
    <rPh sb="10" eb="12">
      <t>ニュウサツ</t>
    </rPh>
    <rPh sb="12" eb="14">
      <t>フチョウ</t>
    </rPh>
    <rPh sb="15" eb="17">
      <t>スウカイ</t>
    </rPh>
    <rPh sb="21" eb="23">
      <t>ハッセイ</t>
    </rPh>
    <rPh sb="30" eb="32">
      <t>フヨウ</t>
    </rPh>
    <rPh sb="32" eb="33">
      <t>リツ</t>
    </rPh>
    <rPh sb="34" eb="35">
      <t>オオ</t>
    </rPh>
    <rPh sb="44" eb="45">
      <t>ア</t>
    </rPh>
    <rPh sb="47" eb="49">
      <t>ジギョウ</t>
    </rPh>
    <rPh sb="50" eb="52">
      <t>イチブ</t>
    </rPh>
    <rPh sb="52" eb="54">
      <t>シュクショウ</t>
    </rPh>
    <rPh sb="60" eb="62">
      <t>カンリョウ</t>
    </rPh>
    <rPh sb="67" eb="69">
      <t>ダトウ</t>
    </rPh>
    <phoneticPr fontId="5"/>
  </si>
  <si>
    <t>設計･監理業務の発注するにあたり、設備利用関係者と設計時期や内容に付いて調整したが想定以上に時間を要し、期間内完了の見込みがなくなったため、繰り越し申請したところ、承認されたため妥当と言える。</t>
    <rPh sb="0" eb="2">
      <t>セッケイ</t>
    </rPh>
    <rPh sb="3" eb="5">
      <t>カンリ</t>
    </rPh>
    <rPh sb="5" eb="7">
      <t>ギョウム</t>
    </rPh>
    <rPh sb="8" eb="10">
      <t>ハッチュウ</t>
    </rPh>
    <rPh sb="17" eb="19">
      <t>セツビ</t>
    </rPh>
    <rPh sb="19" eb="21">
      <t>リヨウ</t>
    </rPh>
    <rPh sb="21" eb="24">
      <t>カンケイシャ</t>
    </rPh>
    <rPh sb="25" eb="27">
      <t>セッケイ</t>
    </rPh>
    <rPh sb="27" eb="29">
      <t>ジキ</t>
    </rPh>
    <rPh sb="30" eb="32">
      <t>ナイヨウ</t>
    </rPh>
    <rPh sb="33" eb="34">
      <t>ツ</t>
    </rPh>
    <rPh sb="36" eb="38">
      <t>チョウセイ</t>
    </rPh>
    <rPh sb="41" eb="43">
      <t>ソウテイ</t>
    </rPh>
    <rPh sb="43" eb="45">
      <t>イジョウ</t>
    </rPh>
    <rPh sb="46" eb="48">
      <t>ジカン</t>
    </rPh>
    <rPh sb="49" eb="50">
      <t>ヨウ</t>
    </rPh>
    <rPh sb="52" eb="55">
      <t>キカンナイ</t>
    </rPh>
    <rPh sb="55" eb="57">
      <t>カンリョウ</t>
    </rPh>
    <rPh sb="58" eb="60">
      <t>ミコ</t>
    </rPh>
    <rPh sb="70" eb="71">
      <t>ク</t>
    </rPh>
    <rPh sb="72" eb="73">
      <t>コ</t>
    </rPh>
    <rPh sb="74" eb="76">
      <t>シンセイ</t>
    </rPh>
    <rPh sb="82" eb="84">
      <t>ショウニン</t>
    </rPh>
    <rPh sb="89" eb="91">
      <t>ダトウ</t>
    </rPh>
    <rPh sb="92" eb="93">
      <t>イ</t>
    </rPh>
    <phoneticPr fontId="5"/>
  </si>
  <si>
    <t>独立行政法人通則法第2条第1項の定義にあるように、事業実施を効果的かつ効率的に行っている。</t>
  </si>
  <si>
    <t>当初見込みどおり契約を行っている。一部発生した繰越については適切に繰越手続きを行い、翌年度に執行する。</t>
  </si>
  <si>
    <t>研究所の運営等に必要な施設として適切に使用されている。</t>
  </si>
  <si>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</si>
  <si>
    <t>299</t>
  </si>
  <si>
    <t>265</t>
  </si>
  <si>
    <t>272</t>
  </si>
  <si>
    <t>331</t>
  </si>
  <si>
    <t>316</t>
  </si>
  <si>
    <t>303</t>
  </si>
  <si>
    <t>322</t>
  </si>
  <si>
    <t>316</t>
    <phoneticPr fontId="5"/>
  </si>
  <si>
    <t>平成28年度からの第4期中長期計画において、引き続き研究施設の効果的な利用の推進を図るとともに、計画的な施設の改修・保守管理を行い、良好な研究環境の維持に努める。また、予算要求時点で事業にかかる費用や期間等を具体的に把握し、所内関係者と事前調整することや、入札不調により事業が遅延しないよう入札方式を見直す等により年度内に事業が完了するよう努める。</t>
    <rPh sb="128" eb="130">
      <t>ニュウサツ</t>
    </rPh>
    <rPh sb="130" eb="132">
      <t>フチョウ</t>
    </rPh>
    <rPh sb="135" eb="137">
      <t>ジギョウ</t>
    </rPh>
    <rPh sb="138" eb="140">
      <t>チエン</t>
    </rPh>
    <rPh sb="145" eb="147">
      <t>ニュウサツ</t>
    </rPh>
    <rPh sb="147" eb="149">
      <t>ホウシキ</t>
    </rPh>
    <rPh sb="150" eb="152">
      <t>ミナオ</t>
    </rPh>
    <rPh sb="170" eb="171">
      <t>ツト</t>
    </rPh>
    <phoneticPr fontId="5"/>
  </si>
  <si>
    <t>令和元年度</t>
    <rPh sb="0" eb="2">
      <t>レイワ</t>
    </rPh>
    <rPh sb="2" eb="3">
      <t>モト</t>
    </rPh>
    <rPh sb="3" eb="5">
      <t>ネンド</t>
    </rPh>
    <phoneticPr fontId="5"/>
  </si>
  <si>
    <t>工事費</t>
    <rPh sb="0" eb="3">
      <t>コウジヒ</t>
    </rPh>
    <phoneticPr fontId="5"/>
  </si>
  <si>
    <t>設計費</t>
    <rPh sb="0" eb="2">
      <t>セッケイ</t>
    </rPh>
    <rPh sb="2" eb="3">
      <t>ヒ</t>
    </rPh>
    <phoneticPr fontId="5"/>
  </si>
  <si>
    <t>その他事務費</t>
    <rPh sb="2" eb="3">
      <t>タ</t>
    </rPh>
    <rPh sb="3" eb="6">
      <t>ジムヒ</t>
    </rPh>
    <phoneticPr fontId="5"/>
  </si>
  <si>
    <t>老朽化設備更新工事</t>
    <rPh sb="0" eb="3">
      <t>ロウキュウカ</t>
    </rPh>
    <rPh sb="3" eb="5">
      <t>セツビ</t>
    </rPh>
    <rPh sb="5" eb="7">
      <t>コウシン</t>
    </rPh>
    <rPh sb="7" eb="9">
      <t>コウジ</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</si>
  <si>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</si>
  <si>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運営に必要な施設の整備</t>
    <rPh sb="0" eb="2">
      <t>ウンエイ</t>
    </rPh>
    <rPh sb="3" eb="5">
      <t>ヒツヨウ</t>
    </rPh>
    <rPh sb="6" eb="8">
      <t>シセツ</t>
    </rPh>
    <rPh sb="9" eb="11">
      <t>セイビ</t>
    </rPh>
    <phoneticPr fontId="5"/>
  </si>
  <si>
    <t>補助金等交付</t>
  </si>
  <si>
    <t>-</t>
    <phoneticPr fontId="5"/>
  </si>
  <si>
    <t>-</t>
    <phoneticPr fontId="5"/>
  </si>
  <si>
    <t>-</t>
    <phoneticPr fontId="5"/>
  </si>
  <si>
    <t>株式会社クリマテック</t>
    <rPh sb="0" eb="2">
      <t>カブシキ</t>
    </rPh>
    <rPh sb="2" eb="4">
      <t>ガイシャ</t>
    </rPh>
    <phoneticPr fontId="5"/>
  </si>
  <si>
    <t>株式会社大谷研究室</t>
    <rPh sb="0" eb="2">
      <t>カブシキ</t>
    </rPh>
    <rPh sb="2" eb="4">
      <t>ガイシャ</t>
    </rPh>
    <rPh sb="4" eb="6">
      <t>オオタニ</t>
    </rPh>
    <rPh sb="6" eb="9">
      <t>ケンキュウシツ</t>
    </rPh>
    <phoneticPr fontId="5"/>
  </si>
  <si>
    <t>日和エンジニアリング株式会社</t>
    <rPh sb="0" eb="2">
      <t>ニチワ</t>
    </rPh>
    <rPh sb="10" eb="14">
      <t>カブシキガイシャ</t>
    </rPh>
    <phoneticPr fontId="5"/>
  </si>
  <si>
    <t>老朽化設備更新、GOSATシリーズにおける事業推進に資する設備整備にかかる設計費</t>
    <rPh sb="0" eb="3">
      <t>ロウキュウカ</t>
    </rPh>
    <rPh sb="3" eb="5">
      <t>セツビ</t>
    </rPh>
    <rPh sb="5" eb="7">
      <t>コウシン</t>
    </rPh>
    <phoneticPr fontId="5"/>
  </si>
  <si>
    <t>老朽化設備更新、GOSATシリーズにおける事業推進に資する設備整備にかかる工事費</t>
    <rPh sb="0" eb="3">
      <t>ロウキュウカ</t>
    </rPh>
    <rPh sb="3" eb="5">
      <t>セツビ</t>
    </rPh>
    <rPh sb="5" eb="7">
      <t>コウシン</t>
    </rPh>
    <phoneticPr fontId="5"/>
  </si>
  <si>
    <t>老朽化設備更新、GOSATシリーズにおける事業推進に資する設備整備
にかかる事務費</t>
    <rPh sb="0" eb="3">
      <t>ロウキュウカ</t>
    </rPh>
    <rPh sb="3" eb="5">
      <t>セツビ</t>
    </rPh>
    <rPh sb="5" eb="7">
      <t>コウシン</t>
    </rPh>
    <phoneticPr fontId="5"/>
  </si>
  <si>
    <t>平成29年度国立研究開発法人国立環境研究所受変電監視設備更新等工事</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ジュヘンデン</t>
    </rPh>
    <rPh sb="24" eb="26">
      <t>カンシ</t>
    </rPh>
    <rPh sb="26" eb="28">
      <t>セツビ</t>
    </rPh>
    <rPh sb="28" eb="31">
      <t>コウシンナド</t>
    </rPh>
    <rPh sb="31" eb="33">
      <t>コウジ</t>
    </rPh>
    <phoneticPr fontId="5"/>
  </si>
  <si>
    <t>平成30年度国立研究開発法人国立環境研究所動物実験棟等老朽配管更新工事</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3">
      <t>ドウブツ</t>
    </rPh>
    <rPh sb="23" eb="25">
      <t>ジッケン</t>
    </rPh>
    <rPh sb="25" eb="27">
      <t>トウナド</t>
    </rPh>
    <rPh sb="27" eb="29">
      <t>ロウキュウ</t>
    </rPh>
    <rPh sb="29" eb="31">
      <t>ハイカン</t>
    </rPh>
    <rPh sb="31" eb="33">
      <t>コウシン</t>
    </rPh>
    <rPh sb="33" eb="35">
      <t>コウジ</t>
    </rPh>
    <phoneticPr fontId="5"/>
  </si>
  <si>
    <t>B</t>
  </si>
  <si>
    <t>株式会社クリマテック</t>
    <rPh sb="0" eb="4">
      <t>カブシキガイシャ</t>
    </rPh>
    <phoneticPr fontId="5"/>
  </si>
  <si>
    <t>受変電監視用中央監視設備更新等工事</t>
    <phoneticPr fontId="5"/>
  </si>
  <si>
    <t>平成29年度国立研究開発法人国立環境研究所受変電監視設備更新等工事に係る工事監理業務</t>
    <rPh sb="34" eb="35">
      <t>カカ</t>
    </rPh>
    <rPh sb="36" eb="38">
      <t>コウジ</t>
    </rPh>
    <rPh sb="38" eb="40">
      <t>カンリ</t>
    </rPh>
    <rPh sb="40" eb="42">
      <t>ギョウム</t>
    </rPh>
    <phoneticPr fontId="5"/>
  </si>
  <si>
    <t>平成30年度国立研究開発法人国立環境研究所動物実験棟飼育室等改修整備工事基本設計・実施設計・工事監理業務のうち老朽配管更新実施設計業務、工事監理業務</t>
    <rPh sb="26" eb="29">
      <t>シイクシツ</t>
    </rPh>
    <rPh sb="29" eb="30">
      <t>トウ</t>
    </rPh>
    <rPh sb="30" eb="32">
      <t>カイシュウ</t>
    </rPh>
    <rPh sb="32" eb="34">
      <t>セイビ</t>
    </rPh>
    <rPh sb="34" eb="36">
      <t>コウジ</t>
    </rPh>
    <rPh sb="36" eb="38">
      <t>キホン</t>
    </rPh>
    <rPh sb="38" eb="40">
      <t>セッケイ</t>
    </rPh>
    <rPh sb="41" eb="43">
      <t>ジッシ</t>
    </rPh>
    <rPh sb="43" eb="45">
      <t>セッケイ</t>
    </rPh>
    <rPh sb="46" eb="48">
      <t>コウジ</t>
    </rPh>
    <rPh sb="48" eb="50">
      <t>カンリ</t>
    </rPh>
    <rPh sb="50" eb="52">
      <t>ギョウム</t>
    </rPh>
    <rPh sb="55" eb="57">
      <t>ロウキュウ</t>
    </rPh>
    <rPh sb="57" eb="59">
      <t>ハイカン</t>
    </rPh>
    <rPh sb="59" eb="61">
      <t>コウシン</t>
    </rPh>
    <rPh sb="61" eb="63">
      <t>ジッシ</t>
    </rPh>
    <rPh sb="63" eb="65">
      <t>セッケイ</t>
    </rPh>
    <rPh sb="65" eb="67">
      <t>ギョウム</t>
    </rPh>
    <rPh sb="68" eb="70">
      <t>コウジ</t>
    </rPh>
    <rPh sb="70" eb="72">
      <t>カンリ</t>
    </rPh>
    <rPh sb="72" eb="74">
      <t>ギョウム</t>
    </rPh>
    <phoneticPr fontId="5"/>
  </si>
  <si>
    <t>160/4</t>
    <phoneticPr fontId="5"/>
  </si>
  <si>
    <t>日和エンジニアリング株式会社</t>
    <phoneticPr fontId="5"/>
  </si>
  <si>
    <t>B</t>
    <phoneticPr fontId="5"/>
  </si>
  <si>
    <t>受変電監視用中央監視設備更新等工事設計・監理業務</t>
    <rPh sb="17" eb="19">
      <t>セッケイ</t>
    </rPh>
    <rPh sb="20" eb="22">
      <t>カンリ</t>
    </rPh>
    <rPh sb="22" eb="24">
      <t>ギョウム</t>
    </rPh>
    <phoneticPr fontId="5"/>
  </si>
  <si>
    <t>889/18</t>
    <phoneticPr fontId="5"/>
  </si>
  <si>
    <t>入札不調（不落）による不落随意契約</t>
    <rPh sb="0" eb="2">
      <t>ニュウサツ</t>
    </rPh>
    <rPh sb="2" eb="4">
      <t>フチョウ</t>
    </rPh>
    <rPh sb="5" eb="6">
      <t>フ</t>
    </rPh>
    <rPh sb="6" eb="7">
      <t>ラク</t>
    </rPh>
    <rPh sb="11" eb="13">
      <t>フラク</t>
    </rPh>
    <rPh sb="13" eb="15">
      <t>ズイイ</t>
    </rPh>
    <rPh sb="15" eb="17">
      <t>ケイヤク</t>
    </rPh>
    <phoneticPr fontId="5"/>
  </si>
  <si>
    <t>有</t>
  </si>
  <si>
    <t>△</t>
  </si>
  <si>
    <t>事項数</t>
    <rPh sb="0" eb="2">
      <t>ジコウ</t>
    </rPh>
    <rPh sb="2" eb="3">
      <t>スウ</t>
    </rPh>
    <phoneticPr fontId="5"/>
  </si>
  <si>
    <t>‐</t>
  </si>
  <si>
    <t>A.国立研究開発法人国立環境研究所　</t>
    <phoneticPr fontId="5"/>
  </si>
  <si>
    <t>B.株式会社クリマテック</t>
    <rPh sb="2" eb="6">
      <t>カブシキガイシャ</t>
    </rPh>
    <phoneticPr fontId="5"/>
  </si>
  <si>
    <t>調達にあたっては競争性を有する一般競争入札により契約を行っており、競争性や支出先選定の妥当性は確保されている。
(工事契約においては、一般競争入札にて不調となり、その後不落随意契約を締結している。）</t>
    <rPh sb="57" eb="59">
      <t>コウジ</t>
    </rPh>
    <rPh sb="59" eb="61">
      <t>ケイヤク</t>
    </rPh>
    <rPh sb="67" eb="69">
      <t>イッパン</t>
    </rPh>
    <rPh sb="69" eb="71">
      <t>キョウソウ</t>
    </rPh>
    <rPh sb="71" eb="73">
      <t>ニュウサツ</t>
    </rPh>
    <rPh sb="75" eb="77">
      <t>フチョウ</t>
    </rPh>
    <rPh sb="83" eb="84">
      <t>ゴ</t>
    </rPh>
    <rPh sb="84" eb="86">
      <t>フラク</t>
    </rPh>
    <rPh sb="86" eb="88">
      <t>ズイイ</t>
    </rPh>
    <rPh sb="88" eb="90">
      <t>ケイヤク</t>
    </rPh>
    <rPh sb="91" eb="93">
      <t>テイケツ</t>
    </rPh>
    <phoneticPr fontId="5"/>
  </si>
  <si>
    <t>室長　曽宮　和夫</t>
    <phoneticPr fontId="5"/>
  </si>
  <si>
    <t>-</t>
    <phoneticPr fontId="5"/>
  </si>
  <si>
    <t>-</t>
    <phoneticPr fontId="5"/>
  </si>
  <si>
    <t>-</t>
    <phoneticPr fontId="5"/>
  </si>
  <si>
    <t>-</t>
    <phoneticPr fontId="5"/>
  </si>
  <si>
    <t>-</t>
    <phoneticPr fontId="5"/>
  </si>
  <si>
    <t>毎年度行われる業務実績評価の「施設・設備の整備及び管理運用」において令和元年度は「B」評価を得ており、目標に見合った実績となっている。</t>
    <phoneticPr fontId="5"/>
  </si>
  <si>
    <t>環境問題がグローバルな重要課題となる中で、中核の研究機関である環境研の研究環境整備は、極めて重要なので、着実に進めて欲しい。</t>
    <phoneticPr fontId="5"/>
  </si>
  <si>
    <t>外部有識者の所見のとおり、事業のコスト等は常に点検しつつ、引き続き、着実に研究環境整備に努めること。</t>
    <phoneticPr fontId="5"/>
  </si>
  <si>
    <t>国立研究開発法人国立環境研究所　業務実績評価書（外部委員の意見を踏まえた主務大臣の評価）</t>
    <phoneticPr fontId="5"/>
  </si>
  <si>
    <t>本事業の成果は、測定指標である「独法通則法第35条の6に基づく主務大臣の評価」で表される。（外部委員の意見を踏まえた主務大臣の評価）【「施設・整備の整備及び管理運用」に対する事項別評価】</t>
    <phoneticPr fontId="5"/>
  </si>
  <si>
    <t>第5期中長期計画及び施設整備マスタープランに基づき、引き続き施設及び設備の老朽化対策等を効率的に実施する。</t>
    <rPh sb="0" eb="1">
      <t>ダイ</t>
    </rPh>
    <rPh sb="2" eb="3">
      <t>キ</t>
    </rPh>
    <rPh sb="3" eb="6">
      <t>チュウチョウキ</t>
    </rPh>
    <rPh sb="6" eb="8">
      <t>ケイカク</t>
    </rPh>
    <rPh sb="8" eb="9">
      <t>オヨ</t>
    </rPh>
    <rPh sb="10" eb="12">
      <t>シセツ</t>
    </rPh>
    <rPh sb="12" eb="14">
      <t>セイビ</t>
    </rPh>
    <rPh sb="22" eb="23">
      <t>モト</t>
    </rPh>
    <rPh sb="26" eb="27">
      <t>ヒ</t>
    </rPh>
    <rPh sb="28" eb="29">
      <t>ツヅ</t>
    </rPh>
    <rPh sb="30" eb="32">
      <t>シセツ</t>
    </rPh>
    <rPh sb="32" eb="33">
      <t>オヨ</t>
    </rPh>
    <rPh sb="34" eb="36">
      <t>セツビ</t>
    </rPh>
    <rPh sb="37" eb="40">
      <t>ロウキュウカ</t>
    </rPh>
    <rPh sb="40" eb="42">
      <t>タイサク</t>
    </rPh>
    <rPh sb="42" eb="43">
      <t>トウ</t>
    </rPh>
    <rPh sb="44" eb="47">
      <t>コウリツテキ</t>
    </rPh>
    <rPh sb="48" eb="5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</si>
</sst>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95250</xdr:colOff>
      <xdr:row>741</xdr:row>
      <xdr:rowOff>342903</xdr:rowOff>
    </xdr:from>
    <xdr:to>
      <xdr:col>47</xdr:col>
      <xdr:colOff>177800</xdr:colOff>
      <xdr:row>744</xdr:row>
      <xdr:rowOff>107953</xdr:rowOff>
    </xdr:to>
    <xdr:sp macro="" textlink="">
      <xdr:nvSpPr>
        <xdr:cNvPr id="4" name="AutoShape 4"/>
        <xdr:cNvSpPr>
          <a:spLocks/>
        </xdr:cNvSpPr>
      </xdr:nvSpPr>
      <xdr:spPr bwMode="auto">
        <a:xfrm>
          <a:off x="9496425" y="43148253"/>
          <a:ext cx="82550" cy="822325"/>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745</xdr:row>
      <xdr:rowOff>171452</xdr:rowOff>
    </xdr:from>
    <xdr:to>
      <xdr:col>47</xdr:col>
      <xdr:colOff>158750</xdr:colOff>
      <xdr:row>747</xdr:row>
      <xdr:rowOff>130178</xdr:rowOff>
    </xdr:to>
    <xdr:sp macro="" textlink="">
      <xdr:nvSpPr>
        <xdr:cNvPr id="5" name="AutoShape 8"/>
        <xdr:cNvSpPr>
          <a:spLocks/>
        </xdr:cNvSpPr>
      </xdr:nvSpPr>
      <xdr:spPr bwMode="auto">
        <a:xfrm>
          <a:off x="9426575" y="44386502"/>
          <a:ext cx="133350" cy="6635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742</xdr:row>
      <xdr:rowOff>36742</xdr:rowOff>
    </xdr:from>
    <xdr:to>
      <xdr:col>20</xdr:col>
      <xdr:colOff>66675</xdr:colOff>
      <xdr:row>744</xdr:row>
      <xdr:rowOff>107953</xdr:rowOff>
    </xdr:to>
    <xdr:sp macro="" textlink="">
      <xdr:nvSpPr>
        <xdr:cNvPr id="6" name="AutoShape 3"/>
        <xdr:cNvSpPr>
          <a:spLocks/>
        </xdr:cNvSpPr>
      </xdr:nvSpPr>
      <xdr:spPr bwMode="auto">
        <a:xfrm>
          <a:off x="3914775" y="43194517"/>
          <a:ext cx="152400" cy="776061"/>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745</xdr:row>
      <xdr:rowOff>161927</xdr:rowOff>
    </xdr:from>
    <xdr:to>
      <xdr:col>20</xdr:col>
      <xdr:colOff>25400</xdr:colOff>
      <xdr:row>747</xdr:row>
      <xdr:rowOff>130178</xdr:rowOff>
    </xdr:to>
    <xdr:sp macro="" textlink="">
      <xdr:nvSpPr>
        <xdr:cNvPr id="7" name="AutoShape 7"/>
        <xdr:cNvSpPr>
          <a:spLocks/>
        </xdr:cNvSpPr>
      </xdr:nvSpPr>
      <xdr:spPr bwMode="auto">
        <a:xfrm>
          <a:off x="3921125" y="44376977"/>
          <a:ext cx="104775" cy="673101"/>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744</xdr:row>
      <xdr:rowOff>27215</xdr:rowOff>
    </xdr:from>
    <xdr:to>
      <xdr:col>8</xdr:col>
      <xdr:colOff>154626</xdr:colOff>
      <xdr:row>745</xdr:row>
      <xdr:rowOff>70510</xdr:rowOff>
    </xdr:to>
    <xdr:sp macro="" textlink="">
      <xdr:nvSpPr>
        <xdr:cNvPr id="8" name="Line 10"/>
        <xdr:cNvSpPr>
          <a:spLocks noChangeShapeType="1"/>
        </xdr:cNvSpPr>
      </xdr:nvSpPr>
      <xdr:spPr bwMode="auto">
        <a:xfrm flipH="1">
          <a:off x="1752930" y="43889840"/>
          <a:ext cx="1896" cy="395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58210</xdr:colOff>
      <xdr:row>741</xdr:row>
      <xdr:rowOff>228124</xdr:rowOff>
    </xdr:from>
    <xdr:to>
      <xdr:col>17</xdr:col>
      <xdr:colOff>135609</xdr:colOff>
      <xdr:row>744</xdr:row>
      <xdr:rowOff>81020</xdr:rowOff>
    </xdr:to>
    <xdr:sp macro="" textlink="">
      <xdr:nvSpPr>
        <xdr:cNvPr id="9" name="Rectangle 1"/>
        <xdr:cNvSpPr>
          <a:spLocks noChangeArrowheads="1"/>
        </xdr:cNvSpPr>
      </xdr:nvSpPr>
      <xdr:spPr bwMode="auto">
        <a:xfrm>
          <a:off x="1499832" y="44158969"/>
          <a:ext cx="2136858" cy="89549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760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149022</xdr:colOff>
      <xdr:row>742</xdr:row>
      <xdr:rowOff>11036</xdr:rowOff>
    </xdr:from>
    <xdr:to>
      <xdr:col>44</xdr:col>
      <xdr:colOff>76264</xdr:colOff>
      <xdr:row>750</xdr:row>
      <xdr:rowOff>95670</xdr:rowOff>
    </xdr:to>
    <xdr:sp macro="" textlink="">
      <xdr:nvSpPr>
        <xdr:cNvPr id="10" name="Rectangle 2"/>
        <xdr:cNvSpPr>
          <a:spLocks noChangeArrowheads="1"/>
        </xdr:cNvSpPr>
      </xdr:nvSpPr>
      <xdr:spPr bwMode="auto">
        <a:xfrm>
          <a:off x="4149522" y="43168811"/>
          <a:ext cx="4727842" cy="290403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53858</xdr:colOff>
      <xdr:row>745</xdr:row>
      <xdr:rowOff>122146</xdr:rowOff>
    </xdr:from>
    <xdr:to>
      <xdr:col>19</xdr:col>
      <xdr:colOff>89647</xdr:colOff>
      <xdr:row>750</xdr:row>
      <xdr:rowOff>22412</xdr:rowOff>
    </xdr:to>
    <xdr:sp macro="" textlink="">
      <xdr:nvSpPr>
        <xdr:cNvPr id="11" name="Rectangle 5"/>
        <xdr:cNvSpPr>
          <a:spLocks noChangeArrowheads="1"/>
        </xdr:cNvSpPr>
      </xdr:nvSpPr>
      <xdr:spPr bwMode="auto">
        <a:xfrm>
          <a:off x="1454033" y="44337196"/>
          <a:ext cx="2436089" cy="16623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760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内、</a:t>
          </a:r>
          <a:r>
            <a:rPr lang="en-US" altLang="ja-JP" sz="1000" b="0" i="0" baseline="0">
              <a:effectLst/>
              <a:latin typeface="+mn-lt"/>
              <a:ea typeface="+mn-ea"/>
              <a:cs typeface="+mn-cs"/>
            </a:rPr>
            <a:t>561</a:t>
          </a:r>
          <a:r>
            <a:rPr lang="ja-JP" altLang="ja-JP" sz="1000" b="0" i="0" baseline="0">
              <a:effectLst/>
              <a:latin typeface="+mn-lt"/>
              <a:ea typeface="+mn-ea"/>
              <a:cs typeface="+mn-cs"/>
            </a:rPr>
            <a:t>百万円は、令和</a:t>
          </a:r>
          <a:r>
            <a:rPr lang="en-US" altLang="ja-JP" sz="1000" b="0" i="0" baseline="0">
              <a:effectLst/>
              <a:latin typeface="+mn-lt"/>
              <a:ea typeface="+mn-ea"/>
              <a:cs typeface="+mn-cs"/>
            </a:rPr>
            <a:t>2</a:t>
          </a:r>
          <a:r>
            <a:rPr lang="ja-JP" altLang="ja-JP" sz="1000" b="0" i="0" baseline="0">
              <a:effectLst/>
              <a:latin typeface="+mn-lt"/>
              <a:ea typeface="+mn-ea"/>
              <a:cs typeface="+mn-cs"/>
            </a:rPr>
            <a:t>年度に執行予定</a:t>
          </a:r>
          <a:endParaRPr lang="ja-JP" altLang="ja-JP" sz="1100">
            <a:effectLst/>
          </a:endParaRP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7</xdr:col>
      <xdr:colOff>49881</xdr:colOff>
      <xdr:row>751</xdr:row>
      <xdr:rowOff>288225</xdr:rowOff>
    </xdr:from>
    <xdr:to>
      <xdr:col>17</xdr:col>
      <xdr:colOff>184911</xdr:colOff>
      <xdr:row>754</xdr:row>
      <xdr:rowOff>44824</xdr:rowOff>
    </xdr:to>
    <xdr:sp macro="" textlink="">
      <xdr:nvSpPr>
        <xdr:cNvPr id="12" name="Rectangle 5"/>
        <xdr:cNvSpPr>
          <a:spLocks noChangeArrowheads="1"/>
        </xdr:cNvSpPr>
      </xdr:nvSpPr>
      <xdr:spPr bwMode="auto">
        <a:xfrm>
          <a:off x="1491503" y="47694407"/>
          <a:ext cx="2194489" cy="7992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社）　　　　　　　</a:t>
          </a:r>
        </a:p>
        <a:p>
          <a:pPr rtl="0"/>
          <a:r>
            <a:rPr lang="ja-JP" altLang="ja-JP" sz="1100" b="0" i="0" baseline="0">
              <a:effectLst/>
              <a:latin typeface="+mn-lt"/>
              <a:ea typeface="+mn-ea"/>
              <a:cs typeface="+mn-cs"/>
            </a:rPr>
            <a:t>○合計支出額：</a:t>
          </a:r>
          <a:r>
            <a:rPr lang="en-US" altLang="ja-JP" sz="1100" b="0" i="0" baseline="0">
              <a:effectLst/>
              <a:latin typeface="+mn-lt"/>
              <a:ea typeface="+mn-ea"/>
              <a:cs typeface="+mn-cs"/>
            </a:rPr>
            <a:t>160</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92368</xdr:colOff>
      <xdr:row>750</xdr:row>
      <xdr:rowOff>33618</xdr:rowOff>
    </xdr:from>
    <xdr:to>
      <xdr:col>8</xdr:col>
      <xdr:colOff>92368</xdr:colOff>
      <xdr:row>751</xdr:row>
      <xdr:rowOff>254464</xdr:rowOff>
    </xdr:to>
    <xdr:sp macro="" textlink="">
      <xdr:nvSpPr>
        <xdr:cNvPr id="13" name="Line 10"/>
        <xdr:cNvSpPr>
          <a:spLocks noChangeShapeType="1"/>
        </xdr:cNvSpPr>
      </xdr:nvSpPr>
      <xdr:spPr bwMode="auto">
        <a:xfrm flipH="1">
          <a:off x="1692568" y="46010793"/>
          <a:ext cx="0" cy="5732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751</xdr:row>
      <xdr:rowOff>291729</xdr:rowOff>
    </xdr:from>
    <xdr:to>
      <xdr:col>20</xdr:col>
      <xdr:colOff>107950</xdr:colOff>
      <xdr:row>753</xdr:row>
      <xdr:rowOff>269504</xdr:rowOff>
    </xdr:to>
    <xdr:sp macro="" textlink="">
      <xdr:nvSpPr>
        <xdr:cNvPr id="14" name="AutoShape 7"/>
        <xdr:cNvSpPr>
          <a:spLocks/>
        </xdr:cNvSpPr>
      </xdr:nvSpPr>
      <xdr:spPr bwMode="auto">
        <a:xfrm>
          <a:off x="4000500" y="46621329"/>
          <a:ext cx="107950" cy="68262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31572</xdr:colOff>
      <xdr:row>751</xdr:row>
      <xdr:rowOff>326788</xdr:rowOff>
    </xdr:from>
    <xdr:to>
      <xdr:col>47</xdr:col>
      <xdr:colOff>159192</xdr:colOff>
      <xdr:row>753</xdr:row>
      <xdr:rowOff>291916</xdr:rowOff>
    </xdr:to>
    <xdr:sp macro="" textlink="">
      <xdr:nvSpPr>
        <xdr:cNvPr id="15" name="AutoShape 8"/>
        <xdr:cNvSpPr>
          <a:spLocks/>
        </xdr:cNvSpPr>
      </xdr:nvSpPr>
      <xdr:spPr bwMode="auto">
        <a:xfrm>
          <a:off x="9432747" y="46656388"/>
          <a:ext cx="127620" cy="669978"/>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162622</xdr:colOff>
      <xdr:row>745</xdr:row>
      <xdr:rowOff>257874</xdr:rowOff>
    </xdr:from>
    <xdr:to>
      <xdr:col>44</xdr:col>
      <xdr:colOff>143652</xdr:colOff>
      <xdr:row>747</xdr:row>
      <xdr:rowOff>41673</xdr:rowOff>
    </xdr:to>
    <xdr:sp macro="" textlink="">
      <xdr:nvSpPr>
        <xdr:cNvPr id="16" name="Rectangle 6"/>
        <xdr:cNvSpPr>
          <a:spLocks noChangeArrowheads="1"/>
        </xdr:cNvSpPr>
      </xdr:nvSpPr>
      <xdr:spPr bwMode="auto">
        <a:xfrm>
          <a:off x="4163122" y="44472924"/>
          <a:ext cx="4781630" cy="48864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老朽化設備更新</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
          </a:r>
          <a:b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b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GOSAT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シリーズにおける事業推進に資する設備整備</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156884</xdr:colOff>
      <xdr:row>751</xdr:row>
      <xdr:rowOff>297520</xdr:rowOff>
    </xdr:from>
    <xdr:to>
      <xdr:col>44</xdr:col>
      <xdr:colOff>137913</xdr:colOff>
      <xdr:row>753</xdr:row>
      <xdr:rowOff>87721</xdr:rowOff>
    </xdr:to>
    <xdr:sp macro="" textlink="">
      <xdr:nvSpPr>
        <xdr:cNvPr id="17" name="Rectangle 6"/>
        <xdr:cNvSpPr>
          <a:spLocks noChangeArrowheads="1"/>
        </xdr:cNvSpPr>
      </xdr:nvSpPr>
      <xdr:spPr bwMode="auto">
        <a:xfrm>
          <a:off x="4157384" y="46627120"/>
          <a:ext cx="4781629" cy="495051"/>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50" b="0" i="0" baseline="0">
              <a:effectLst/>
              <a:latin typeface="+mn-lt"/>
              <a:ea typeface="+mn-ea"/>
              <a:cs typeface="+mn-cs"/>
            </a:rPr>
            <a:t>老朽化設備更新</a:t>
          </a:r>
          <a:endParaRPr lang="en-US" altLang="ja-JP" sz="105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112" zoomScaleNormal="75" zoomScaleSheetLayoutView="112"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310</v>
      </c>
      <c r="AT2" s="204"/>
      <c r="AU2" s="204"/>
      <c r="AV2" s="42" t="str">
        <f>IF(AW2="", "", "-")</f>
        <v/>
      </c>
      <c r="AW2" s="387"/>
      <c r="AX2" s="387"/>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483</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485</v>
      </c>
      <c r="AF5" s="710"/>
      <c r="AG5" s="710"/>
      <c r="AH5" s="710"/>
      <c r="AI5" s="710"/>
      <c r="AJ5" s="710"/>
      <c r="AK5" s="710"/>
      <c r="AL5" s="710"/>
      <c r="AM5" s="710"/>
      <c r="AN5" s="710"/>
      <c r="AO5" s="710"/>
      <c r="AP5" s="711"/>
      <c r="AQ5" s="712" t="s">
        <v>563</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62.45" customHeight="1" x14ac:dyDescent="0.15">
      <c r="A7" s="819" t="s">
        <v>22</v>
      </c>
      <c r="B7" s="820"/>
      <c r="C7" s="820"/>
      <c r="D7" s="820"/>
      <c r="E7" s="820"/>
      <c r="F7" s="821"/>
      <c r="G7" s="822" t="s">
        <v>487</v>
      </c>
      <c r="H7" s="823"/>
      <c r="I7" s="823"/>
      <c r="J7" s="823"/>
      <c r="K7" s="823"/>
      <c r="L7" s="823"/>
      <c r="M7" s="823"/>
      <c r="N7" s="823"/>
      <c r="O7" s="823"/>
      <c r="P7" s="823"/>
      <c r="Q7" s="823"/>
      <c r="R7" s="823"/>
      <c r="S7" s="823"/>
      <c r="T7" s="823"/>
      <c r="U7" s="823"/>
      <c r="V7" s="823"/>
      <c r="W7" s="823"/>
      <c r="X7" s="824"/>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9" t="s">
        <v>211</v>
      </c>
      <c r="B8" s="820"/>
      <c r="C8" s="820"/>
      <c r="D8" s="820"/>
      <c r="E8" s="820"/>
      <c r="F8" s="821"/>
      <c r="G8" s="211" t="str">
        <f>入力規則等!A27</f>
        <v>科学技術・イノベーション</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490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v>317</v>
      </c>
      <c r="Q13" s="103"/>
      <c r="R13" s="103"/>
      <c r="S13" s="103"/>
      <c r="T13" s="103"/>
      <c r="U13" s="103"/>
      <c r="V13" s="104"/>
      <c r="W13" s="102">
        <v>370</v>
      </c>
      <c r="X13" s="103"/>
      <c r="Y13" s="103"/>
      <c r="Z13" s="103"/>
      <c r="AA13" s="103"/>
      <c r="AB13" s="103"/>
      <c r="AC13" s="104"/>
      <c r="AD13" s="102">
        <v>328</v>
      </c>
      <c r="AE13" s="103"/>
      <c r="AF13" s="103"/>
      <c r="AG13" s="103"/>
      <c r="AH13" s="103"/>
      <c r="AI13" s="103"/>
      <c r="AJ13" s="104"/>
      <c r="AK13" s="102">
        <v>328</v>
      </c>
      <c r="AL13" s="103"/>
      <c r="AM13" s="103"/>
      <c r="AN13" s="103"/>
      <c r="AO13" s="103"/>
      <c r="AP13" s="103"/>
      <c r="AQ13" s="104"/>
      <c r="AR13" s="99">
        <v>328</v>
      </c>
      <c r="AS13" s="100"/>
      <c r="AT13" s="100"/>
      <c r="AU13" s="100"/>
      <c r="AV13" s="100"/>
      <c r="AW13" s="100"/>
      <c r="AX13" s="384"/>
    </row>
    <row r="14" spans="1:50" ht="21" customHeight="1" x14ac:dyDescent="0.15">
      <c r="A14" s="132"/>
      <c r="B14" s="133"/>
      <c r="C14" s="133"/>
      <c r="D14" s="133"/>
      <c r="E14" s="133"/>
      <c r="F14" s="134"/>
      <c r="G14" s="737"/>
      <c r="H14" s="738"/>
      <c r="I14" s="565" t="s">
        <v>8</v>
      </c>
      <c r="J14" s="619"/>
      <c r="K14" s="619"/>
      <c r="L14" s="619"/>
      <c r="M14" s="619"/>
      <c r="N14" s="619"/>
      <c r="O14" s="620"/>
      <c r="P14" s="102" t="s">
        <v>491</v>
      </c>
      <c r="Q14" s="103"/>
      <c r="R14" s="103"/>
      <c r="S14" s="103"/>
      <c r="T14" s="103"/>
      <c r="U14" s="103"/>
      <c r="V14" s="104"/>
      <c r="W14" s="102" t="s">
        <v>491</v>
      </c>
      <c r="X14" s="103"/>
      <c r="Y14" s="103"/>
      <c r="Z14" s="103"/>
      <c r="AA14" s="103"/>
      <c r="AB14" s="103"/>
      <c r="AC14" s="104"/>
      <c r="AD14" s="102">
        <v>310</v>
      </c>
      <c r="AE14" s="103"/>
      <c r="AF14" s="103"/>
      <c r="AG14" s="103"/>
      <c r="AH14" s="103"/>
      <c r="AI14" s="103"/>
      <c r="AJ14" s="104"/>
      <c r="AK14" s="102">
        <v>0</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v>492</v>
      </c>
      <c r="Q15" s="103"/>
      <c r="R15" s="103"/>
      <c r="S15" s="103"/>
      <c r="T15" s="103"/>
      <c r="U15" s="103"/>
      <c r="V15" s="104"/>
      <c r="W15" s="102">
        <v>279</v>
      </c>
      <c r="X15" s="103"/>
      <c r="Y15" s="103"/>
      <c r="Z15" s="103"/>
      <c r="AA15" s="103"/>
      <c r="AB15" s="103"/>
      <c r="AC15" s="104"/>
      <c r="AD15" s="102">
        <v>122</v>
      </c>
      <c r="AE15" s="103"/>
      <c r="AF15" s="103"/>
      <c r="AG15" s="103"/>
      <c r="AH15" s="103"/>
      <c r="AI15" s="103"/>
      <c r="AJ15" s="104"/>
      <c r="AK15" s="102">
        <v>561</v>
      </c>
      <c r="AL15" s="103"/>
      <c r="AM15" s="103"/>
      <c r="AN15" s="103"/>
      <c r="AO15" s="103"/>
      <c r="AP15" s="103"/>
      <c r="AQ15" s="104"/>
      <c r="AR15" s="102" t="s">
        <v>568</v>
      </c>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v>-279</v>
      </c>
      <c r="Q16" s="103"/>
      <c r="R16" s="103"/>
      <c r="S16" s="103"/>
      <c r="T16" s="103"/>
      <c r="U16" s="103"/>
      <c r="V16" s="104"/>
      <c r="W16" s="102">
        <v>-122</v>
      </c>
      <c r="X16" s="103"/>
      <c r="Y16" s="103"/>
      <c r="Z16" s="103"/>
      <c r="AA16" s="103"/>
      <c r="AB16" s="103"/>
      <c r="AC16" s="104"/>
      <c r="AD16" s="102">
        <v>-561</v>
      </c>
      <c r="AE16" s="103"/>
      <c r="AF16" s="103"/>
      <c r="AG16" s="103"/>
      <c r="AH16" s="103"/>
      <c r="AI16" s="103"/>
      <c r="AJ16" s="104"/>
      <c r="AK16" s="102">
        <v>0</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491</v>
      </c>
      <c r="Q17" s="103"/>
      <c r="R17" s="103"/>
      <c r="S17" s="103"/>
      <c r="T17" s="103"/>
      <c r="U17" s="103"/>
      <c r="V17" s="104"/>
      <c r="W17" s="102" t="s">
        <v>491</v>
      </c>
      <c r="X17" s="103"/>
      <c r="Y17" s="103"/>
      <c r="Z17" s="103"/>
      <c r="AA17" s="103"/>
      <c r="AB17" s="103"/>
      <c r="AC17" s="104"/>
      <c r="AD17" s="102" t="s">
        <v>491</v>
      </c>
      <c r="AE17" s="103"/>
      <c r="AF17" s="103"/>
      <c r="AG17" s="103"/>
      <c r="AH17" s="103"/>
      <c r="AI17" s="103"/>
      <c r="AJ17" s="104"/>
      <c r="AK17" s="102" t="s">
        <v>491</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530</v>
      </c>
      <c r="Q18" s="109"/>
      <c r="R18" s="109"/>
      <c r="S18" s="109"/>
      <c r="T18" s="109"/>
      <c r="U18" s="109"/>
      <c r="V18" s="110"/>
      <c r="W18" s="108">
        <f>SUM(W13:AC17)</f>
        <v>527</v>
      </c>
      <c r="X18" s="109"/>
      <c r="Y18" s="109"/>
      <c r="Z18" s="109"/>
      <c r="AA18" s="109"/>
      <c r="AB18" s="109"/>
      <c r="AC18" s="110"/>
      <c r="AD18" s="108">
        <f>SUM(AD13:AJ17)</f>
        <v>199</v>
      </c>
      <c r="AE18" s="109"/>
      <c r="AF18" s="109"/>
      <c r="AG18" s="109"/>
      <c r="AH18" s="109"/>
      <c r="AI18" s="109"/>
      <c r="AJ18" s="110"/>
      <c r="AK18" s="108">
        <f>SUM(AK13:AQ17)</f>
        <v>889</v>
      </c>
      <c r="AL18" s="109"/>
      <c r="AM18" s="109"/>
      <c r="AN18" s="109"/>
      <c r="AO18" s="109"/>
      <c r="AP18" s="109"/>
      <c r="AQ18" s="110"/>
      <c r="AR18" s="108">
        <f>SUM(AR13:AX17)</f>
        <v>328</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509</v>
      </c>
      <c r="Q19" s="103"/>
      <c r="R19" s="103"/>
      <c r="S19" s="103"/>
      <c r="T19" s="103"/>
      <c r="U19" s="103"/>
      <c r="V19" s="104"/>
      <c r="W19" s="102">
        <v>349</v>
      </c>
      <c r="X19" s="103"/>
      <c r="Y19" s="103"/>
      <c r="Z19" s="103"/>
      <c r="AA19" s="103"/>
      <c r="AB19" s="103"/>
      <c r="AC19" s="104"/>
      <c r="AD19" s="102">
        <v>160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0.96037735849056605</v>
      </c>
      <c r="Q20" s="529"/>
      <c r="R20" s="529"/>
      <c r="S20" s="529"/>
      <c r="T20" s="529"/>
      <c r="U20" s="529"/>
      <c r="V20" s="529"/>
      <c r="W20" s="529">
        <f t="shared" ref="W20" si="0">IF(W18=0, "-", SUM(W19)/W18)</f>
        <v>0.66223908918406071</v>
      </c>
      <c r="X20" s="529"/>
      <c r="Y20" s="529"/>
      <c r="Z20" s="529"/>
      <c r="AA20" s="529"/>
      <c r="AB20" s="529"/>
      <c r="AC20" s="529"/>
      <c r="AD20" s="529">
        <f t="shared" ref="AD20" si="1">IF(AD18=0, "-", SUM(AD19)/AD18)</f>
        <v>0.8040201005025126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1" t="s">
        <v>278</v>
      </c>
      <c r="H21" s="922"/>
      <c r="I21" s="922"/>
      <c r="J21" s="922"/>
      <c r="K21" s="922"/>
      <c r="L21" s="922"/>
      <c r="M21" s="922"/>
      <c r="N21" s="922"/>
      <c r="O21" s="922"/>
      <c r="P21" s="529">
        <f>IF(P19=0, "-", SUM(P19)/SUM(P13,P14))</f>
        <v>1.6056782334384858</v>
      </c>
      <c r="Q21" s="529"/>
      <c r="R21" s="529"/>
      <c r="S21" s="529"/>
      <c r="T21" s="529"/>
      <c r="U21" s="529"/>
      <c r="V21" s="529"/>
      <c r="W21" s="529">
        <f t="shared" ref="W21" si="2">IF(W19=0, "-", SUM(W19)/SUM(W13,W14))</f>
        <v>0.94324324324324327</v>
      </c>
      <c r="X21" s="529"/>
      <c r="Y21" s="529"/>
      <c r="Z21" s="529"/>
      <c r="AA21" s="529"/>
      <c r="AB21" s="529"/>
      <c r="AC21" s="529"/>
      <c r="AD21" s="529">
        <f t="shared" ref="AD21" si="3">IF(AD19=0, "-", SUM(AD19)/SUM(AD13,AD14))</f>
        <v>0.2507836990595611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328</v>
      </c>
      <c r="Q23" s="100"/>
      <c r="R23" s="100"/>
      <c r="S23" s="100"/>
      <c r="T23" s="100"/>
      <c r="U23" s="100"/>
      <c r="V23" s="101"/>
      <c r="W23" s="99">
        <v>328</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328</v>
      </c>
      <c r="Q29" s="103"/>
      <c r="R29" s="103"/>
      <c r="S29" s="103"/>
      <c r="T29" s="103"/>
      <c r="U29" s="103"/>
      <c r="V29" s="104"/>
      <c r="W29" s="208">
        <f>AR13</f>
        <v>328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316</v>
      </c>
      <c r="AF30" s="377"/>
      <c r="AG30" s="377"/>
      <c r="AH30" s="378"/>
      <c r="AI30" s="376" t="s">
        <v>338</v>
      </c>
      <c r="AJ30" s="377"/>
      <c r="AK30" s="377"/>
      <c r="AL30" s="378"/>
      <c r="AM30" s="379" t="s">
        <v>343</v>
      </c>
      <c r="AN30" s="379"/>
      <c r="AO30" s="379"/>
      <c r="AP30" s="376"/>
      <c r="AQ30" s="631" t="s">
        <v>187</v>
      </c>
      <c r="AR30" s="632"/>
      <c r="AS30" s="632"/>
      <c r="AT30" s="633"/>
      <c r="AU30" s="380" t="s">
        <v>133</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2"/>
      <c r="AC31" s="323"/>
      <c r="AD31" s="324"/>
      <c r="AE31" s="322"/>
      <c r="AF31" s="323"/>
      <c r="AG31" s="323"/>
      <c r="AH31" s="324"/>
      <c r="AI31" s="322"/>
      <c r="AJ31" s="323"/>
      <c r="AK31" s="323"/>
      <c r="AL31" s="324"/>
      <c r="AM31" s="366"/>
      <c r="AN31" s="366"/>
      <c r="AO31" s="366"/>
      <c r="AP31" s="322"/>
      <c r="AQ31" s="201" t="s">
        <v>564</v>
      </c>
      <c r="AR31" s="126"/>
      <c r="AS31" s="127" t="s">
        <v>188</v>
      </c>
      <c r="AT31" s="162"/>
      <c r="AU31" s="261">
        <v>2</v>
      </c>
      <c r="AV31" s="261"/>
      <c r="AW31" s="369" t="s">
        <v>177</v>
      </c>
      <c r="AX31" s="370"/>
    </row>
    <row r="32" spans="1:50" ht="32.25" customHeight="1" x14ac:dyDescent="0.15">
      <c r="A32" s="505"/>
      <c r="B32" s="503"/>
      <c r="C32" s="503"/>
      <c r="D32" s="503"/>
      <c r="E32" s="503"/>
      <c r="F32" s="504"/>
      <c r="G32" s="530" t="s">
        <v>493</v>
      </c>
      <c r="H32" s="531"/>
      <c r="I32" s="531"/>
      <c r="J32" s="531"/>
      <c r="K32" s="531"/>
      <c r="L32" s="531"/>
      <c r="M32" s="531"/>
      <c r="N32" s="531"/>
      <c r="O32" s="532"/>
      <c r="P32" s="151" t="s">
        <v>494</v>
      </c>
      <c r="Q32" s="151"/>
      <c r="R32" s="151"/>
      <c r="S32" s="151"/>
      <c r="T32" s="151"/>
      <c r="U32" s="151"/>
      <c r="V32" s="151"/>
      <c r="W32" s="151"/>
      <c r="X32" s="222"/>
      <c r="Y32" s="328" t="s">
        <v>12</v>
      </c>
      <c r="Z32" s="539"/>
      <c r="AA32" s="540"/>
      <c r="AB32" s="541" t="s">
        <v>558</v>
      </c>
      <c r="AC32" s="541"/>
      <c r="AD32" s="541"/>
      <c r="AE32" s="354">
        <v>3</v>
      </c>
      <c r="AF32" s="355"/>
      <c r="AG32" s="355"/>
      <c r="AH32" s="355"/>
      <c r="AI32" s="354">
        <v>3</v>
      </c>
      <c r="AJ32" s="355"/>
      <c r="AK32" s="355"/>
      <c r="AL32" s="355"/>
      <c r="AM32" s="354">
        <v>3</v>
      </c>
      <c r="AN32" s="355"/>
      <c r="AO32" s="355"/>
      <c r="AP32" s="356"/>
      <c r="AQ32" s="105" t="s">
        <v>565</v>
      </c>
      <c r="AR32" s="106"/>
      <c r="AS32" s="106"/>
      <c r="AT32" s="107"/>
      <c r="AU32" s="355" t="s">
        <v>564</v>
      </c>
      <c r="AV32" s="355"/>
      <c r="AW32" s="355"/>
      <c r="AX32" s="357"/>
    </row>
    <row r="33" spans="1:50" ht="32.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558</v>
      </c>
      <c r="AC33" s="512"/>
      <c r="AD33" s="512"/>
      <c r="AE33" s="354">
        <v>3</v>
      </c>
      <c r="AF33" s="355"/>
      <c r="AG33" s="355"/>
      <c r="AH33" s="355"/>
      <c r="AI33" s="354">
        <v>3</v>
      </c>
      <c r="AJ33" s="355"/>
      <c r="AK33" s="355"/>
      <c r="AL33" s="355"/>
      <c r="AM33" s="354">
        <v>3</v>
      </c>
      <c r="AN33" s="355"/>
      <c r="AO33" s="355"/>
      <c r="AP33" s="355"/>
      <c r="AQ33" s="105" t="s">
        <v>564</v>
      </c>
      <c r="AR33" s="106"/>
      <c r="AS33" s="106"/>
      <c r="AT33" s="107"/>
      <c r="AU33" s="355">
        <v>3</v>
      </c>
      <c r="AV33" s="355"/>
      <c r="AW33" s="355"/>
      <c r="AX33" s="357"/>
    </row>
    <row r="34" spans="1:50" ht="32.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4">
        <v>100</v>
      </c>
      <c r="AF34" s="355"/>
      <c r="AG34" s="355"/>
      <c r="AH34" s="355"/>
      <c r="AI34" s="354">
        <v>100</v>
      </c>
      <c r="AJ34" s="355"/>
      <c r="AK34" s="355"/>
      <c r="AL34" s="355"/>
      <c r="AM34" s="354">
        <v>100</v>
      </c>
      <c r="AN34" s="355"/>
      <c r="AO34" s="355"/>
      <c r="AP34" s="355"/>
      <c r="AQ34" s="105" t="s">
        <v>566</v>
      </c>
      <c r="AR34" s="106"/>
      <c r="AS34" s="106"/>
      <c r="AT34" s="107"/>
      <c r="AU34" s="355" t="s">
        <v>566</v>
      </c>
      <c r="AV34" s="355"/>
      <c r="AW34" s="355"/>
      <c r="AX34" s="357"/>
    </row>
    <row r="35" spans="1:50" ht="23.25" customHeight="1" x14ac:dyDescent="0.15">
      <c r="A35" s="891" t="s">
        <v>303</v>
      </c>
      <c r="B35" s="892"/>
      <c r="C35" s="892"/>
      <c r="D35" s="892"/>
      <c r="E35" s="892"/>
      <c r="F35" s="893"/>
      <c r="G35" s="897" t="s">
        <v>572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15">
      <c r="A37" s="634" t="s">
        <v>274</v>
      </c>
      <c r="B37" s="635"/>
      <c r="C37" s="635"/>
      <c r="D37" s="635"/>
      <c r="E37" s="635"/>
      <c r="F37" s="636"/>
      <c r="G37" s="555" t="s">
        <v>145</v>
      </c>
      <c r="H37" s="371"/>
      <c r="I37" s="371"/>
      <c r="J37" s="371"/>
      <c r="K37" s="371"/>
      <c r="L37" s="371"/>
      <c r="M37" s="371"/>
      <c r="N37" s="371"/>
      <c r="O37" s="556"/>
      <c r="P37" s="621" t="s">
        <v>58</v>
      </c>
      <c r="Q37" s="371"/>
      <c r="R37" s="371"/>
      <c r="S37" s="371"/>
      <c r="T37" s="371"/>
      <c r="U37" s="371"/>
      <c r="V37" s="371"/>
      <c r="W37" s="371"/>
      <c r="X37" s="556"/>
      <c r="Y37" s="622"/>
      <c r="Z37" s="623"/>
      <c r="AA37" s="624"/>
      <c r="AB37" s="625" t="s">
        <v>11</v>
      </c>
      <c r="AC37" s="626"/>
      <c r="AD37" s="627"/>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1" t="s">
        <v>303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4" t="s">
        <v>274</v>
      </c>
      <c r="B44" s="635"/>
      <c r="C44" s="635"/>
      <c r="D44" s="635"/>
      <c r="E44" s="635"/>
      <c r="F44" s="636"/>
      <c r="G44" s="555" t="s">
        <v>145</v>
      </c>
      <c r="H44" s="371"/>
      <c r="I44" s="371"/>
      <c r="J44" s="371"/>
      <c r="K44" s="371"/>
      <c r="L44" s="371"/>
      <c r="M44" s="371"/>
      <c r="N44" s="371"/>
      <c r="O44" s="556"/>
      <c r="P44" s="621" t="s">
        <v>58</v>
      </c>
      <c r="Q44" s="371"/>
      <c r="R44" s="371"/>
      <c r="S44" s="371"/>
      <c r="T44" s="371"/>
      <c r="U44" s="371"/>
      <c r="V44" s="371"/>
      <c r="W44" s="371"/>
      <c r="X44" s="556"/>
      <c r="Y44" s="622"/>
      <c r="Z44" s="623"/>
      <c r="AA44" s="624"/>
      <c r="AB44" s="625" t="s">
        <v>11</v>
      </c>
      <c r="AC44" s="626"/>
      <c r="AD44" s="627"/>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1" t="s">
        <v>303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502" t="s">
        <v>274</v>
      </c>
      <c r="B51" s="503"/>
      <c r="C51" s="503"/>
      <c r="D51" s="503"/>
      <c r="E51" s="503"/>
      <c r="F51" s="504"/>
      <c r="G51" s="555" t="s">
        <v>145</v>
      </c>
      <c r="H51" s="371"/>
      <c r="I51" s="371"/>
      <c r="J51" s="371"/>
      <c r="K51" s="371"/>
      <c r="L51" s="371"/>
      <c r="M51" s="371"/>
      <c r="N51" s="371"/>
      <c r="O51" s="556"/>
      <c r="P51" s="621" t="s">
        <v>58</v>
      </c>
      <c r="Q51" s="371"/>
      <c r="R51" s="371"/>
      <c r="S51" s="371"/>
      <c r="T51" s="371"/>
      <c r="U51" s="371"/>
      <c r="V51" s="371"/>
      <c r="W51" s="371"/>
      <c r="X51" s="556"/>
      <c r="Y51" s="622"/>
      <c r="Z51" s="623"/>
      <c r="AA51" s="624"/>
      <c r="AB51" s="625" t="s">
        <v>11</v>
      </c>
      <c r="AC51" s="626"/>
      <c r="AD51" s="627"/>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1" t="s">
        <v>303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502" t="s">
        <v>274</v>
      </c>
      <c r="B58" s="503"/>
      <c r="C58" s="503"/>
      <c r="D58" s="503"/>
      <c r="E58" s="503"/>
      <c r="F58" s="504"/>
      <c r="G58" s="555" t="s">
        <v>145</v>
      </c>
      <c r="H58" s="371"/>
      <c r="I58" s="371"/>
      <c r="J58" s="371"/>
      <c r="K58" s="371"/>
      <c r="L58" s="371"/>
      <c r="M58" s="371"/>
      <c r="N58" s="371"/>
      <c r="O58" s="556"/>
      <c r="P58" s="621" t="s">
        <v>58</v>
      </c>
      <c r="Q58" s="371"/>
      <c r="R58" s="371"/>
      <c r="S58" s="371"/>
      <c r="T58" s="371"/>
      <c r="U58" s="371"/>
      <c r="V58" s="371"/>
      <c r="W58" s="371"/>
      <c r="X58" s="556"/>
      <c r="Y58" s="622"/>
      <c r="Z58" s="623"/>
      <c r="AA58" s="624"/>
      <c r="AB58" s="625" t="s">
        <v>11</v>
      </c>
      <c r="AC58" s="626"/>
      <c r="AD58" s="627"/>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1" t="s">
        <v>303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8" t="s">
        <v>316</v>
      </c>
      <c r="AF65" s="359"/>
      <c r="AG65" s="359"/>
      <c r="AH65" s="360"/>
      <c r="AI65" s="358" t="s">
        <v>314</v>
      </c>
      <c r="AJ65" s="359"/>
      <c r="AK65" s="359"/>
      <c r="AL65" s="360"/>
      <c r="AM65" s="365" t="s">
        <v>343</v>
      </c>
      <c r="AN65" s="365"/>
      <c r="AO65" s="365"/>
      <c r="AP65" s="365"/>
      <c r="AQ65" s="860" t="s">
        <v>187</v>
      </c>
      <c r="AR65" s="856"/>
      <c r="AS65" s="856"/>
      <c r="AT65" s="857"/>
      <c r="AU65" s="971" t="s">
        <v>133</v>
      </c>
      <c r="AV65" s="971"/>
      <c r="AW65" s="971"/>
      <c r="AX65" s="972"/>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2"/>
      <c r="AF66" s="323"/>
      <c r="AG66" s="323"/>
      <c r="AH66" s="324"/>
      <c r="AI66" s="322"/>
      <c r="AJ66" s="323"/>
      <c r="AK66" s="323"/>
      <c r="AL66" s="324"/>
      <c r="AM66" s="366"/>
      <c r="AN66" s="366"/>
      <c r="AO66" s="366"/>
      <c r="AP66" s="366"/>
      <c r="AQ66" s="260"/>
      <c r="AR66" s="261"/>
      <c r="AS66" s="858" t="s">
        <v>188</v>
      </c>
      <c r="AT66" s="859"/>
      <c r="AU66" s="261"/>
      <c r="AV66" s="261"/>
      <c r="AW66" s="858" t="s">
        <v>273</v>
      </c>
      <c r="AX66" s="973"/>
    </row>
    <row r="67" spans="1:50" ht="23.25" hidden="1" customHeight="1" x14ac:dyDescent="0.15">
      <c r="A67" s="844"/>
      <c r="B67" s="845"/>
      <c r="C67" s="845"/>
      <c r="D67" s="845"/>
      <c r="E67" s="845"/>
      <c r="F67" s="846"/>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293</v>
      </c>
      <c r="AC67" s="946"/>
      <c r="AD67" s="94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4"/>
      <c r="B68" s="845"/>
      <c r="C68" s="845"/>
      <c r="D68" s="845"/>
      <c r="E68" s="845"/>
      <c r="F68" s="846"/>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293</v>
      </c>
      <c r="AC68" s="969"/>
      <c r="AD68" s="96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4"/>
      <c r="B69" s="845"/>
      <c r="C69" s="845"/>
      <c r="D69" s="845"/>
      <c r="E69" s="845"/>
      <c r="F69" s="846"/>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294</v>
      </c>
      <c r="AC69" s="970"/>
      <c r="AD69" s="970"/>
      <c r="AE69" s="807"/>
      <c r="AF69" s="808"/>
      <c r="AG69" s="808"/>
      <c r="AH69" s="808"/>
      <c r="AI69" s="807"/>
      <c r="AJ69" s="808"/>
      <c r="AK69" s="808"/>
      <c r="AL69" s="808"/>
      <c r="AM69" s="807"/>
      <c r="AN69" s="808"/>
      <c r="AO69" s="808"/>
      <c r="AP69" s="808"/>
      <c r="AQ69" s="354"/>
      <c r="AR69" s="355"/>
      <c r="AS69" s="355"/>
      <c r="AT69" s="356"/>
      <c r="AU69" s="355"/>
      <c r="AV69" s="355"/>
      <c r="AW69" s="355"/>
      <c r="AX69" s="357"/>
    </row>
    <row r="70" spans="1:50" ht="23.25" hidden="1" customHeight="1" x14ac:dyDescent="0.15">
      <c r="A70" s="844" t="s">
        <v>279</v>
      </c>
      <c r="B70" s="845"/>
      <c r="C70" s="845"/>
      <c r="D70" s="845"/>
      <c r="E70" s="845"/>
      <c r="F70" s="846"/>
      <c r="G70" s="934" t="s">
        <v>190</v>
      </c>
      <c r="H70" s="935"/>
      <c r="I70" s="935"/>
      <c r="J70" s="935"/>
      <c r="K70" s="935"/>
      <c r="L70" s="935"/>
      <c r="M70" s="935"/>
      <c r="N70" s="935"/>
      <c r="O70" s="935"/>
      <c r="P70" s="935"/>
      <c r="Q70" s="935"/>
      <c r="R70" s="935"/>
      <c r="S70" s="935"/>
      <c r="T70" s="935"/>
      <c r="U70" s="935"/>
      <c r="V70" s="935"/>
      <c r="W70" s="938" t="s">
        <v>292</v>
      </c>
      <c r="X70" s="939"/>
      <c r="Y70" s="944" t="s">
        <v>12</v>
      </c>
      <c r="Z70" s="944"/>
      <c r="AA70" s="945"/>
      <c r="AB70" s="946" t="s">
        <v>293</v>
      </c>
      <c r="AC70" s="946"/>
      <c r="AD70" s="94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4"/>
      <c r="B71" s="845"/>
      <c r="C71" s="845"/>
      <c r="D71" s="845"/>
      <c r="E71" s="845"/>
      <c r="F71" s="846"/>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293</v>
      </c>
      <c r="AC71" s="969"/>
      <c r="AD71" s="96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7"/>
      <c r="B72" s="848"/>
      <c r="C72" s="848"/>
      <c r="D72" s="848"/>
      <c r="E72" s="848"/>
      <c r="F72" s="849"/>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294</v>
      </c>
      <c r="AC72" s="970"/>
      <c r="AD72" s="97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6" t="s">
        <v>306</v>
      </c>
      <c r="B78" s="907"/>
      <c r="C78" s="907"/>
      <c r="D78" s="907"/>
      <c r="E78" s="904" t="s">
        <v>253</v>
      </c>
      <c r="F78" s="905"/>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0"/>
      <c r="B81" s="842"/>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42"/>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0"/>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12"/>
      <c r="AC88" s="512"/>
      <c r="AD88" s="512"/>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51" t="s">
        <v>14</v>
      </c>
      <c r="AC89" s="451"/>
      <c r="AD89" s="451"/>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12"/>
      <c r="AC93" s="512"/>
      <c r="AD93" s="512"/>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51" t="s">
        <v>14</v>
      </c>
      <c r="AC94" s="451"/>
      <c r="AD94" s="451"/>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0"/>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316</v>
      </c>
      <c r="AF100" s="817"/>
      <c r="AG100" s="817"/>
      <c r="AH100" s="818"/>
      <c r="AI100" s="816" t="s">
        <v>336</v>
      </c>
      <c r="AJ100" s="817"/>
      <c r="AK100" s="817"/>
      <c r="AL100" s="818"/>
      <c r="AM100" s="816" t="s">
        <v>343</v>
      </c>
      <c r="AN100" s="817"/>
      <c r="AO100" s="817"/>
      <c r="AP100" s="818"/>
      <c r="AQ100" s="923" t="s">
        <v>356</v>
      </c>
      <c r="AR100" s="924"/>
      <c r="AS100" s="924"/>
      <c r="AT100" s="925"/>
      <c r="AU100" s="923" t="s">
        <v>357</v>
      </c>
      <c r="AV100" s="924"/>
      <c r="AW100" s="924"/>
      <c r="AX100" s="926"/>
    </row>
    <row r="101" spans="1:60" ht="23.25" customHeight="1" x14ac:dyDescent="0.15">
      <c r="A101" s="481"/>
      <c r="B101" s="482"/>
      <c r="C101" s="482"/>
      <c r="D101" s="482"/>
      <c r="E101" s="482"/>
      <c r="F101" s="483"/>
      <c r="G101" s="151" t="s">
        <v>495</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498</v>
      </c>
      <c r="AC101" s="541"/>
      <c r="AD101" s="541"/>
      <c r="AE101" s="354">
        <v>4</v>
      </c>
      <c r="AF101" s="355"/>
      <c r="AG101" s="355"/>
      <c r="AH101" s="356"/>
      <c r="AI101" s="354">
        <v>10</v>
      </c>
      <c r="AJ101" s="355"/>
      <c r="AK101" s="355"/>
      <c r="AL101" s="356"/>
      <c r="AM101" s="354">
        <v>4</v>
      </c>
      <c r="AN101" s="355"/>
      <c r="AO101" s="355"/>
      <c r="AP101" s="356"/>
      <c r="AQ101" s="354" t="s">
        <v>565</v>
      </c>
      <c r="AR101" s="355"/>
      <c r="AS101" s="355"/>
      <c r="AT101" s="356"/>
      <c r="AU101" s="354" t="s">
        <v>564</v>
      </c>
      <c r="AV101" s="355"/>
      <c r="AW101" s="355"/>
      <c r="AX101" s="356"/>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541" t="s">
        <v>498</v>
      </c>
      <c r="AC102" s="541"/>
      <c r="AD102" s="541"/>
      <c r="AE102" s="348">
        <v>7</v>
      </c>
      <c r="AF102" s="348"/>
      <c r="AG102" s="348"/>
      <c r="AH102" s="348"/>
      <c r="AI102" s="348">
        <v>7</v>
      </c>
      <c r="AJ102" s="348"/>
      <c r="AK102" s="348"/>
      <c r="AL102" s="348"/>
      <c r="AM102" s="348">
        <v>11</v>
      </c>
      <c r="AN102" s="348"/>
      <c r="AO102" s="348"/>
      <c r="AP102" s="348"/>
      <c r="AQ102" s="807">
        <v>18</v>
      </c>
      <c r="AR102" s="808"/>
      <c r="AS102" s="808"/>
      <c r="AT102" s="809"/>
      <c r="AU102" s="807" t="s">
        <v>565</v>
      </c>
      <c r="AV102" s="808"/>
      <c r="AW102" s="808"/>
      <c r="AX102" s="809"/>
    </row>
    <row r="103" spans="1:60" ht="31.5"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6"/>
      <c r="AC105" s="397"/>
      <c r="AD105" s="398"/>
      <c r="AE105" s="348"/>
      <c r="AF105" s="348"/>
      <c r="AG105" s="348"/>
      <c r="AH105" s="348"/>
      <c r="AI105" s="348"/>
      <c r="AJ105" s="348"/>
      <c r="AK105" s="348"/>
      <c r="AL105" s="348"/>
      <c r="AM105" s="348"/>
      <c r="AN105" s="348"/>
      <c r="AO105" s="348"/>
      <c r="AP105" s="348"/>
      <c r="AQ105" s="354"/>
      <c r="AR105" s="355"/>
      <c r="AS105" s="355"/>
      <c r="AT105" s="356"/>
      <c r="AU105" s="807"/>
      <c r="AV105" s="808"/>
      <c r="AW105" s="808"/>
      <c r="AX105" s="809"/>
    </row>
    <row r="106" spans="1:60" ht="31.5"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6"/>
      <c r="AC108" s="397"/>
      <c r="AD108" s="398"/>
      <c r="AE108" s="348"/>
      <c r="AF108" s="348"/>
      <c r="AG108" s="348"/>
      <c r="AH108" s="348"/>
      <c r="AI108" s="348"/>
      <c r="AJ108" s="348"/>
      <c r="AK108" s="348"/>
      <c r="AL108" s="348"/>
      <c r="AM108" s="348"/>
      <c r="AN108" s="348"/>
      <c r="AO108" s="348"/>
      <c r="AP108" s="348"/>
      <c r="AQ108" s="354"/>
      <c r="AR108" s="355"/>
      <c r="AS108" s="355"/>
      <c r="AT108" s="356"/>
      <c r="AU108" s="807"/>
      <c r="AV108" s="808"/>
      <c r="AW108" s="808"/>
      <c r="AX108" s="809"/>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6"/>
      <c r="AC111" s="397"/>
      <c r="AD111" s="398"/>
      <c r="AE111" s="348"/>
      <c r="AF111" s="348"/>
      <c r="AG111" s="348"/>
      <c r="AH111" s="348"/>
      <c r="AI111" s="348"/>
      <c r="AJ111" s="348"/>
      <c r="AK111" s="348"/>
      <c r="AL111" s="348"/>
      <c r="AM111" s="348"/>
      <c r="AN111" s="348"/>
      <c r="AO111" s="348"/>
      <c r="AP111" s="348"/>
      <c r="AQ111" s="354"/>
      <c r="AR111" s="355"/>
      <c r="AS111" s="355"/>
      <c r="AT111" s="356"/>
      <c r="AU111" s="807"/>
      <c r="AV111" s="808"/>
      <c r="AW111" s="808"/>
      <c r="AX111" s="809"/>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hidden="1" customHeight="1" x14ac:dyDescent="0.15">
      <c r="A116" s="282"/>
      <c r="B116" s="283"/>
      <c r="C116" s="283"/>
      <c r="D116" s="283"/>
      <c r="E116" s="283"/>
      <c r="F116" s="284"/>
      <c r="G116" s="341" t="s">
        <v>310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customHeight="1" x14ac:dyDescent="0.15">
      <c r="A128" s="282"/>
      <c r="B128" s="283"/>
      <c r="C128" s="283"/>
      <c r="D128" s="283"/>
      <c r="E128" s="283"/>
      <c r="F128" s="284"/>
      <c r="G128" s="341" t="s">
        <v>496</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t="s">
        <v>499</v>
      </c>
      <c r="AC128" s="291"/>
      <c r="AD128" s="292"/>
      <c r="AE128" s="348">
        <v>127.3</v>
      </c>
      <c r="AF128" s="348"/>
      <c r="AG128" s="348"/>
      <c r="AH128" s="348"/>
      <c r="AI128" s="348">
        <v>34.9</v>
      </c>
      <c r="AJ128" s="348"/>
      <c r="AK128" s="348"/>
      <c r="AL128" s="348"/>
      <c r="AM128" s="348">
        <v>40</v>
      </c>
      <c r="AN128" s="348"/>
      <c r="AO128" s="348"/>
      <c r="AP128" s="348"/>
      <c r="AQ128" s="348">
        <v>49.4</v>
      </c>
      <c r="AR128" s="348"/>
      <c r="AS128" s="348"/>
      <c r="AT128" s="348"/>
      <c r="AU128" s="348"/>
      <c r="AV128" s="348"/>
      <c r="AW128" s="348"/>
      <c r="AX128" s="349"/>
    </row>
    <row r="129" spans="1:50" ht="46.5"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499</v>
      </c>
      <c r="AC129" s="332"/>
      <c r="AD129" s="333"/>
      <c r="AE129" s="296" t="s">
        <v>497</v>
      </c>
      <c r="AF129" s="296"/>
      <c r="AG129" s="296"/>
      <c r="AH129" s="296"/>
      <c r="AI129" s="296" t="s">
        <v>503</v>
      </c>
      <c r="AJ129" s="296"/>
      <c r="AK129" s="296"/>
      <c r="AL129" s="296"/>
      <c r="AM129" s="296" t="s">
        <v>550</v>
      </c>
      <c r="AN129" s="296"/>
      <c r="AO129" s="296"/>
      <c r="AP129" s="296"/>
      <c r="AQ129" s="296" t="s">
        <v>554</v>
      </c>
      <c r="AR129" s="296"/>
      <c r="AS129" s="296"/>
      <c r="AT129" s="296"/>
      <c r="AU129" s="296"/>
      <c r="AV129" s="296"/>
      <c r="AW129" s="296"/>
      <c r="AX129" s="297"/>
    </row>
    <row r="130" spans="1:50" ht="45" customHeight="1" x14ac:dyDescent="0.15">
      <c r="A130" s="988" t="s">
        <v>331</v>
      </c>
      <c r="B130" s="986"/>
      <c r="C130" s="985" t="s">
        <v>191</v>
      </c>
      <c r="D130" s="986"/>
      <c r="E130" s="298" t="s">
        <v>220</v>
      </c>
      <c r="F130" s="299"/>
      <c r="G130" s="300" t="s">
        <v>501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564</v>
      </c>
      <c r="AR133" s="261"/>
      <c r="AS133" s="127" t="s">
        <v>188</v>
      </c>
      <c r="AT133" s="162"/>
      <c r="AU133" s="126">
        <v>2</v>
      </c>
      <c r="AV133" s="126"/>
      <c r="AW133" s="127" t="s">
        <v>177</v>
      </c>
      <c r="AX133" s="128"/>
    </row>
    <row r="134" spans="1:50" ht="39.75" customHeight="1" x14ac:dyDescent="0.15">
      <c r="A134" s="989"/>
      <c r="B134" s="242"/>
      <c r="C134" s="241"/>
      <c r="D134" s="242"/>
      <c r="E134" s="241"/>
      <c r="F134" s="304"/>
      <c r="G134" s="221" t="s">
        <v>494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500</v>
      </c>
      <c r="AC134" s="214"/>
      <c r="AD134" s="214"/>
      <c r="AE134" s="256">
        <v>3</v>
      </c>
      <c r="AF134" s="106"/>
      <c r="AG134" s="106"/>
      <c r="AH134" s="106"/>
      <c r="AI134" s="256">
        <v>3</v>
      </c>
      <c r="AJ134" s="106"/>
      <c r="AK134" s="106"/>
      <c r="AL134" s="106"/>
      <c r="AM134" s="256">
        <v>3</v>
      </c>
      <c r="AN134" s="106"/>
      <c r="AO134" s="106"/>
      <c r="AP134" s="106"/>
      <c r="AQ134" s="256" t="s">
        <v>564</v>
      </c>
      <c r="AR134" s="106"/>
      <c r="AS134" s="106"/>
      <c r="AT134" s="106"/>
      <c r="AU134" s="256" t="s">
        <v>567</v>
      </c>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500</v>
      </c>
      <c r="AC135" s="123"/>
      <c r="AD135" s="123"/>
      <c r="AE135" s="256">
        <v>3</v>
      </c>
      <c r="AF135" s="106"/>
      <c r="AG135" s="106"/>
      <c r="AH135" s="106"/>
      <c r="AI135" s="256">
        <v>3</v>
      </c>
      <c r="AJ135" s="106"/>
      <c r="AK135" s="106"/>
      <c r="AL135" s="106"/>
      <c r="AM135" s="256">
        <v>3</v>
      </c>
      <c r="AN135" s="106"/>
      <c r="AO135" s="106"/>
      <c r="AP135" s="106"/>
      <c r="AQ135" s="256" t="s">
        <v>564</v>
      </c>
      <c r="AR135" s="106"/>
      <c r="AS135" s="106"/>
      <c r="AT135" s="106"/>
      <c r="AU135" s="256">
        <v>3</v>
      </c>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573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2"/>
      <c r="C430" s="239" t="s">
        <v>346</v>
      </c>
      <c r="D430" s="240"/>
      <c r="E430" s="228" t="s">
        <v>324</v>
      </c>
      <c r="F430" s="441"/>
      <c r="G430" s="230" t="s">
        <v>207</v>
      </c>
      <c r="H430" s="148"/>
      <c r="I430" s="148"/>
      <c r="J430" s="231" t="s">
        <v>491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491</v>
      </c>
      <c r="AF432" s="126"/>
      <c r="AG432" s="127" t="s">
        <v>188</v>
      </c>
      <c r="AH432" s="162"/>
      <c r="AI432" s="172"/>
      <c r="AJ432" s="172"/>
      <c r="AK432" s="172"/>
      <c r="AL432" s="167"/>
      <c r="AM432" s="172"/>
      <c r="AN432" s="172"/>
      <c r="AO432" s="172"/>
      <c r="AP432" s="167"/>
      <c r="AQ432" s="201" t="s">
        <v>491</v>
      </c>
      <c r="AR432" s="126"/>
      <c r="AS432" s="127" t="s">
        <v>188</v>
      </c>
      <c r="AT432" s="162"/>
      <c r="AU432" s="126" t="s">
        <v>491</v>
      </c>
      <c r="AV432" s="126"/>
      <c r="AW432" s="127" t="s">
        <v>177</v>
      </c>
      <c r="AX432" s="128"/>
    </row>
    <row r="433" spans="1:50" ht="23.25" customHeight="1" x14ac:dyDescent="0.15">
      <c r="A433" s="989"/>
      <c r="B433" s="242"/>
      <c r="C433" s="241"/>
      <c r="D433" s="242"/>
      <c r="E433" s="156"/>
      <c r="F433" s="157"/>
      <c r="G433" s="221" t="s">
        <v>501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501</v>
      </c>
      <c r="AC433" s="123"/>
      <c r="AD433" s="123"/>
      <c r="AE433" s="105" t="s">
        <v>491</v>
      </c>
      <c r="AF433" s="106"/>
      <c r="AG433" s="106"/>
      <c r="AH433" s="106"/>
      <c r="AI433" s="105" t="s">
        <v>491</v>
      </c>
      <c r="AJ433" s="106"/>
      <c r="AK433" s="106"/>
      <c r="AL433" s="106"/>
      <c r="AM433" s="105" t="s">
        <v>491</v>
      </c>
      <c r="AN433" s="106"/>
      <c r="AO433" s="106"/>
      <c r="AP433" s="107"/>
      <c r="AQ433" s="105" t="s">
        <v>491</v>
      </c>
      <c r="AR433" s="106"/>
      <c r="AS433" s="106"/>
      <c r="AT433" s="107"/>
      <c r="AU433" s="106" t="s">
        <v>491</v>
      </c>
      <c r="AV433" s="106"/>
      <c r="AW433" s="106"/>
      <c r="AX433" s="205"/>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501</v>
      </c>
      <c r="AC434" s="214"/>
      <c r="AD434" s="214"/>
      <c r="AE434" s="105" t="s">
        <v>491</v>
      </c>
      <c r="AF434" s="106"/>
      <c r="AG434" s="106"/>
      <c r="AH434" s="107"/>
      <c r="AI434" s="105" t="s">
        <v>491</v>
      </c>
      <c r="AJ434" s="106"/>
      <c r="AK434" s="106"/>
      <c r="AL434" s="106"/>
      <c r="AM434" s="105" t="s">
        <v>491</v>
      </c>
      <c r="AN434" s="106"/>
      <c r="AO434" s="106"/>
      <c r="AP434" s="107"/>
      <c r="AQ434" s="105" t="s">
        <v>491</v>
      </c>
      <c r="AR434" s="106"/>
      <c r="AS434" s="106"/>
      <c r="AT434" s="107"/>
      <c r="AU434" s="106" t="s">
        <v>491</v>
      </c>
      <c r="AV434" s="106"/>
      <c r="AW434" s="106"/>
      <c r="AX434" s="205"/>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491</v>
      </c>
      <c r="AF435" s="106"/>
      <c r="AG435" s="106"/>
      <c r="AH435" s="107"/>
      <c r="AI435" s="105" t="s">
        <v>491</v>
      </c>
      <c r="AJ435" s="106"/>
      <c r="AK435" s="106"/>
      <c r="AL435" s="106"/>
      <c r="AM435" s="105" t="s">
        <v>491</v>
      </c>
      <c r="AN435" s="106"/>
      <c r="AO435" s="106"/>
      <c r="AP435" s="107"/>
      <c r="AQ435" s="105" t="s">
        <v>491</v>
      </c>
      <c r="AR435" s="106"/>
      <c r="AS435" s="106"/>
      <c r="AT435" s="107"/>
      <c r="AU435" s="106" t="s">
        <v>491</v>
      </c>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491</v>
      </c>
      <c r="AF457" s="126"/>
      <c r="AG457" s="127" t="s">
        <v>188</v>
      </c>
      <c r="AH457" s="162"/>
      <c r="AI457" s="172"/>
      <c r="AJ457" s="172"/>
      <c r="AK457" s="172"/>
      <c r="AL457" s="167"/>
      <c r="AM457" s="172"/>
      <c r="AN457" s="172"/>
      <c r="AO457" s="172"/>
      <c r="AP457" s="167"/>
      <c r="AQ457" s="201" t="s">
        <v>491</v>
      </c>
      <c r="AR457" s="126"/>
      <c r="AS457" s="127" t="s">
        <v>188</v>
      </c>
      <c r="AT457" s="162"/>
      <c r="AU457" s="126" t="s">
        <v>491</v>
      </c>
      <c r="AV457" s="126"/>
      <c r="AW457" s="127" t="s">
        <v>177</v>
      </c>
      <c r="AX457" s="128"/>
    </row>
    <row r="458" spans="1:50" ht="23.25" customHeight="1" x14ac:dyDescent="0.15">
      <c r="A458" s="989"/>
      <c r="B458" s="242"/>
      <c r="C458" s="241"/>
      <c r="D458" s="242"/>
      <c r="E458" s="156"/>
      <c r="F458" s="157"/>
      <c r="G458" s="221" t="s">
        <v>501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501</v>
      </c>
      <c r="AC458" s="123"/>
      <c r="AD458" s="123"/>
      <c r="AE458" s="105" t="s">
        <v>491</v>
      </c>
      <c r="AF458" s="106"/>
      <c r="AG458" s="106"/>
      <c r="AH458" s="106"/>
      <c r="AI458" s="105" t="s">
        <v>491</v>
      </c>
      <c r="AJ458" s="106"/>
      <c r="AK458" s="106"/>
      <c r="AL458" s="106"/>
      <c r="AM458" s="105" t="s">
        <v>491</v>
      </c>
      <c r="AN458" s="106"/>
      <c r="AO458" s="106"/>
      <c r="AP458" s="107"/>
      <c r="AQ458" s="105" t="s">
        <v>491</v>
      </c>
      <c r="AR458" s="106"/>
      <c r="AS458" s="106"/>
      <c r="AT458" s="107"/>
      <c r="AU458" s="106" t="s">
        <v>491</v>
      </c>
      <c r="AV458" s="106"/>
      <c r="AW458" s="106"/>
      <c r="AX458" s="205"/>
    </row>
    <row r="459" spans="1:50" ht="23.25"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501</v>
      </c>
      <c r="AC459" s="214"/>
      <c r="AD459" s="214"/>
      <c r="AE459" s="105" t="s">
        <v>491</v>
      </c>
      <c r="AF459" s="106"/>
      <c r="AG459" s="106"/>
      <c r="AH459" s="107"/>
      <c r="AI459" s="105" t="s">
        <v>491</v>
      </c>
      <c r="AJ459" s="106"/>
      <c r="AK459" s="106"/>
      <c r="AL459" s="106"/>
      <c r="AM459" s="105" t="s">
        <v>491</v>
      </c>
      <c r="AN459" s="106"/>
      <c r="AO459" s="106"/>
      <c r="AP459" s="107"/>
      <c r="AQ459" s="105" t="s">
        <v>491</v>
      </c>
      <c r="AR459" s="106"/>
      <c r="AS459" s="106"/>
      <c r="AT459" s="107"/>
      <c r="AU459" s="106" t="s">
        <v>491</v>
      </c>
      <c r="AV459" s="106"/>
      <c r="AW459" s="106"/>
      <c r="AX459" s="205"/>
    </row>
    <row r="460" spans="1:50" ht="23.25"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491</v>
      </c>
      <c r="AF460" s="106"/>
      <c r="AG460" s="106"/>
      <c r="AH460" s="107"/>
      <c r="AI460" s="105" t="s">
        <v>491</v>
      </c>
      <c r="AJ460" s="106"/>
      <c r="AK460" s="106"/>
      <c r="AL460" s="106"/>
      <c r="AM460" s="105" t="s">
        <v>491</v>
      </c>
      <c r="AN460" s="106"/>
      <c r="AO460" s="106"/>
      <c r="AP460" s="107"/>
      <c r="AQ460" s="105" t="s">
        <v>491</v>
      </c>
      <c r="AR460" s="106"/>
      <c r="AS460" s="106"/>
      <c r="AT460" s="107"/>
      <c r="AU460" s="106" t="s">
        <v>491</v>
      </c>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9"/>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9"/>
      <c r="B482" s="242"/>
      <c r="C482" s="241"/>
      <c r="D482" s="242"/>
      <c r="E482" s="150" t="s">
        <v>501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9"/>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3"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486</v>
      </c>
      <c r="AE702" s="890"/>
      <c r="AF702" s="890"/>
      <c r="AG702" s="878" t="s">
        <v>504</v>
      </c>
      <c r="AH702" s="879"/>
      <c r="AI702" s="879"/>
      <c r="AJ702" s="879"/>
      <c r="AK702" s="879"/>
      <c r="AL702" s="879"/>
      <c r="AM702" s="879"/>
      <c r="AN702" s="879"/>
      <c r="AO702" s="879"/>
      <c r="AP702" s="879"/>
      <c r="AQ702" s="879"/>
      <c r="AR702" s="879"/>
      <c r="AS702" s="879"/>
      <c r="AT702" s="879"/>
      <c r="AU702" s="879"/>
      <c r="AV702" s="879"/>
      <c r="AW702" s="879"/>
      <c r="AX702" s="880"/>
    </row>
    <row r="703" spans="1:50" ht="63"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486</v>
      </c>
      <c r="AE703" s="145"/>
      <c r="AF703" s="145"/>
      <c r="AG703" s="657" t="s">
        <v>505</v>
      </c>
      <c r="AH703" s="658"/>
      <c r="AI703" s="658"/>
      <c r="AJ703" s="658"/>
      <c r="AK703" s="658"/>
      <c r="AL703" s="658"/>
      <c r="AM703" s="658"/>
      <c r="AN703" s="658"/>
      <c r="AO703" s="658"/>
      <c r="AP703" s="658"/>
      <c r="AQ703" s="658"/>
      <c r="AR703" s="658"/>
      <c r="AS703" s="658"/>
      <c r="AT703" s="658"/>
      <c r="AU703" s="658"/>
      <c r="AV703" s="658"/>
      <c r="AW703" s="658"/>
      <c r="AX703" s="659"/>
    </row>
    <row r="704" spans="1:50" ht="63"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486</v>
      </c>
      <c r="AE704" s="576"/>
      <c r="AF704" s="576"/>
      <c r="AG704" s="421" t="s">
        <v>506</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557</v>
      </c>
      <c r="AE705" s="726"/>
      <c r="AF705" s="726"/>
      <c r="AG705" s="150" t="s">
        <v>562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556</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556</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559</v>
      </c>
      <c r="AE708" s="661"/>
      <c r="AF708" s="661"/>
      <c r="AG708" s="516" t="s">
        <v>507</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486</v>
      </c>
      <c r="AE709" s="145"/>
      <c r="AF709" s="145"/>
      <c r="AG709" s="657" t="s">
        <v>508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559</v>
      </c>
      <c r="AE710" s="145"/>
      <c r="AF710" s="145"/>
      <c r="AG710" s="657"/>
      <c r="AH710" s="658"/>
      <c r="AI710" s="658"/>
      <c r="AJ710" s="658"/>
      <c r="AK710" s="658"/>
      <c r="AL710" s="658"/>
      <c r="AM710" s="658"/>
      <c r="AN710" s="658"/>
      <c r="AO710" s="658"/>
      <c r="AP710" s="658"/>
      <c r="AQ710" s="658"/>
      <c r="AR710" s="658"/>
      <c r="AS710" s="658"/>
      <c r="AT710" s="658"/>
      <c r="AU710" s="658"/>
      <c r="AV710" s="658"/>
      <c r="AW710" s="658"/>
      <c r="AX710" s="659"/>
    </row>
    <row r="711" spans="1:50" ht="55.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486</v>
      </c>
      <c r="AE711" s="145"/>
      <c r="AF711" s="145"/>
      <c r="AG711" s="657" t="s">
        <v>509</v>
      </c>
      <c r="AH711" s="658"/>
      <c r="AI711" s="658"/>
      <c r="AJ711" s="658"/>
      <c r="AK711" s="658"/>
      <c r="AL711" s="658"/>
      <c r="AM711" s="658"/>
      <c r="AN711" s="658"/>
      <c r="AO711" s="658"/>
      <c r="AP711" s="658"/>
      <c r="AQ711" s="658"/>
      <c r="AR711" s="658"/>
      <c r="AS711" s="658"/>
      <c r="AT711" s="658"/>
      <c r="AU711" s="658"/>
      <c r="AV711" s="658"/>
      <c r="AW711" s="658"/>
      <c r="AX711" s="659"/>
    </row>
    <row r="712" spans="1:50" ht="55.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486</v>
      </c>
      <c r="AE712" s="576"/>
      <c r="AF712" s="576"/>
      <c r="AG712" s="584" t="s">
        <v>511</v>
      </c>
      <c r="AH712" s="585"/>
      <c r="AI712" s="585"/>
      <c r="AJ712" s="585"/>
      <c r="AK712" s="585"/>
      <c r="AL712" s="585"/>
      <c r="AM712" s="585"/>
      <c r="AN712" s="585"/>
      <c r="AO712" s="585"/>
      <c r="AP712" s="585"/>
      <c r="AQ712" s="585"/>
      <c r="AR712" s="585"/>
      <c r="AS712" s="585"/>
      <c r="AT712" s="585"/>
      <c r="AU712" s="585"/>
      <c r="AV712" s="585"/>
      <c r="AW712" s="585"/>
      <c r="AX712" s="586"/>
    </row>
    <row r="713" spans="1:50" ht="55.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7" t="s">
        <v>512</v>
      </c>
      <c r="AH713" s="658"/>
      <c r="AI713" s="658"/>
      <c r="AJ713" s="658"/>
      <c r="AK713" s="658"/>
      <c r="AL713" s="658"/>
      <c r="AM713" s="658"/>
      <c r="AN713" s="658"/>
      <c r="AO713" s="658"/>
      <c r="AP713" s="658"/>
      <c r="AQ713" s="658"/>
      <c r="AR713" s="658"/>
      <c r="AS713" s="658"/>
      <c r="AT713" s="658"/>
      <c r="AU713" s="658"/>
      <c r="AV713" s="658"/>
      <c r="AW713" s="658"/>
      <c r="AX713" s="659"/>
    </row>
    <row r="714" spans="1:50" ht="55.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486</v>
      </c>
      <c r="AE714" s="582"/>
      <c r="AF714" s="583"/>
      <c r="AG714" s="682" t="s">
        <v>510</v>
      </c>
      <c r="AH714" s="683"/>
      <c r="AI714" s="683"/>
      <c r="AJ714" s="683"/>
      <c r="AK714" s="683"/>
      <c r="AL714" s="683"/>
      <c r="AM714" s="683"/>
      <c r="AN714" s="683"/>
      <c r="AO714" s="683"/>
      <c r="AP714" s="683"/>
      <c r="AQ714" s="683"/>
      <c r="AR714" s="683"/>
      <c r="AS714" s="683"/>
      <c r="AT714" s="683"/>
      <c r="AU714" s="683"/>
      <c r="AV714" s="683"/>
      <c r="AW714" s="683"/>
      <c r="AX714" s="684"/>
    </row>
    <row r="715" spans="1:50" ht="41.2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486</v>
      </c>
      <c r="AE715" s="661"/>
      <c r="AF715" s="770"/>
      <c r="AG715" s="516" t="s">
        <v>569</v>
      </c>
      <c r="AH715" s="517"/>
      <c r="AI715" s="517"/>
      <c r="AJ715" s="517"/>
      <c r="AK715" s="517"/>
      <c r="AL715" s="517"/>
      <c r="AM715" s="517"/>
      <c r="AN715" s="517"/>
      <c r="AO715" s="517"/>
      <c r="AP715" s="517"/>
      <c r="AQ715" s="517"/>
      <c r="AR715" s="517"/>
      <c r="AS715" s="517"/>
      <c r="AT715" s="517"/>
      <c r="AU715" s="517"/>
      <c r="AV715" s="517"/>
      <c r="AW715" s="517"/>
      <c r="AX715" s="518"/>
    </row>
    <row r="716" spans="1:50" ht="41.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486</v>
      </c>
      <c r="AE716" s="752"/>
      <c r="AF716" s="752"/>
      <c r="AG716" s="657" t="s">
        <v>513</v>
      </c>
      <c r="AH716" s="658"/>
      <c r="AI716" s="658"/>
      <c r="AJ716" s="658"/>
      <c r="AK716" s="658"/>
      <c r="AL716" s="658"/>
      <c r="AM716" s="658"/>
      <c r="AN716" s="658"/>
      <c r="AO716" s="658"/>
      <c r="AP716" s="658"/>
      <c r="AQ716" s="658"/>
      <c r="AR716" s="658"/>
      <c r="AS716" s="658"/>
      <c r="AT716" s="658"/>
      <c r="AU716" s="658"/>
      <c r="AV716" s="658"/>
      <c r="AW716" s="658"/>
      <c r="AX716" s="659"/>
    </row>
    <row r="717" spans="1:50" ht="41.25"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486</v>
      </c>
      <c r="AE717" s="145"/>
      <c r="AF717" s="145"/>
      <c r="AG717" s="657" t="s">
        <v>514</v>
      </c>
      <c r="AH717" s="658"/>
      <c r="AI717" s="658"/>
      <c r="AJ717" s="658"/>
      <c r="AK717" s="658"/>
      <c r="AL717" s="658"/>
      <c r="AM717" s="658"/>
      <c r="AN717" s="658"/>
      <c r="AO717" s="658"/>
      <c r="AP717" s="658"/>
      <c r="AQ717" s="658"/>
      <c r="AR717" s="658"/>
      <c r="AS717" s="658"/>
      <c r="AT717" s="658"/>
      <c r="AU717" s="658"/>
      <c r="AV717" s="658"/>
      <c r="AW717" s="658"/>
      <c r="AX717" s="659"/>
    </row>
    <row r="718" spans="1:50" ht="41.2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486</v>
      </c>
      <c r="AE718" s="145"/>
      <c r="AF718" s="145"/>
      <c r="AG718" s="153" t="s">
        <v>515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559</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516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525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570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137</v>
      </c>
      <c r="B731" s="609"/>
      <c r="C731" s="609"/>
      <c r="D731" s="609"/>
      <c r="E731" s="610"/>
      <c r="F731" s="673" t="s">
        <v>571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137</v>
      </c>
      <c r="B733" s="743"/>
      <c r="C733" s="743"/>
      <c r="D733" s="743"/>
      <c r="E733" s="744"/>
      <c r="F733" s="759" t="s">
        <v>574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t="s">
        <v>517</v>
      </c>
      <c r="F737" s="89"/>
      <c r="G737" s="89"/>
      <c r="H737" s="89"/>
      <c r="I737" s="89"/>
      <c r="J737" s="89"/>
      <c r="K737" s="89"/>
      <c r="L737" s="89"/>
      <c r="M737" s="89"/>
      <c r="N737" s="95" t="s">
        <v>322</v>
      </c>
      <c r="O737" s="95"/>
      <c r="P737" s="95"/>
      <c r="Q737" s="95"/>
      <c r="R737" s="89" t="s">
        <v>518</v>
      </c>
      <c r="S737" s="89"/>
      <c r="T737" s="89"/>
      <c r="U737" s="89"/>
      <c r="V737" s="89"/>
      <c r="W737" s="89"/>
      <c r="X737" s="89"/>
      <c r="Y737" s="89"/>
      <c r="Z737" s="89"/>
      <c r="AA737" s="95" t="s">
        <v>321</v>
      </c>
      <c r="AB737" s="95"/>
      <c r="AC737" s="95"/>
      <c r="AD737" s="95"/>
      <c r="AE737" s="89" t="s">
        <v>519</v>
      </c>
      <c r="AF737" s="89"/>
      <c r="AG737" s="89"/>
      <c r="AH737" s="89"/>
      <c r="AI737" s="89"/>
      <c r="AJ737" s="89"/>
      <c r="AK737" s="89"/>
      <c r="AL737" s="89"/>
      <c r="AM737" s="89"/>
      <c r="AN737" s="95" t="s">
        <v>320</v>
      </c>
      <c r="AO737" s="95"/>
      <c r="AP737" s="95"/>
      <c r="AQ737" s="95"/>
      <c r="AR737" s="96" t="s">
        <v>520</v>
      </c>
      <c r="AS737" s="97"/>
      <c r="AT737" s="97"/>
      <c r="AU737" s="97"/>
      <c r="AV737" s="97"/>
      <c r="AW737" s="97"/>
      <c r="AX737" s="98"/>
      <c r="AY737" s="74"/>
      <c r="AZ737" s="74"/>
    </row>
    <row r="738" spans="1:52" ht="24.75" customHeight="1" x14ac:dyDescent="0.15">
      <c r="A738" s="86" t="s">
        <v>319</v>
      </c>
      <c r="B738" s="87"/>
      <c r="C738" s="87"/>
      <c r="D738" s="88"/>
      <c r="E738" s="89" t="s">
        <v>520</v>
      </c>
      <c r="F738" s="89"/>
      <c r="G738" s="89"/>
      <c r="H738" s="89"/>
      <c r="I738" s="89"/>
      <c r="J738" s="89"/>
      <c r="K738" s="89"/>
      <c r="L738" s="89"/>
      <c r="M738" s="89"/>
      <c r="N738" s="95" t="s">
        <v>318</v>
      </c>
      <c r="O738" s="95"/>
      <c r="P738" s="95"/>
      <c r="Q738" s="95"/>
      <c r="R738" s="89" t="s">
        <v>523</v>
      </c>
      <c r="S738" s="89"/>
      <c r="T738" s="89"/>
      <c r="U738" s="89"/>
      <c r="V738" s="89"/>
      <c r="W738" s="89"/>
      <c r="X738" s="89"/>
      <c r="Y738" s="89"/>
      <c r="Z738" s="89"/>
      <c r="AA738" s="95" t="s">
        <v>317</v>
      </c>
      <c r="AB738" s="95"/>
      <c r="AC738" s="95"/>
      <c r="AD738" s="95"/>
      <c r="AE738" s="89" t="s">
        <v>522</v>
      </c>
      <c r="AF738" s="89"/>
      <c r="AG738" s="89"/>
      <c r="AH738" s="89"/>
      <c r="AI738" s="89"/>
      <c r="AJ738" s="89"/>
      <c r="AK738" s="89"/>
      <c r="AL738" s="89"/>
      <c r="AM738" s="89"/>
      <c r="AN738" s="95" t="s">
        <v>316</v>
      </c>
      <c r="AO738" s="95"/>
      <c r="AP738" s="95"/>
      <c r="AQ738" s="95"/>
      <c r="AR738" s="96" t="s">
        <v>521</v>
      </c>
      <c r="AS738" s="97"/>
      <c r="AT738" s="97"/>
      <c r="AU738" s="97"/>
      <c r="AV738" s="97"/>
      <c r="AW738" s="97"/>
      <c r="AX738" s="98"/>
    </row>
    <row r="739" spans="1:52" ht="24.75" customHeight="1" x14ac:dyDescent="0.15">
      <c r="A739" s="86" t="s">
        <v>315</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309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t="s">
        <v>526</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432" t="s">
        <v>560</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561</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36" customHeight="1" x14ac:dyDescent="0.15">
      <c r="A782" s="546"/>
      <c r="B782" s="756"/>
      <c r="C782" s="756"/>
      <c r="D782" s="756"/>
      <c r="E782" s="756"/>
      <c r="F782" s="757"/>
      <c r="G782" s="442" t="s">
        <v>527</v>
      </c>
      <c r="H782" s="443"/>
      <c r="I782" s="443"/>
      <c r="J782" s="443"/>
      <c r="K782" s="444"/>
      <c r="L782" s="445" t="s">
        <v>541</v>
      </c>
      <c r="M782" s="446"/>
      <c r="N782" s="446"/>
      <c r="O782" s="446"/>
      <c r="P782" s="446"/>
      <c r="Q782" s="446"/>
      <c r="R782" s="446"/>
      <c r="S782" s="446"/>
      <c r="T782" s="446"/>
      <c r="U782" s="446"/>
      <c r="V782" s="446"/>
      <c r="W782" s="446"/>
      <c r="X782" s="447"/>
      <c r="Y782" s="448">
        <v>507</v>
      </c>
      <c r="Z782" s="449"/>
      <c r="AA782" s="449"/>
      <c r="AB782" s="547"/>
      <c r="AC782" s="442" t="s">
        <v>527</v>
      </c>
      <c r="AD782" s="443"/>
      <c r="AE782" s="443"/>
      <c r="AF782" s="443"/>
      <c r="AG782" s="444"/>
      <c r="AH782" s="445" t="s">
        <v>530</v>
      </c>
      <c r="AI782" s="446"/>
      <c r="AJ782" s="446"/>
      <c r="AK782" s="446"/>
      <c r="AL782" s="446"/>
      <c r="AM782" s="446"/>
      <c r="AN782" s="446"/>
      <c r="AO782" s="446"/>
      <c r="AP782" s="446"/>
      <c r="AQ782" s="446"/>
      <c r="AR782" s="446"/>
      <c r="AS782" s="446"/>
      <c r="AT782" s="447"/>
      <c r="AU782" s="448">
        <v>74</v>
      </c>
      <c r="AV782" s="449"/>
      <c r="AW782" s="449"/>
      <c r="AX782" s="450"/>
    </row>
    <row r="783" spans="1:50" ht="36" customHeight="1" x14ac:dyDescent="0.15">
      <c r="A783" s="546"/>
      <c r="B783" s="756"/>
      <c r="C783" s="756"/>
      <c r="D783" s="756"/>
      <c r="E783" s="756"/>
      <c r="F783" s="757"/>
      <c r="G783" s="338" t="s">
        <v>528</v>
      </c>
      <c r="H783" s="339"/>
      <c r="I783" s="339"/>
      <c r="J783" s="339"/>
      <c r="K783" s="340"/>
      <c r="L783" s="445" t="s">
        <v>540</v>
      </c>
      <c r="M783" s="446"/>
      <c r="N783" s="446"/>
      <c r="O783" s="446"/>
      <c r="P783" s="446"/>
      <c r="Q783" s="446"/>
      <c r="R783" s="446"/>
      <c r="S783" s="446"/>
      <c r="T783" s="446"/>
      <c r="U783" s="446"/>
      <c r="V783" s="446"/>
      <c r="W783" s="446"/>
      <c r="X783" s="447"/>
      <c r="Y783" s="388">
        <v>15</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36" customHeight="1" x14ac:dyDescent="0.15">
      <c r="A784" s="546"/>
      <c r="B784" s="756"/>
      <c r="C784" s="756"/>
      <c r="D784" s="756"/>
      <c r="E784" s="756"/>
      <c r="F784" s="757"/>
      <c r="G784" s="338" t="s">
        <v>529</v>
      </c>
      <c r="H784" s="339"/>
      <c r="I784" s="339"/>
      <c r="J784" s="339"/>
      <c r="K784" s="340"/>
      <c r="L784" s="445" t="s">
        <v>542</v>
      </c>
      <c r="M784" s="446"/>
      <c r="N784" s="446"/>
      <c r="O784" s="446"/>
      <c r="P784" s="446"/>
      <c r="Q784" s="446"/>
      <c r="R784" s="446"/>
      <c r="S784" s="446"/>
      <c r="T784" s="446"/>
      <c r="U784" s="446"/>
      <c r="V784" s="446"/>
      <c r="W784" s="446"/>
      <c r="X784" s="447"/>
      <c r="Y784" s="388">
        <v>238</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6"/>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6"/>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6"/>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6"/>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6"/>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6"/>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6"/>
      <c r="B792" s="756"/>
      <c r="C792" s="756"/>
      <c r="D792" s="756"/>
      <c r="E792" s="756"/>
      <c r="F792" s="757"/>
      <c r="G792" s="399" t="s">
        <v>20</v>
      </c>
      <c r="H792" s="400"/>
      <c r="I792" s="400"/>
      <c r="J792" s="400"/>
      <c r="K792" s="400"/>
      <c r="L792" s="401"/>
      <c r="M792" s="402"/>
      <c r="N792" s="402"/>
      <c r="O792" s="402"/>
      <c r="P792" s="402"/>
      <c r="Q792" s="402"/>
      <c r="R792" s="402"/>
      <c r="S792" s="402"/>
      <c r="T792" s="402"/>
      <c r="U792" s="402"/>
      <c r="V792" s="402"/>
      <c r="W792" s="402"/>
      <c r="X792" s="403"/>
      <c r="Y792" s="404">
        <f>SUM(Y782:AB791)</f>
        <v>760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74</v>
      </c>
      <c r="AV792" s="405"/>
      <c r="AW792" s="405"/>
      <c r="AX792" s="407"/>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6"/>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6"/>
      <c r="B805" s="756"/>
      <c r="C805" s="756"/>
      <c r="D805" s="756"/>
      <c r="E805" s="756"/>
      <c r="F805" s="757"/>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6"/>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6"/>
      <c r="B818" s="756"/>
      <c r="C818" s="756"/>
      <c r="D818" s="756"/>
      <c r="E818" s="756"/>
      <c r="F818" s="75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6"/>
      <c r="B831" s="756"/>
      <c r="C831" s="756"/>
      <c r="D831" s="756"/>
      <c r="E831" s="756"/>
      <c r="F831" s="75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0" t="s">
        <v>269</v>
      </c>
      <c r="AM832" s="951"/>
      <c r="AN832" s="95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531</v>
      </c>
      <c r="D838" s="408"/>
      <c r="E838" s="408"/>
      <c r="F838" s="408"/>
      <c r="G838" s="408"/>
      <c r="H838" s="408"/>
      <c r="I838" s="408"/>
      <c r="J838" s="409">
        <v>6050005005208</v>
      </c>
      <c r="K838" s="410"/>
      <c r="L838" s="410"/>
      <c r="M838" s="410"/>
      <c r="N838" s="410"/>
      <c r="O838" s="410"/>
      <c r="P838" s="415" t="s">
        <v>532</v>
      </c>
      <c r="Q838" s="307"/>
      <c r="R838" s="307"/>
      <c r="S838" s="307"/>
      <c r="T838" s="307"/>
      <c r="U838" s="307"/>
      <c r="V838" s="307"/>
      <c r="W838" s="307"/>
      <c r="X838" s="307"/>
      <c r="Y838" s="308">
        <v>760</v>
      </c>
      <c r="Z838" s="309"/>
      <c r="AA838" s="309"/>
      <c r="AB838" s="310"/>
      <c r="AC838" s="318" t="s">
        <v>533</v>
      </c>
      <c r="AD838" s="413"/>
      <c r="AE838" s="413"/>
      <c r="AF838" s="413"/>
      <c r="AG838" s="413"/>
      <c r="AH838" s="411" t="s">
        <v>534</v>
      </c>
      <c r="AI838" s="412"/>
      <c r="AJ838" s="412"/>
      <c r="AK838" s="412"/>
      <c r="AL838" s="315" t="s">
        <v>535</v>
      </c>
      <c r="AM838" s="316"/>
      <c r="AN838" s="316"/>
      <c r="AO838" s="317"/>
      <c r="AP838" s="311" t="s">
        <v>536</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57.6" customHeight="1" x14ac:dyDescent="0.15">
      <c r="A871" s="394">
        <v>1</v>
      </c>
      <c r="B871" s="394">
        <v>1</v>
      </c>
      <c r="C871" s="414" t="s">
        <v>537</v>
      </c>
      <c r="D871" s="408"/>
      <c r="E871" s="408"/>
      <c r="F871" s="408"/>
      <c r="G871" s="408"/>
      <c r="H871" s="408"/>
      <c r="I871" s="408"/>
      <c r="J871" s="409">
        <v>6011101047568</v>
      </c>
      <c r="K871" s="410"/>
      <c r="L871" s="410"/>
      <c r="M871" s="410"/>
      <c r="N871" s="410"/>
      <c r="O871" s="410"/>
      <c r="P871" s="418" t="s">
        <v>544</v>
      </c>
      <c r="Q871" s="419"/>
      <c r="R871" s="419"/>
      <c r="S871" s="419"/>
      <c r="T871" s="419"/>
      <c r="U871" s="419"/>
      <c r="V871" s="419"/>
      <c r="W871" s="419"/>
      <c r="X871" s="420"/>
      <c r="Y871" s="308">
        <v>74</v>
      </c>
      <c r="Z871" s="309"/>
      <c r="AA871" s="309"/>
      <c r="AB871" s="310"/>
      <c r="AC871" s="318" t="s">
        <v>302</v>
      </c>
      <c r="AD871" s="413"/>
      <c r="AE871" s="413"/>
      <c r="AF871" s="413"/>
      <c r="AG871" s="413"/>
      <c r="AH871" s="411"/>
      <c r="AI871" s="412"/>
      <c r="AJ871" s="412"/>
      <c r="AK871" s="412"/>
      <c r="AL871" s="315"/>
      <c r="AM871" s="316"/>
      <c r="AN871" s="316"/>
      <c r="AO871" s="317"/>
      <c r="AP871" s="311" t="s">
        <v>555</v>
      </c>
      <c r="AQ871" s="311"/>
      <c r="AR871" s="311"/>
      <c r="AS871" s="311"/>
      <c r="AT871" s="311"/>
      <c r="AU871" s="311"/>
      <c r="AV871" s="311"/>
      <c r="AW871" s="311"/>
      <c r="AX871" s="311"/>
    </row>
    <row r="872" spans="1:50" ht="48" customHeight="1" x14ac:dyDescent="0.15">
      <c r="A872" s="394">
        <v>2</v>
      </c>
      <c r="B872" s="394">
        <v>1</v>
      </c>
      <c r="C872" s="414" t="s">
        <v>537</v>
      </c>
      <c r="D872" s="408"/>
      <c r="E872" s="408"/>
      <c r="F872" s="408"/>
      <c r="G872" s="408"/>
      <c r="H872" s="408"/>
      <c r="I872" s="408"/>
      <c r="J872" s="409">
        <v>6011101047568</v>
      </c>
      <c r="K872" s="410"/>
      <c r="L872" s="410"/>
      <c r="M872" s="410"/>
      <c r="N872" s="410"/>
      <c r="O872" s="410"/>
      <c r="P872" s="418" t="s">
        <v>543</v>
      </c>
      <c r="Q872" s="419"/>
      <c r="R872" s="419"/>
      <c r="S872" s="419"/>
      <c r="T872" s="419"/>
      <c r="U872" s="419"/>
      <c r="V872" s="419"/>
      <c r="W872" s="419"/>
      <c r="X872" s="420"/>
      <c r="Y872" s="308">
        <v>71</v>
      </c>
      <c r="Z872" s="309"/>
      <c r="AA872" s="309"/>
      <c r="AB872" s="310"/>
      <c r="AC872" s="318" t="s">
        <v>295</v>
      </c>
      <c r="AD872" s="318"/>
      <c r="AE872" s="318"/>
      <c r="AF872" s="318"/>
      <c r="AG872" s="318"/>
      <c r="AH872" s="313">
        <v>3</v>
      </c>
      <c r="AI872" s="314"/>
      <c r="AJ872" s="314"/>
      <c r="AK872" s="314"/>
      <c r="AL872" s="315">
        <v>79.8</v>
      </c>
      <c r="AM872" s="316"/>
      <c r="AN872" s="316"/>
      <c r="AO872" s="317"/>
      <c r="AP872" s="311"/>
      <c r="AQ872" s="311"/>
      <c r="AR872" s="311"/>
      <c r="AS872" s="311"/>
      <c r="AT872" s="311"/>
      <c r="AU872" s="311"/>
      <c r="AV872" s="311"/>
      <c r="AW872" s="311"/>
      <c r="AX872" s="311"/>
    </row>
    <row r="873" spans="1:50" ht="102" customHeight="1" x14ac:dyDescent="0.15">
      <c r="A873" s="394">
        <v>3</v>
      </c>
      <c r="B873" s="394">
        <v>1</v>
      </c>
      <c r="C873" s="414" t="s">
        <v>538</v>
      </c>
      <c r="D873" s="408"/>
      <c r="E873" s="408"/>
      <c r="F873" s="408"/>
      <c r="G873" s="408"/>
      <c r="H873" s="408"/>
      <c r="I873" s="408"/>
      <c r="J873" s="409">
        <v>1011301008853</v>
      </c>
      <c r="K873" s="410"/>
      <c r="L873" s="410"/>
      <c r="M873" s="410"/>
      <c r="N873" s="410"/>
      <c r="O873" s="410"/>
      <c r="P873" s="418" t="s">
        <v>549</v>
      </c>
      <c r="Q873" s="419"/>
      <c r="R873" s="419"/>
      <c r="S873" s="419"/>
      <c r="T873" s="419"/>
      <c r="U873" s="419"/>
      <c r="V873" s="419"/>
      <c r="W873" s="419"/>
      <c r="X873" s="420"/>
      <c r="Y873" s="308">
        <v>10</v>
      </c>
      <c r="Z873" s="309"/>
      <c r="AA873" s="309"/>
      <c r="AB873" s="310"/>
      <c r="AC873" s="318" t="s">
        <v>295</v>
      </c>
      <c r="AD873" s="318"/>
      <c r="AE873" s="318"/>
      <c r="AF873" s="318"/>
      <c r="AG873" s="318"/>
      <c r="AH873" s="313">
        <v>1</v>
      </c>
      <c r="AI873" s="314"/>
      <c r="AJ873" s="314"/>
      <c r="AK873" s="314"/>
      <c r="AL873" s="315">
        <v>92.6</v>
      </c>
      <c r="AM873" s="316"/>
      <c r="AN873" s="316"/>
      <c r="AO873" s="317"/>
      <c r="AP873" s="311"/>
      <c r="AQ873" s="311"/>
      <c r="AR873" s="311"/>
      <c r="AS873" s="311"/>
      <c r="AT873" s="311"/>
      <c r="AU873" s="311"/>
      <c r="AV873" s="311"/>
      <c r="AW873" s="311"/>
      <c r="AX873" s="311"/>
    </row>
    <row r="874" spans="1:50" ht="76.5" customHeight="1" x14ac:dyDescent="0.15">
      <c r="A874" s="394">
        <v>4</v>
      </c>
      <c r="B874" s="394">
        <v>1</v>
      </c>
      <c r="C874" s="414" t="s">
        <v>539</v>
      </c>
      <c r="D874" s="408"/>
      <c r="E874" s="408"/>
      <c r="F874" s="408"/>
      <c r="G874" s="408"/>
      <c r="H874" s="408"/>
      <c r="I874" s="408"/>
      <c r="J874" s="409">
        <v>7013301009652</v>
      </c>
      <c r="K874" s="410"/>
      <c r="L874" s="410"/>
      <c r="M874" s="410"/>
      <c r="N874" s="410"/>
      <c r="O874" s="410"/>
      <c r="P874" s="415" t="s">
        <v>548</v>
      </c>
      <c r="Q874" s="307"/>
      <c r="R874" s="307"/>
      <c r="S874" s="307"/>
      <c r="T874" s="307"/>
      <c r="U874" s="307"/>
      <c r="V874" s="307"/>
      <c r="W874" s="307"/>
      <c r="X874" s="307"/>
      <c r="Y874" s="308">
        <v>6</v>
      </c>
      <c r="Z874" s="309"/>
      <c r="AA874" s="309"/>
      <c r="AB874" s="310"/>
      <c r="AC874" s="318" t="s">
        <v>295</v>
      </c>
      <c r="AD874" s="318"/>
      <c r="AE874" s="318"/>
      <c r="AF874" s="318"/>
      <c r="AG874" s="318"/>
      <c r="AH874" s="313">
        <v>2</v>
      </c>
      <c r="AI874" s="314"/>
      <c r="AJ874" s="314"/>
      <c r="AK874" s="314"/>
      <c r="AL874" s="315">
        <v>95.5</v>
      </c>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2" t="s">
        <v>269</v>
      </c>
      <c r="AM1099" s="953"/>
      <c r="AN1099" s="95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4"/>
      <c r="E1102" s="267" t="s">
        <v>217</v>
      </c>
      <c r="F1102" s="884"/>
      <c r="G1102" s="884"/>
      <c r="H1102" s="884"/>
      <c r="I1102" s="884"/>
      <c r="J1102" s="267" t="s">
        <v>224</v>
      </c>
      <c r="K1102" s="267"/>
      <c r="L1102" s="267"/>
      <c r="M1102" s="267"/>
      <c r="N1102" s="267"/>
      <c r="O1102" s="267"/>
      <c r="P1102" s="334" t="s">
        <v>27</v>
      </c>
      <c r="Q1102" s="334"/>
      <c r="R1102" s="334"/>
      <c r="S1102" s="334"/>
      <c r="T1102" s="334"/>
      <c r="U1102" s="334"/>
      <c r="V1102" s="334"/>
      <c r="W1102" s="334"/>
      <c r="X1102" s="334"/>
      <c r="Y1102" s="267" t="s">
        <v>226</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255</v>
      </c>
      <c r="AQ1102" s="417"/>
      <c r="AR1102" s="417"/>
      <c r="AS1102" s="417"/>
      <c r="AT1102" s="417"/>
      <c r="AU1102" s="417"/>
      <c r="AV1102" s="417"/>
      <c r="AW1102" s="417"/>
      <c r="AX1102" s="417"/>
    </row>
    <row r="1103" spans="1:50" ht="30" customHeight="1" x14ac:dyDescent="0.15">
      <c r="A1103" s="394">
        <v>1</v>
      </c>
      <c r="B1103" s="394">
        <v>1</v>
      </c>
      <c r="C1103" s="886" t="s">
        <v>545</v>
      </c>
      <c r="D1103" s="886"/>
      <c r="E1103" s="251" t="s">
        <v>546</v>
      </c>
      <c r="F1103" s="885"/>
      <c r="G1103" s="885"/>
      <c r="H1103" s="885"/>
      <c r="I1103" s="885"/>
      <c r="J1103" s="409">
        <v>6011101047568</v>
      </c>
      <c r="K1103" s="410"/>
      <c r="L1103" s="410"/>
      <c r="M1103" s="410"/>
      <c r="N1103" s="410"/>
      <c r="O1103" s="410"/>
      <c r="P1103" s="415" t="s">
        <v>547</v>
      </c>
      <c r="Q1103" s="307"/>
      <c r="R1103" s="307"/>
      <c r="S1103" s="307"/>
      <c r="T1103" s="307"/>
      <c r="U1103" s="307"/>
      <c r="V1103" s="307"/>
      <c r="W1103" s="307"/>
      <c r="X1103" s="307"/>
      <c r="Y1103" s="308">
        <v>451</v>
      </c>
      <c r="Z1103" s="309"/>
      <c r="AA1103" s="309"/>
      <c r="AB1103" s="310"/>
      <c r="AC1103" s="312" t="s">
        <v>295</v>
      </c>
      <c r="AD1103" s="312"/>
      <c r="AE1103" s="312"/>
      <c r="AF1103" s="312"/>
      <c r="AG1103" s="312"/>
      <c r="AH1103" s="313">
        <v>3</v>
      </c>
      <c r="AI1103" s="314"/>
      <c r="AJ1103" s="314"/>
      <c r="AK1103" s="314"/>
      <c r="AL1103" s="315">
        <v>79.8</v>
      </c>
      <c r="AM1103" s="316"/>
      <c r="AN1103" s="316"/>
      <c r="AO1103" s="317"/>
      <c r="AP1103" s="311"/>
      <c r="AQ1103" s="311"/>
      <c r="AR1103" s="311"/>
      <c r="AS1103" s="311"/>
      <c r="AT1103" s="311"/>
      <c r="AU1103" s="311"/>
      <c r="AV1103" s="311"/>
      <c r="AW1103" s="311"/>
      <c r="AX1103" s="311"/>
    </row>
    <row r="1104" spans="1:50" ht="39.950000000000003" customHeight="1" x14ac:dyDescent="0.15">
      <c r="A1104" s="394">
        <v>2</v>
      </c>
      <c r="B1104" s="394">
        <v>1</v>
      </c>
      <c r="C1104" s="888" t="s">
        <v>552</v>
      </c>
      <c r="D1104" s="886"/>
      <c r="E1104" s="251" t="s">
        <v>551</v>
      </c>
      <c r="F1104" s="885"/>
      <c r="G1104" s="885"/>
      <c r="H1104" s="885"/>
      <c r="I1104" s="885"/>
      <c r="J1104" s="409">
        <v>7013301009652</v>
      </c>
      <c r="K1104" s="410"/>
      <c r="L1104" s="410"/>
      <c r="M1104" s="410"/>
      <c r="N1104" s="410"/>
      <c r="O1104" s="410"/>
      <c r="P1104" s="415" t="s">
        <v>553</v>
      </c>
      <c r="Q1104" s="307"/>
      <c r="R1104" s="307"/>
      <c r="S1104" s="307"/>
      <c r="T1104" s="307"/>
      <c r="U1104" s="307"/>
      <c r="V1104" s="307"/>
      <c r="W1104" s="307"/>
      <c r="X1104" s="307"/>
      <c r="Y1104" s="308">
        <v>12</v>
      </c>
      <c r="Z1104" s="309"/>
      <c r="AA1104" s="309"/>
      <c r="AB1104" s="310"/>
      <c r="AC1104" s="312" t="s">
        <v>295</v>
      </c>
      <c r="AD1104" s="312"/>
      <c r="AE1104" s="312"/>
      <c r="AF1104" s="312"/>
      <c r="AG1104" s="312"/>
      <c r="AH1104" s="313">
        <v>2</v>
      </c>
      <c r="AI1104" s="314"/>
      <c r="AJ1104" s="314"/>
      <c r="AK1104" s="314"/>
      <c r="AL1104" s="315">
        <v>95.5</v>
      </c>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83">
    <cfRule type="expression" dxfId="2101" priority="13885">
      <formula>IF(RIGHT(TEXT(Y783,"0.#"),1)=".",FALSE,TRUE)</formula>
    </cfRule>
    <cfRule type="expression" dxfId="2100" priority="13886">
      <formula>IF(RIGHT(TEXT(Y783,"0.#"),1)=".",TRUE,FALSE)</formula>
    </cfRule>
  </conditionalFormatting>
  <conditionalFormatting sqref="Y792">
    <cfRule type="expression" dxfId="2099" priority="13881">
      <formula>IF(RIGHT(TEXT(Y792,"0.#"),1)=".",FALSE,TRUE)</formula>
    </cfRule>
    <cfRule type="expression" dxfId="2098" priority="13882">
      <formula>IF(RIGHT(TEXT(Y792,"0.#"),1)=".",TRUE,FALSE)</formula>
    </cfRule>
  </conditionalFormatting>
  <conditionalFormatting sqref="Y823:Y830 Y821 Y810:Y817 Y808 Y797:Y804 Y795">
    <cfRule type="expression" dxfId="2097" priority="13663">
      <formula>IF(RIGHT(TEXT(Y795,"0.#"),1)=".",FALSE,TRUE)</formula>
    </cfRule>
    <cfRule type="expression" dxfId="2096" priority="13664">
      <formula>IF(RIGHT(TEXT(Y795,"0.#"),1)=".",TRUE,FALSE)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84:Y791 Y782">
    <cfRule type="expression" dxfId="2089" priority="13687">
      <formula>IF(RIGHT(TEXT(Y782,"0.#"),1)=".",FALSE,TRUE)</formula>
    </cfRule>
    <cfRule type="expression" dxfId="2088" priority="13688">
      <formula>IF(RIGHT(TEXT(Y782,"0.#"),1)=".",TRUE,FALSE)</formula>
    </cfRule>
  </conditionalFormatting>
  <conditionalFormatting sqref="AU783">
    <cfRule type="expression" dxfId="2087" priority="13685">
      <formula>IF(RIGHT(TEXT(AU783,"0.#"),1)=".",FALSE,TRUE)</formula>
    </cfRule>
    <cfRule type="expression" dxfId="2086" priority="13686">
      <formula>IF(RIGHT(TEXT(AU783,"0.#"),1)=".",TRUE,FALSE)</formula>
    </cfRule>
  </conditionalFormatting>
  <conditionalFormatting sqref="AU792">
    <cfRule type="expression" dxfId="2085" priority="13683">
      <formula>IF(RIGHT(TEXT(AU792,"0.#"),1)=".",FALSE,TRUE)</formula>
    </cfRule>
    <cfRule type="expression" dxfId="2084" priority="13684">
      <formula>IF(RIGHT(TEXT(AU792,"0.#"),1)=".",TRUE,FALSE)</formula>
    </cfRule>
  </conditionalFormatting>
  <conditionalFormatting sqref="AU784:AU791 AU782">
    <cfRule type="expression" dxfId="2083" priority="13681">
      <formula>IF(RIGHT(TEXT(AU782,"0.#"),1)=".",FALSE,TRUE)</formula>
    </cfRule>
    <cfRule type="expression" dxfId="2082" priority="13682">
      <formula>IF(RIGHT(TEXT(AU782,"0.#"),1)=".",TRUE,FALSE)</formula>
    </cfRule>
  </conditionalFormatting>
  <conditionalFormatting sqref="Y822 Y809 Y796">
    <cfRule type="expression" dxfId="2081" priority="13667">
      <formula>IF(RIGHT(TEXT(Y796,"0.#"),1)=".",FALSE,TRUE)</formula>
    </cfRule>
    <cfRule type="expression" dxfId="2080" priority="13668">
      <formula>IF(RIGHT(TEXT(Y796,"0.#"),1)=".",TRUE,FALSE)</formula>
    </cfRule>
  </conditionalFormatting>
  <conditionalFormatting sqref="Y831 Y818 Y805">
    <cfRule type="expression" dxfId="2079" priority="13665">
      <formula>IF(RIGHT(TEXT(Y805,"0.#"),1)=".",FALSE,TRUE)</formula>
    </cfRule>
    <cfRule type="expression" dxfId="2078" priority="13666">
      <formula>IF(RIGHT(TEXT(Y805,"0.#"),1)=".",TRUE,FALSE)</formula>
    </cfRule>
  </conditionalFormatting>
  <conditionalFormatting sqref="AU822 AU809 AU796">
    <cfRule type="expression" dxfId="2077" priority="13661">
      <formula>IF(RIGHT(TEXT(AU796,"0.#"),1)=".",FALSE,TRUE)</formula>
    </cfRule>
    <cfRule type="expression" dxfId="2076" priority="13662">
      <formula>IF(RIGHT(TEXT(AU796,"0.#"),1)=".",TRUE,FALSE)</formula>
    </cfRule>
  </conditionalFormatting>
  <conditionalFormatting sqref="AU831 AU818 AU805">
    <cfRule type="expression" dxfId="2075" priority="13659">
      <formula>IF(RIGHT(TEXT(AU805,"0.#"),1)=".",FALSE,TRUE)</formula>
    </cfRule>
    <cfRule type="expression" dxfId="2074" priority="13660">
      <formula>IF(RIGHT(TEXT(AU805,"0.#"),1)=".",TRUE,FALSE)</formula>
    </cfRule>
  </conditionalFormatting>
  <conditionalFormatting sqref="AU823:AU830 AU821 AU810:AU817 AU808 AU797:AU804 AU795">
    <cfRule type="expression" dxfId="2073" priority="13657">
      <formula>IF(RIGHT(TEXT(AU795,"0.#"),1)=".",FALSE,TRUE)</formula>
    </cfRule>
    <cfRule type="expression" dxfId="2072" priority="13658">
      <formula>IF(RIGHT(TEXT(AU795,"0.#"),1)=".",TRUE,FALSE)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 RIGHT(TEXT(AL840,"0.#"),1)&lt;&gt;"."),TRUE,FALSE)</formula>
    </cfRule>
    <cfRule type="expression" dxfId="1806" priority="6636">
      <formula>IF(AND(AL840&gt;=0, RIGHT(TEXT(AL840,"0.#"),1)="."),TRUE,FALSE)</formula>
    </cfRule>
    <cfRule type="expression" dxfId="1805" priority="6637">
      <formula>IF(AND(AL840&lt;0, RIGHT(TEXT(AL840,"0.#"),1)&lt;&gt;"."),TRUE,FALSE)</formula>
    </cfRule>
    <cfRule type="expression" dxfId="1804" priority="6638">
      <formula>IF(AND(AL840&lt;0, 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4:AO1132">
    <cfRule type="expression" dxfId="1703" priority="2869">
      <formula>IF(AND(AL1104&gt;=0, RIGHT(TEXT(AL1104,"0.#"),1)&lt;&gt;"."),TRUE,FALSE)</formula>
    </cfRule>
    <cfRule type="expression" dxfId="1702" priority="2870">
      <formula>IF(AND(AL1104&gt;=0, RIGHT(TEXT(AL1104,"0.#"),1)="."),TRUE,FALSE)</formula>
    </cfRule>
    <cfRule type="expression" dxfId="1701" priority="2871">
      <formula>IF(AND(AL1104&lt;0, RIGHT(TEXT(AL1104,"0.#"),1)&lt;&gt;"."),TRUE,FALSE)</formula>
    </cfRule>
    <cfRule type="expression" dxfId="1700" priority="2872">
      <formula>IF(AND(AL1104&lt;0, RIGHT(TEXT(AL1104,"0.#"),1)="."),TRUE,FALSE)</formula>
    </cfRule>
  </conditionalFormatting>
  <conditionalFormatting sqref="Y1104:Y1132">
    <cfRule type="expression" dxfId="1699" priority="2867">
      <formula>IF(RIGHT(TEXT(Y1104,"0.#"),1)=".",FALSE,TRUE)</formula>
    </cfRule>
    <cfRule type="expression" dxfId="1698" priority="2868">
      <formula>IF(RIGHT(TEXT(Y1104,"0.#"),1)=".",TRUE,FALSE)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 RIGHT(TEXT(AL838,"0.#"),1)&lt;&gt;"."),TRUE,FALSE)</formula>
    </cfRule>
    <cfRule type="expression" dxfId="1688" priority="2822">
      <formula>IF(AND(AL838&gt;=0, RIGHT(TEXT(AL838,"0.#"),1)="."),TRUE,FALSE)</formula>
    </cfRule>
    <cfRule type="expression" dxfId="1687" priority="2823">
      <formula>IF(AND(AL838&lt;0, RIGHT(TEXT(AL838,"0.#"),1)&lt;&gt;"."),TRUE,FALSE)</formula>
    </cfRule>
    <cfRule type="expression" dxfId="1686" priority="2824">
      <formula>IF(AND(AL838&lt;0, 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 RIGHT(TEXT(AL873,"0.#"),1)&lt;&gt;"."),TRUE,FALSE)</formula>
    </cfRule>
    <cfRule type="expression" dxfId="1268" priority="2082">
      <formula>IF(AND(AL873&gt;=0, RIGHT(TEXT(AL873,"0.#"),1)="."),TRUE,FALSE)</formula>
    </cfRule>
    <cfRule type="expression" dxfId="1267" priority="2083">
      <formula>IF(AND(AL873&lt;0, RIGHT(TEXT(AL873,"0.#"),1)&lt;&gt;"."),TRUE,FALSE)</formula>
    </cfRule>
    <cfRule type="expression" dxfId="1266" priority="2084">
      <formula>IF(AND(AL873&lt;0, RIGHT(TEXT(AL873,"0.#"),1)="."),TRUE,FALSE)</formula>
    </cfRule>
  </conditionalFormatting>
  <conditionalFormatting sqref="AL871:AO871">
    <cfRule type="expression" dxfId="1265" priority="2075">
      <formula>IF(AND(AL871&gt;=0, RIGHT(TEXT(AL871,"0.#"),1)&lt;&gt;"."),TRUE,FALSE)</formula>
    </cfRule>
    <cfRule type="expression" dxfId="1264" priority="2076">
      <formula>IF(AND(AL871&gt;=0, RIGHT(TEXT(AL871,"0.#"),1)="."),TRUE,FALSE)</formula>
    </cfRule>
    <cfRule type="expression" dxfId="1263" priority="2077">
      <formula>IF(AND(AL871&lt;0, RIGHT(TEXT(AL871,"0.#"),1)&lt;&gt;"."),TRUE,FALSE)</formula>
    </cfRule>
    <cfRule type="expression" dxfId="1262" priority="2078">
      <formula>IF(AND(AL871&lt;0, RIGHT(TEXT(AL871,"0.#"),1)="."),TRUE,FALSE)</formula>
    </cfRule>
  </conditionalFormatting>
  <conditionalFormatting sqref="AL906:AO933">
    <cfRule type="expression" dxfId="1261" priority="2069">
      <formula>IF(AND(AL906&gt;=0, RIGHT(TEXT(AL906,"0.#"),1)&lt;&gt;"."),TRUE,FALSE)</formula>
    </cfRule>
    <cfRule type="expression" dxfId="1260" priority="2070">
      <formula>IF(AND(AL906&gt;=0, RIGHT(TEXT(AL906,"0.#"),1)="."),TRUE,FALSE)</formula>
    </cfRule>
    <cfRule type="expression" dxfId="1259" priority="2071">
      <formula>IF(AND(AL906&lt;0, RIGHT(TEXT(AL906,"0.#"),1)&lt;&gt;"."),TRUE,FALSE)</formula>
    </cfRule>
    <cfRule type="expression" dxfId="1258" priority="2072">
      <formula>IF(AND(AL906&lt;0, RIGHT(TEXT(AL906,"0.#"),1)="."),TRUE,FALSE)</formula>
    </cfRule>
  </conditionalFormatting>
  <conditionalFormatting sqref="AL904:AO905">
    <cfRule type="expression" dxfId="1257" priority="2063">
      <formula>IF(AND(AL904&gt;=0, RIGHT(TEXT(AL904,"0.#"),1)&lt;&gt;"."),TRUE,FALSE)</formula>
    </cfRule>
    <cfRule type="expression" dxfId="1256" priority="2064">
      <formula>IF(AND(AL904&gt;=0, RIGHT(TEXT(AL904,"0.#"),1)="."),TRUE,FALSE)</formula>
    </cfRule>
    <cfRule type="expression" dxfId="1255" priority="2065">
      <formula>IF(AND(AL904&lt;0, RIGHT(TEXT(AL904,"0.#"),1)&lt;&gt;"."),TRUE,FALSE)</formula>
    </cfRule>
    <cfRule type="expression" dxfId="1254" priority="2066">
      <formula>IF(AND(AL904&lt;0, RIGHT(TEXT(AL904,"0.#"),1)="."),TRUE,FALSE)</formula>
    </cfRule>
  </conditionalFormatting>
  <conditionalFormatting sqref="AL939:AO966">
    <cfRule type="expression" dxfId="1253" priority="2057">
      <formula>IF(AND(AL939&gt;=0, RIGHT(TEXT(AL939,"0.#"),1)&lt;&gt;"."),TRUE,FALSE)</formula>
    </cfRule>
    <cfRule type="expression" dxfId="1252" priority="2058">
      <formula>IF(AND(AL939&gt;=0, RIGHT(TEXT(AL939,"0.#"),1)="."),TRUE,FALSE)</formula>
    </cfRule>
    <cfRule type="expression" dxfId="1251" priority="2059">
      <formula>IF(AND(AL939&lt;0, RIGHT(TEXT(AL939,"0.#"),1)&lt;&gt;"."),TRUE,FALSE)</formula>
    </cfRule>
    <cfRule type="expression" dxfId="1250" priority="2060">
      <formula>IF(AND(AL939&lt;0, RIGHT(TEXT(AL939,"0.#"),1)="."),TRUE,FALSE)</formula>
    </cfRule>
  </conditionalFormatting>
  <conditionalFormatting sqref="AL937:AO938">
    <cfRule type="expression" dxfId="1249" priority="2051">
      <formula>IF(AND(AL937&gt;=0, RIGHT(TEXT(AL937,"0.#"),1)&lt;&gt;"."),TRUE,FALSE)</formula>
    </cfRule>
    <cfRule type="expression" dxfId="1248" priority="2052">
      <formula>IF(AND(AL937&gt;=0, RIGHT(TEXT(AL937,"0.#"),1)="."),TRUE,FALSE)</formula>
    </cfRule>
    <cfRule type="expression" dxfId="1247" priority="2053">
      <formula>IF(AND(AL937&lt;0, RIGHT(TEXT(AL937,"0.#"),1)&lt;&gt;"."),TRUE,FALSE)</formula>
    </cfRule>
    <cfRule type="expression" dxfId="1246" priority="2054">
      <formula>IF(AND(AL937&lt;0, RIGHT(TEXT(AL937,"0.#"),1)="."),TRUE,FALSE)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0:AO971">
    <cfRule type="expression" dxfId="1241" priority="2039">
      <formula>IF(AND(AL970&gt;=0, RIGHT(TEXT(AL970,"0.#"),1)&lt;&gt;"."),TRUE,FALSE)</formula>
    </cfRule>
    <cfRule type="expression" dxfId="1240" priority="2040">
      <formula>IF(AND(AL970&gt;=0, RIGHT(TEXT(AL970,"0.#"),1)="."),TRUE,FALSE)</formula>
    </cfRule>
    <cfRule type="expression" dxfId="1239" priority="2041">
      <formula>IF(AND(AL970&lt;0, RIGHT(TEXT(AL970,"0.#"),1)&lt;&gt;"."),TRUE,FALSE)</formula>
    </cfRule>
    <cfRule type="expression" dxfId="1238" priority="2042">
      <formula>IF(AND(AL970&lt;0, RIGHT(TEXT(AL970,"0.#"),1)="."),TRUE,FALSE)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6" max="49" man="1"/>
    <brk id="699" max="49" man="1"/>
    <brk id="727" max="49" man="1"/>
    <brk id="77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295</v>
      </c>
      <c r="AI2" s="44" t="s">
        <v>332</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251</v>
      </c>
      <c r="Y5" s="32" t="s">
        <v>360</v>
      </c>
      <c r="Z5" s="30"/>
      <c r="AA5" s="32" t="s">
        <v>454</v>
      </c>
      <c r="AB5" s="31"/>
      <c r="AC5" s="32" t="s">
        <v>175</v>
      </c>
      <c r="AD5" s="31"/>
      <c r="AE5" s="35" t="s">
        <v>308</v>
      </c>
      <c r="AF5" s="30"/>
      <c r="AG5" s="46" t="s">
        <v>298</v>
      </c>
      <c r="AI5" s="44" t="s">
        <v>347</v>
      </c>
      <c r="AK5" s="44" t="str">
        <f t="shared" si="7"/>
        <v>D</v>
      </c>
      <c r="AP5" s="46" t="s">
        <v>298</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486</v>
      </c>
      <c r="R6" s="13" t="str">
        <f t="shared" si="3"/>
        <v>交付</v>
      </c>
      <c r="S6" s="13" t="str">
        <f t="shared" si="4"/>
        <v>交付</v>
      </c>
      <c r="T6" s="13"/>
      <c r="U6" s="32" t="s">
        <v>311</v>
      </c>
      <c r="W6" s="32" t="s">
        <v>151</v>
      </c>
      <c r="Y6" s="32" t="s">
        <v>361</v>
      </c>
      <c r="Z6" s="30"/>
      <c r="AA6" s="32" t="s">
        <v>455</v>
      </c>
      <c r="AB6" s="31"/>
      <c r="AC6" s="32" t="s">
        <v>137</v>
      </c>
      <c r="AD6" s="31"/>
      <c r="AE6" s="35" t="s">
        <v>305</v>
      </c>
      <c r="AF6" s="30"/>
      <c r="AG6" s="46" t="s">
        <v>299</v>
      </c>
      <c r="AI6" s="44" t="s">
        <v>348</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300</v>
      </c>
      <c r="AH7" s="77"/>
      <c r="AI7" s="46" t="s">
        <v>325</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301</v>
      </c>
      <c r="AI8" s="44" t="s">
        <v>326</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交付</v>
      </c>
      <c r="Q10" s="19"/>
      <c r="T10" s="13"/>
      <c r="W10" s="32" t="s">
        <v>155</v>
      </c>
      <c r="Y10" s="32" t="s">
        <v>365</v>
      </c>
      <c r="Z10" s="30"/>
      <c r="AA10" s="32" t="s">
        <v>459</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和樹</cp:lastModifiedBy>
  <cp:lastPrinted>2020-05-29T07:15:51Z</cp:lastPrinted>
  <dcterms:created xsi:type="dcterms:W3CDTF">2012-03-13T00:50:25Z</dcterms:created>
  <dcterms:modified xsi:type="dcterms:W3CDTF">2020-09-18T08:50:25Z</dcterms:modified>
</cp:coreProperties>
</file>