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<sst xmlns="http://schemas.openxmlformats.org/spreadsheetml/2006/main" count="2879" uniqueCount="734">
  <si>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</si>
  <si>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</si>
  <si>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</si>
  <si>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</si>
  <si>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</si>
  <si>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</si>
  <si>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</si>
  <si>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</si>
  <si>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</si>
  <si>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</si>
  <si>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</si>
  <si>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</si>
  <si>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</si>
  <si>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</si>
  <si>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</si>
  <si>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</si>
  <si>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</si>
  <si>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</si>
  <si>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</si>
  <si>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</si>
  <si>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</si>
  <si>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</si>
  <si>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</si>
  <si>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</si>
  <si>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</si>
  <si>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</si>
  <si>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</si>
  <si>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</si>
  <si>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</si>
  <si>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</si>
  <si>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</si>
  <si>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</si>
  <si>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</si>
  <si>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</si>
  <si>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</si>
  <si>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</si>
  <si>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</si>
  <si>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</si>
  <si>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</si>
  <si>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</si>
  <si>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</si>
  <si>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</si>
  <si>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</si>
  <si>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</si>
  <si>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</si>
  <si>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</si>
  <si>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</si>
  <si>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</si>
  <si>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</si>
  <si>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</si>
  <si>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</si>
  <si>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</si>
  <si>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</si>
  <si>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</si>
  <si>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</si>
  <si>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</si>
  <si>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</si>
  <si>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</si>
  <si>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</si>
  <si>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</si>
  <si>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</si>
  <si>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</si>
  <si>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</si>
  <si>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</si>
  <si>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</si>
  <si>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</si>
  <si>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</si>
  <si>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</si>
  <si>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</si>
  <si>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</si>
  <si>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</si>
  <si>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</si>
  <si>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</si>
  <si>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</si>
  <si>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</si>
  <si>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</si>
  <si>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</si>
  <si>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</si>
  <si>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</si>
  <si>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</si>
  <si>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</si>
  <si>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</si>
  <si>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</si>
  <si>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</si>
  <si>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</si>
  <si>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</si>
  <si>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</si>
  <si>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</si>
  <si>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</si>
  <si>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</si>
  <si>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</si>
  <si>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</si>
  <si>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</si>
  <si>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</si>
  <si>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</si>
  <si>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</si>
  <si>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</si>
  <si>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</si>
  <si>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</si>
  <si>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</si>
  <si>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</si>
  <si>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</si>
  <si>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</si>
  <si>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</si>
  <si>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</si>
  <si>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</si>
  <si>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</si>
  <si>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</si>
  <si>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</si>
  <si>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</si>
  <si>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</si>
  <si>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</si>
  <si>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</si>
  <si>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</si>
  <si>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</si>
  <si>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</si>
  <si>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</si>
  <si>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</si>
  <si>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</si>
  <si>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</si>
  <si>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</si>
  <si>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</si>
  <si>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</si>
  <si>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</si>
  <si>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</si>
  <si>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</si>
  <si>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</si>
  <si>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</si>
  <si>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</si>
  <si>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</si>
  <si>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</si>
  <si>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</si>
  <si>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</si>
  <si>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</si>
  <si>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</si>
  <si>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</si>
  <si>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</si>
  <si>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</si>
  <si>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</si>
  <si>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</si>
  <si>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</si>
  <si>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</si>
  <si>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</si>
  <si>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</si>
  <si>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</si>
  <si>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</si>
  <si>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</si>
  <si>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</si>
  <si>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</si>
  <si>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</si>
  <si>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</si>
  <si>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</si>
  <si>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</si>
  <si>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</si>
  <si>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</si>
  <si>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</si>
  <si>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</si>
  <si>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</si>
  <si>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</si>
  <si>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</si>
  <si>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</si>
  <si>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</si>
  <si>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</si>
  <si>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</si>
  <si>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</si>
  <si>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</si>
  <si>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</si>
  <si>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</si>
  <si>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</si>
  <si>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</si>
  <si>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</si>
  <si>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</si>
  <si>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</si>
  <si>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</si>
  <si>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</si>
  <si>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</si>
  <si>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</si>
  <si>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</si>
  <si>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</si>
  <si>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</si>
  <si>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</si>
  <si>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</si>
  <si>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</si>
  <si>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</si>
  <si>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</si>
  <si>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</si>
  <si>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</si>
  <si>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</si>
  <si>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</si>
  <si>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</si>
  <si>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</si>
  <si>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</si>
  <si>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</si>
  <si>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</si>
  <si>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</si>
  <si>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</si>
  <si>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</si>
  <si>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</si>
  <si>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</si>
  <si>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</si>
  <si>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</si>
  <si>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</si>
  <si>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</si>
  <si>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</si>
  <si>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</si>
  <si>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</si>
  <si>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</si>
  <si>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</si>
  <si>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</si>
  <si>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</si>
  <si>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</si>
  <si>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</si>
  <si>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</si>
  <si>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</si>
  <si>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</si>
  <si>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</si>
  <si>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</si>
  <si>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</si>
  <si>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</si>
  <si>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</si>
  <si>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</si>
  <si>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</si>
  <si>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</si>
  <si>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</si>
  <si>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</si>
  <si>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</si>
  <si>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</si>
  <si>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</si>
  <si>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</si>
  <si>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</si>
  <si>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</si>
  <si>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</si>
  <si>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</si>
  <si>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</si>
  <si>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</si>
  <si>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</si>
  <si>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</si>
  <si>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</si>
  <si>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</si>
  <si>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</si>
  <si>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</si>
  <si>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</si>
  <si>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</si>
  <si>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</si>
  <si>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</si>
  <si>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</si>
  <si>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</si>
  <si>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</si>
  <si>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</si>
  <si>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</si>
  <si>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</si>
  <si>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</si>
  <si>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</si>
  <si>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</si>
  <si>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</si>
  <si>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</si>
  <si>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</si>
  <si>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</si>
  <si>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</si>
  <si>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</si>
  <si>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</si>
  <si>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</si>
  <si>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</si>
  <si>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</si>
  <si>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</si>
  <si>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</si>
  <si>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</si>
  <si>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</si>
  <si>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</si>
  <si>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</si>
  <si>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</si>
  <si>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</si>
  <si>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</si>
  <si>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</si>
  <si>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</si>
  <si>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</si>
  <si>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</si>
  <si>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</si>
  <si>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</si>
  <si>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</si>
  <si>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</si>
  <si>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</si>
  <si>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</si>
  <si>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</si>
  <si>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</si>
  <si>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</si>
  <si>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</si>
  <si>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</si>
  <si>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</si>
  <si>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</si>
  <si>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</si>
  <si>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</si>
  <si>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</si>
  <si>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</si>
  <si>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</si>
  <si>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</si>
  <si>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</si>
  <si>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</si>
  <si>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</si>
  <si>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</si>
  <si>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</si>
  <si>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</si>
  <si>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</si>
  <si>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</si>
  <si>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</si>
  <si>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</si>
  <si>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</si>
  <si>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</si>
  <si>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</si>
  <si>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</si>
  <si>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</si>
  <si>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</si>
  <si>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</si>
  <si>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</si>
  <si>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</si>
  <si>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</si>
  <si>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</si>
  <si>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</si>
  <si>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</si>
  <si>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</si>
  <si>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</si>
  <si>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</si>
  <si>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</si>
  <si>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</si>
  <si>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</si>
  <si>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</si>
  <si>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</si>
  <si>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</si>
  <si>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</si>
  <si>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</si>
  <si>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</si>
  <si>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</si>
  <si>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</si>
  <si>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</si>
  <si>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</si>
  <si>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</si>
  <si>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</si>
  <si>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</si>
  <si>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</si>
  <si>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</si>
  <si>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</si>
  <si>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</si>
  <si>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</si>
  <si>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</si>
  <si>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</si>
  <si>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</si>
  <si>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</si>
  <si>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</si>
  <si>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</si>
  <si>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</si>
  <si>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</si>
  <si>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</si>
  <si>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</si>
  <si>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</si>
  <si>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</si>
  <si>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</si>
  <si>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</si>
  <si>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</si>
  <si>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</si>
  <si>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</si>
  <si>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</si>
  <si>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</si>
  <si>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</si>
  <si>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</si>
  <si>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</si>
  <si>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</si>
  <si>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</si>
  <si>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</si>
  <si>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</si>
  <si>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</si>
  <si>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</si>
  <si>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</si>
  <si>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</si>
  <si>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</si>
  <si>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</si>
  <si>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</si>
  <si>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</si>
  <si>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</si>
  <si>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</si>
  <si>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</si>
  <si>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</si>
  <si>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</si>
  <si>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</si>
  <si>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</si>
  <si>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</si>
  <si>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</si>
  <si>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</si>
  <si>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</si>
  <si>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</si>
  <si>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</si>
  <si>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</si>
  <si>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</si>
  <si>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</si>
  <si>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</si>
  <si>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</si>
  <si>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</si>
  <si>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</si>
  <si>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</si>
  <si>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</si>
  <si>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</si>
  <si>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</si>
  <si>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</si>
  <si>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</si>
  <si>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</si>
  <si>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</si>
  <si>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</si>
  <si>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</si>
  <si>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</si>
  <si>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</si>
  <si>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</si>
  <si>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</si>
  <si>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</si>
  <si>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</si>
  <si>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</si>
  <si>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</si>
  <si>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</si>
  <si>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</si>
  <si>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</si>
  <si>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</si>
  <si>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</si>
  <si>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</si>
  <si>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</si>
  <si>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</si>
  <si>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</si>
  <si>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</si>
  <si>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</si>
  <si>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</si>
  <si>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</si>
  <si>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</si>
  <si>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</si>
  <si>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</si>
  <si>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</si>
  <si>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</si>
  <si>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</si>
  <si>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</si>
  <si>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</si>
  <si>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</si>
  <si>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</si>
  <si>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</si>
  <si>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</si>
  <si>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</si>
  <si>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</si>
  <si>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</si>
  <si>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</si>
  <si>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</si>
  <si>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</si>
  <si>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</si>
  <si>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</si>
  <si>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</si>
  <si>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</si>
  <si>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</si>
  <si>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</si>
  <si>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</si>
  <si>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</si>
  <si>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</si>
  <si>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</si>
  <si>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</si>
  <si>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</si>
  <si>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</si>
  <si>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</si>
  <si>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</si>
  <si>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</si>
  <si>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</si>
  <si>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</si>
  <si>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</si>
  <si>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</si>
  <si>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</si>
  <si>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</si>
  <si>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</si>
  <si>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</si>
  <si>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</si>
  <si>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</si>
  <si>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</si>
  <si>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</si>
  <si>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</si>
  <si>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</si>
  <si>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</si>
  <si>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</si>
  <si>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</si>
  <si>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</si>
  <si>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</si>
  <si>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</si>
  <si>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</si>
  <si>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</si>
  <si>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</si>
  <si>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</si>
  <si>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</si>
  <si>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</si>
  <si>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</si>
  <si>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</si>
  <si>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</si>
  <si>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</si>
  <si>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</si>
  <si>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</si>
  <si>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</si>
  <si>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</si>
  <si>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</si>
  <si>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</si>
  <si>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</si>
  <si>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</si>
  <si>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</si>
  <si>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</si>
  <si>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</si>
  <si>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</si>
  <si>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</si>
  <si>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</si>
  <si>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</si>
  <si>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</si>
  <si>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</si>
  <si>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</si>
  <si>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</si>
  <si>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</si>
  <si>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</si>
  <si>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</si>
  <si>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</si>
  <si>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</si>
  <si>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</si>
  <si>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</si>
  <si>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</si>
  <si>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</si>
  <si>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</si>
  <si>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</si>
  <si>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</si>
  <si>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</si>
  <si>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</si>
  <si>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</si>
  <si>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</si>
  <si>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</si>
  <si>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</si>
  <si>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</si>
  <si>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</si>
  <si>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</si>
  <si>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</si>
  <si>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</si>
  <si>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</si>
  <si>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</si>
  <si>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</si>
  <si>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</si>
  <si>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</si>
  <si>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</si>
  <si>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</si>
  <si>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</si>
  <si>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</si>
  <si>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</si>
  <si>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</si>
  <si>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</si>
  <si>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</si>
  <si>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</si>
  <si>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</si>
  <si>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</si>
  <si>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</si>
  <si>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</si>
  <si>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</si>
  <si>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</si>
  <si>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</si>
  <si>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t>
  </si>
  <si>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また、イタイイタイ病に関する情報の効果的発信については、先人の英知を継承し、この教訓を後世に伝えるために欠かせない事業である。</t>
    <phoneticPr fontId="5"/>
  </si>
  <si>
    <t>国が責任をもって健康調査を実施し、対象者の不安解消、健康管理に努める必要がある。</t>
    <phoneticPr fontId="5"/>
  </si>
  <si>
    <t>公害健康被害の調査等は必要不可欠で優先性の高い事業である。</t>
    <phoneticPr fontId="5"/>
  </si>
  <si>
    <t>一者応札となったことについては入札公告期間を延長するなどの対策を行う。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phoneticPr fontId="5"/>
  </si>
  <si>
    <t>受診者数に比例せず一定の金額を要する分析機器等の使用を要するため単位当たりコストは変動するが、常に必要な調査に限って支出している。</t>
    <phoneticPr fontId="5"/>
  </si>
  <si>
    <t>事業に要するもの以外の支出はない。</t>
    <phoneticPr fontId="5"/>
  </si>
  <si>
    <t>特定地域で実施する必要のない部分は、一般競争入札により実施している。</t>
    <phoneticPr fontId="5"/>
  </si>
  <si>
    <t>カドミウムや砒素の曝露を受けていると考えられる住民を対象に検診を実施し、健康障害の把握につながっている。</t>
    <phoneticPr fontId="5"/>
  </si>
  <si>
    <t>対象地域の住民健康影響調査には行政の関与が必須であり、他の手段等は考えられない。</t>
    <phoneticPr fontId="5"/>
  </si>
  <si>
    <t>見込みに近い実績を得ている。</t>
    <phoneticPr fontId="5"/>
  </si>
  <si>
    <t>作成した電子的資料はイタイイタイ病資料館等を通じて有効活用されている。</t>
    <phoneticPr fontId="5"/>
  </si>
  <si>
    <t>-</t>
    <phoneticPr fontId="5"/>
  </si>
  <si>
    <t>有</t>
  </si>
  <si>
    <t>‐</t>
  </si>
  <si>
    <t>-</t>
    <phoneticPr fontId="5"/>
  </si>
  <si>
    <t>-</t>
    <phoneticPr fontId="5"/>
  </si>
  <si>
    <t>環境省</t>
  </si>
  <si>
    <t>環境保健部</t>
    <rPh sb="0" eb="2">
      <t>カンキョウ</t>
    </rPh>
    <rPh sb="2" eb="5">
      <t>ホケンブ</t>
    </rPh>
    <phoneticPr fontId="5"/>
  </si>
  <si>
    <t>環境保健企画管理課保健業務室</t>
    <rPh sb="0" eb="2">
      <t>カンキョウ</t>
    </rPh>
    <rPh sb="2" eb="4">
      <t>ホケン</t>
    </rPh>
    <rPh sb="4" eb="6">
      <t>キカク</t>
    </rPh>
    <rPh sb="6" eb="9">
      <t>カンリカ</t>
    </rPh>
    <rPh sb="9" eb="11">
      <t>ホケン</t>
    </rPh>
    <rPh sb="11" eb="14">
      <t>ギョウムシツ</t>
    </rPh>
    <phoneticPr fontId="5"/>
  </si>
  <si>
    <t>-</t>
  </si>
  <si>
    <t>-</t>
    <phoneticPr fontId="5"/>
  </si>
  <si>
    <t>-</t>
    <phoneticPr fontId="5"/>
  </si>
  <si>
    <t>-</t>
    <phoneticPr fontId="5"/>
  </si>
  <si>
    <t>-</t>
    <phoneticPr fontId="5"/>
  </si>
  <si>
    <t>-</t>
    <phoneticPr fontId="5"/>
  </si>
  <si>
    <t>-</t>
    <phoneticPr fontId="5"/>
  </si>
  <si>
    <t>-</t>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</si>
  <si>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</si>
  <si>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公害調査費</t>
    <rPh sb="0" eb="2">
      <t>コウガイ</t>
    </rPh>
    <rPh sb="2" eb="5">
      <t>チョウサヒ</t>
    </rPh>
    <phoneticPr fontId="5"/>
  </si>
  <si>
    <t>環境保全研究委員等旅費</t>
    <rPh sb="0" eb="2">
      <t>カンキョウ</t>
    </rPh>
    <rPh sb="2" eb="4">
      <t>ホゼン</t>
    </rPh>
    <rPh sb="4" eb="6">
      <t>ケンキュウ</t>
    </rPh>
    <rPh sb="6" eb="8">
      <t>イイン</t>
    </rPh>
    <rPh sb="8" eb="9">
      <t>トウ</t>
    </rPh>
    <rPh sb="9" eb="11">
      <t>リョヒ</t>
    </rPh>
    <phoneticPr fontId="5"/>
  </si>
  <si>
    <t>環境保全研究諸謝金</t>
    <rPh sb="0" eb="2">
      <t>カンキョウ</t>
    </rPh>
    <rPh sb="2" eb="4">
      <t>ホゼン</t>
    </rPh>
    <rPh sb="4" eb="6">
      <t>ケンキュウ</t>
    </rPh>
    <rPh sb="6" eb="9">
      <t>ショシャキン</t>
    </rPh>
    <phoneticPr fontId="5"/>
  </si>
  <si>
    <t>カドミウム汚染地域における環境保健対策の充実</t>
    <phoneticPr fontId="5"/>
  </si>
  <si>
    <t>神通川流域住民検診の受診率</t>
    <phoneticPr fontId="5"/>
  </si>
  <si>
    <t>環境省委託(富山県実施)の神通川流域住民健康調査結果</t>
    <rPh sb="0" eb="3">
      <t>カンキョウショウ</t>
    </rPh>
    <rPh sb="3" eb="5">
      <t>イタク</t>
    </rPh>
    <rPh sb="6" eb="9">
      <t>トヤマケン</t>
    </rPh>
    <rPh sb="9" eb="11">
      <t>ジッシ</t>
    </rPh>
    <phoneticPr fontId="5"/>
  </si>
  <si>
    <t>神通川流域住民検診者数</t>
    <phoneticPr fontId="5"/>
  </si>
  <si>
    <t>一人当たりの健康調査費用
Ｘ＝神通川流域住民健康調査委託業務確定額
Ｙ＝検診者数　　　　　　　　　　　　　　　　　　　　　　　　　　　　</t>
    <phoneticPr fontId="5"/>
  </si>
  <si>
    <t>7.環境保健対策の推進,9.環境政策の基盤整備</t>
    <phoneticPr fontId="5"/>
  </si>
  <si>
    <t>-</t>
    <phoneticPr fontId="5"/>
  </si>
  <si>
    <t>-</t>
    <phoneticPr fontId="5"/>
  </si>
  <si>
    <t>-</t>
    <phoneticPr fontId="5"/>
  </si>
  <si>
    <t>公健法に基づく補償等の進捗</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</si>
  <si>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</si>
  <si>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公健法による被認定者に対し、公害の影響による健康被害に係る損害を填補するために、療養の給付、障害補償費等の補償給付を着実に支給。</t>
    <phoneticPr fontId="5"/>
  </si>
  <si>
    <t>汚染地域住民の健康影響を調査することにより、汚染地域住民の健康状態の適切な管理等を実施する。</t>
    <phoneticPr fontId="5"/>
  </si>
  <si>
    <t>-</t>
    <phoneticPr fontId="5"/>
  </si>
  <si>
    <t>-</t>
    <phoneticPr fontId="5"/>
  </si>
  <si>
    <t>-</t>
    <phoneticPr fontId="5"/>
  </si>
  <si>
    <t>-</t>
    <phoneticPr fontId="5"/>
  </si>
  <si>
    <t>-</t>
    <phoneticPr fontId="5"/>
  </si>
  <si>
    <t>291</t>
    <phoneticPr fontId="5"/>
  </si>
  <si>
    <t>269</t>
    <phoneticPr fontId="5"/>
  </si>
  <si>
    <t>0303</t>
    <phoneticPr fontId="5"/>
  </si>
  <si>
    <t>229</t>
    <phoneticPr fontId="5"/>
  </si>
  <si>
    <t>307</t>
    <phoneticPr fontId="5"/>
  </si>
  <si>
    <t>238</t>
    <phoneticPr fontId="5"/>
  </si>
  <si>
    <t>287</t>
    <phoneticPr fontId="5"/>
  </si>
  <si>
    <t>272</t>
    <phoneticPr fontId="5"/>
  </si>
  <si>
    <t>302</t>
    <phoneticPr fontId="5"/>
  </si>
  <si>
    <t>☑</t>
  </si>
  <si>
    <t>％</t>
    <phoneticPr fontId="5"/>
  </si>
  <si>
    <t>％</t>
    <phoneticPr fontId="5"/>
  </si>
  <si>
    <t>-</t>
    <phoneticPr fontId="5"/>
  </si>
  <si>
    <t>人</t>
    <rPh sb="0" eb="1">
      <t>ニン</t>
    </rPh>
    <phoneticPr fontId="5"/>
  </si>
  <si>
    <t>円</t>
    <rPh sb="0" eb="1">
      <t>エン</t>
    </rPh>
    <phoneticPr fontId="5"/>
  </si>
  <si>
    <t>円　/人</t>
    <rPh sb="0" eb="1">
      <t>エン</t>
    </rPh>
    <rPh sb="3" eb="4">
      <t>ヒト</t>
    </rPh>
    <phoneticPr fontId="5"/>
  </si>
  <si>
    <t>10,389,661/1,431</t>
    <phoneticPr fontId="5"/>
  </si>
  <si>
    <t>A.富山県</t>
    <rPh sb="2" eb="5">
      <t>トヤマケン</t>
    </rPh>
    <phoneticPr fontId="5"/>
  </si>
  <si>
    <t>委託料</t>
    <rPh sb="0" eb="3">
      <t>イタクリョウ</t>
    </rPh>
    <phoneticPr fontId="5"/>
  </si>
  <si>
    <t>委託先：富山市、富山大学付属病院、富山市民病院、県立中央病院　　　　　　　　　　　　　　　　　　　委託内容：検診業務の実施</t>
    <rPh sb="0" eb="3">
      <t>イタクサキ</t>
    </rPh>
    <rPh sb="4" eb="7">
      <t>トヤマシ</t>
    </rPh>
    <rPh sb="8" eb="10">
      <t>トヤマ</t>
    </rPh>
    <rPh sb="10" eb="12">
      <t>ダイガク</t>
    </rPh>
    <rPh sb="12" eb="14">
      <t>フゾク</t>
    </rPh>
    <rPh sb="14" eb="16">
      <t>ビョウイン</t>
    </rPh>
    <rPh sb="17" eb="19">
      <t>トヤマ</t>
    </rPh>
    <rPh sb="19" eb="21">
      <t>シミン</t>
    </rPh>
    <rPh sb="21" eb="23">
      <t>ビョウイン</t>
    </rPh>
    <rPh sb="24" eb="26">
      <t>ケンリツ</t>
    </rPh>
    <rPh sb="26" eb="28">
      <t>チュウオウ</t>
    </rPh>
    <rPh sb="28" eb="30">
      <t>ビョウイン</t>
    </rPh>
    <rPh sb="49" eb="53">
      <t>イタクナイヨウ</t>
    </rPh>
    <rPh sb="54" eb="56">
      <t>ケンシン</t>
    </rPh>
    <rPh sb="56" eb="58">
      <t>ギョウム</t>
    </rPh>
    <rPh sb="59" eb="61">
      <t>ジッシ</t>
    </rPh>
    <phoneticPr fontId="5"/>
  </si>
  <si>
    <t>使用量及び賃借料</t>
    <rPh sb="0" eb="3">
      <t>シヨウリョウ</t>
    </rPh>
    <rPh sb="3" eb="4">
      <t>オヨ</t>
    </rPh>
    <rPh sb="5" eb="8">
      <t>チンシャクリョウ</t>
    </rPh>
    <phoneticPr fontId="5"/>
  </si>
  <si>
    <t>検診実施のための検査機器のリース代</t>
    <rPh sb="0" eb="2">
      <t>ケンシン</t>
    </rPh>
    <rPh sb="2" eb="4">
      <t>ジッシ</t>
    </rPh>
    <rPh sb="8" eb="10">
      <t>ケンサ</t>
    </rPh>
    <rPh sb="10" eb="12">
      <t>キキ</t>
    </rPh>
    <rPh sb="16" eb="17">
      <t>ダイ</t>
    </rPh>
    <phoneticPr fontId="5"/>
  </si>
  <si>
    <t>需要量</t>
    <rPh sb="0" eb="3">
      <t>ジュヨウリョウ</t>
    </rPh>
    <phoneticPr fontId="5"/>
  </si>
  <si>
    <t>事務用消耗品費、食料費、印刷代</t>
    <rPh sb="0" eb="3">
      <t>ジムヨウ</t>
    </rPh>
    <rPh sb="3" eb="6">
      <t>ショウモウヒン</t>
    </rPh>
    <rPh sb="6" eb="7">
      <t>ヒ</t>
    </rPh>
    <rPh sb="8" eb="11">
      <t>ショクリョウヒ</t>
    </rPh>
    <rPh sb="12" eb="15">
      <t>インサツダイ</t>
    </rPh>
    <phoneticPr fontId="5"/>
  </si>
  <si>
    <t>その他</t>
    <rPh sb="2" eb="3">
      <t>タ</t>
    </rPh>
    <phoneticPr fontId="5"/>
  </si>
  <si>
    <t>旅費、報償費、賃金等</t>
    <rPh sb="0" eb="2">
      <t>リョヒ</t>
    </rPh>
    <rPh sb="3" eb="6">
      <t>ホウショウヒ</t>
    </rPh>
    <rPh sb="7" eb="9">
      <t>チンギン</t>
    </rPh>
    <rPh sb="9" eb="10">
      <t>トウ</t>
    </rPh>
    <phoneticPr fontId="5"/>
  </si>
  <si>
    <t>富山県</t>
    <rPh sb="0" eb="3">
      <t>トヤマケン</t>
    </rPh>
    <phoneticPr fontId="5"/>
  </si>
  <si>
    <t>カドミウム汚染地域住民健康調査及びリスコミュニケーションを意識した資料継承・情報発達業務実施</t>
    <rPh sb="5" eb="7">
      <t>オセン</t>
    </rPh>
    <rPh sb="7" eb="9">
      <t>チイキ</t>
    </rPh>
    <rPh sb="9" eb="11">
      <t>ジュウミン</t>
    </rPh>
    <rPh sb="11" eb="13">
      <t>ケンコウ</t>
    </rPh>
    <rPh sb="13" eb="15">
      <t>チョウサ</t>
    </rPh>
    <rPh sb="15" eb="16">
      <t>オヨ</t>
    </rPh>
    <rPh sb="29" eb="31">
      <t>イシキ</t>
    </rPh>
    <rPh sb="33" eb="35">
      <t>シリョウ</t>
    </rPh>
    <rPh sb="35" eb="37">
      <t>ケイショウ</t>
    </rPh>
    <rPh sb="38" eb="40">
      <t>ジョウホウ</t>
    </rPh>
    <rPh sb="40" eb="42">
      <t>ハッタツ</t>
    </rPh>
    <rPh sb="42" eb="44">
      <t>ギョウム</t>
    </rPh>
    <rPh sb="44" eb="46">
      <t>ジッシ</t>
    </rPh>
    <phoneticPr fontId="5"/>
  </si>
  <si>
    <t>富山市</t>
    <rPh sb="0" eb="3">
      <t>トヤマシ</t>
    </rPh>
    <phoneticPr fontId="5"/>
  </si>
  <si>
    <t>精密検査の実施</t>
    <rPh sb="0" eb="2">
      <t>セイミツ</t>
    </rPh>
    <rPh sb="2" eb="4">
      <t>ケンサ</t>
    </rPh>
    <rPh sb="5" eb="7">
      <t>ジッシ</t>
    </rPh>
    <phoneticPr fontId="5"/>
  </si>
  <si>
    <t>宮崎県</t>
    <rPh sb="0" eb="3">
      <t>ミヤザキケン</t>
    </rPh>
    <phoneticPr fontId="5"/>
  </si>
  <si>
    <t>砒素の健康影響に関する調査の実施</t>
    <rPh sb="0" eb="2">
      <t>ヒソ</t>
    </rPh>
    <rPh sb="3" eb="5">
      <t>ケンコウ</t>
    </rPh>
    <rPh sb="5" eb="7">
      <t>エイキョウ</t>
    </rPh>
    <rPh sb="8" eb="9">
      <t>カン</t>
    </rPh>
    <rPh sb="11" eb="13">
      <t>チョウサ</t>
    </rPh>
    <rPh sb="14" eb="16">
      <t>ジッシ</t>
    </rPh>
    <phoneticPr fontId="5"/>
  </si>
  <si>
    <t>-</t>
    <phoneticPr fontId="5"/>
  </si>
  <si>
    <t>調査データ入力等業務</t>
    <rPh sb="0" eb="2">
      <t>チョウサ</t>
    </rPh>
    <rPh sb="5" eb="7">
      <t>ニュウリョク</t>
    </rPh>
    <rPh sb="7" eb="8">
      <t>トウ</t>
    </rPh>
    <rPh sb="8" eb="10">
      <t>ギョウム</t>
    </rPh>
    <phoneticPr fontId="5"/>
  </si>
  <si>
    <t>(株)数理計画</t>
    <rPh sb="1" eb="2">
      <t>カブ</t>
    </rPh>
    <rPh sb="3" eb="5">
      <t>スウリ</t>
    </rPh>
    <rPh sb="5" eb="7">
      <t>ケイカク</t>
    </rPh>
    <phoneticPr fontId="5"/>
  </si>
  <si>
    <t>カドミウム環境汚染地域住民健康影響調査の情報処理に関する研究業務</t>
    <rPh sb="5" eb="7">
      <t>カンキョウ</t>
    </rPh>
    <rPh sb="7" eb="9">
      <t>オセン</t>
    </rPh>
    <rPh sb="9" eb="11">
      <t>チイキ</t>
    </rPh>
    <rPh sb="11" eb="13">
      <t>ジュウミン</t>
    </rPh>
    <rPh sb="13" eb="15">
      <t>ケンコウ</t>
    </rPh>
    <rPh sb="15" eb="17">
      <t>エイキョウ</t>
    </rPh>
    <rPh sb="17" eb="19">
      <t>チョウサ</t>
    </rPh>
    <rPh sb="20" eb="22">
      <t>ジョウホウ</t>
    </rPh>
    <rPh sb="22" eb="24">
      <t>ショリ</t>
    </rPh>
    <rPh sb="25" eb="26">
      <t>カン</t>
    </rPh>
    <rPh sb="28" eb="30">
      <t>ケンキュウ</t>
    </rPh>
    <rPh sb="30" eb="32">
      <t>ギョウム</t>
    </rPh>
    <phoneticPr fontId="5"/>
  </si>
  <si>
    <t>-</t>
    <phoneticPr fontId="5"/>
  </si>
  <si>
    <t>(株)乃村工藝社</t>
    <rPh sb="1" eb="2">
      <t>カブ</t>
    </rPh>
    <rPh sb="3" eb="5">
      <t>ノムラ</t>
    </rPh>
    <rPh sb="5" eb="8">
      <t>コウゲイシャ</t>
    </rPh>
    <phoneticPr fontId="5"/>
  </si>
  <si>
    <t>イタイイタイ病及に関する外国語情報の発信強化、資料館ガイダンス映像著作権等権利処理業務</t>
    <rPh sb="6" eb="7">
      <t>ビョウ</t>
    </rPh>
    <rPh sb="7" eb="8">
      <t>オヨ</t>
    </rPh>
    <rPh sb="9" eb="10">
      <t>カン</t>
    </rPh>
    <rPh sb="12" eb="15">
      <t>ガイコクゴ</t>
    </rPh>
    <rPh sb="15" eb="17">
      <t>ジョウホウ</t>
    </rPh>
    <rPh sb="18" eb="20">
      <t>ハッシン</t>
    </rPh>
    <rPh sb="20" eb="22">
      <t>キョウカ</t>
    </rPh>
    <rPh sb="23" eb="26">
      <t>シリョウカン</t>
    </rPh>
    <rPh sb="31" eb="33">
      <t>エイゾウ</t>
    </rPh>
    <rPh sb="33" eb="36">
      <t>チョサクケン</t>
    </rPh>
    <rPh sb="36" eb="37">
      <t>トウ</t>
    </rPh>
    <rPh sb="37" eb="39">
      <t>ケンリ</t>
    </rPh>
    <rPh sb="39" eb="41">
      <t>ショリ</t>
    </rPh>
    <rPh sb="41" eb="43">
      <t>ギョウム</t>
    </rPh>
    <phoneticPr fontId="5"/>
  </si>
  <si>
    <t>I.富山大学</t>
    <rPh sb="2" eb="6">
      <t>トヤマダイガク</t>
    </rPh>
    <phoneticPr fontId="5"/>
  </si>
  <si>
    <t>富山大学</t>
    <rPh sb="0" eb="2">
      <t>トヤマ</t>
    </rPh>
    <rPh sb="2" eb="4">
      <t>ダイガク</t>
    </rPh>
    <phoneticPr fontId="5"/>
  </si>
  <si>
    <t>-</t>
    <phoneticPr fontId="5"/>
  </si>
  <si>
    <t>-</t>
    <phoneticPr fontId="5"/>
  </si>
  <si>
    <t>-</t>
    <phoneticPr fontId="5"/>
  </si>
  <si>
    <t>-</t>
    <phoneticPr fontId="5"/>
  </si>
  <si>
    <t>-</t>
    <phoneticPr fontId="5"/>
  </si>
  <si>
    <t>B.富山市</t>
    <rPh sb="2" eb="5">
      <t>トヤマシ</t>
    </rPh>
    <phoneticPr fontId="5"/>
  </si>
  <si>
    <t>雑役務費</t>
    <rPh sb="0" eb="1">
      <t>ザツ</t>
    </rPh>
    <rPh sb="1" eb="3">
      <t>エキム</t>
    </rPh>
    <rPh sb="3" eb="4">
      <t>ヒ</t>
    </rPh>
    <phoneticPr fontId="5"/>
  </si>
  <si>
    <t>精密検査の実施</t>
    <rPh sb="0" eb="2">
      <t>セイミツ</t>
    </rPh>
    <rPh sb="2" eb="4">
      <t>ケンサ</t>
    </rPh>
    <rPh sb="5" eb="7">
      <t>ジッシ</t>
    </rPh>
    <phoneticPr fontId="5"/>
  </si>
  <si>
    <t>E.宮崎県</t>
    <rPh sb="2" eb="5">
      <t>ミヤザキケン</t>
    </rPh>
    <phoneticPr fontId="5"/>
  </si>
  <si>
    <t>F. (株)地域経済研究所</t>
    <rPh sb="4" eb="5">
      <t>カブ</t>
    </rPh>
    <rPh sb="6" eb="8">
      <t>チイキ</t>
    </rPh>
    <rPh sb="8" eb="10">
      <t>ケイザイ</t>
    </rPh>
    <rPh sb="10" eb="12">
      <t>ケンキュウ</t>
    </rPh>
    <rPh sb="12" eb="13">
      <t>ショ</t>
    </rPh>
    <phoneticPr fontId="5"/>
  </si>
  <si>
    <t>委託料</t>
    <rPh sb="0" eb="3">
      <t>イタクリョウ</t>
    </rPh>
    <phoneticPr fontId="5"/>
  </si>
  <si>
    <t>その他</t>
    <rPh sb="2" eb="3">
      <t>タ</t>
    </rPh>
    <phoneticPr fontId="5"/>
  </si>
  <si>
    <t>班会議出席謝金、需用費等</t>
    <rPh sb="0" eb="1">
      <t>ハン</t>
    </rPh>
    <rPh sb="1" eb="3">
      <t>カイギ</t>
    </rPh>
    <rPh sb="3" eb="5">
      <t>シュッセキ</t>
    </rPh>
    <rPh sb="5" eb="7">
      <t>シャキン</t>
    </rPh>
    <rPh sb="8" eb="11">
      <t>ジュヨウヒ</t>
    </rPh>
    <rPh sb="11" eb="12">
      <t>トウ</t>
    </rPh>
    <phoneticPr fontId="5"/>
  </si>
  <si>
    <t>調査データ入力、報告書印刷</t>
    <rPh sb="0" eb="2">
      <t>チョウサ</t>
    </rPh>
    <rPh sb="5" eb="7">
      <t>ニュウリョク</t>
    </rPh>
    <rPh sb="8" eb="11">
      <t>ホウコクショ</t>
    </rPh>
    <rPh sb="11" eb="13">
      <t>インサツ</t>
    </rPh>
    <phoneticPr fontId="5"/>
  </si>
  <si>
    <t>雑役務費</t>
    <rPh sb="0" eb="1">
      <t>ザツ</t>
    </rPh>
    <rPh sb="1" eb="4">
      <t>エキムヒ</t>
    </rPh>
    <phoneticPr fontId="5"/>
  </si>
  <si>
    <t>調査データ入力等業務</t>
    <rPh sb="0" eb="2">
      <t>チョウサ</t>
    </rPh>
    <rPh sb="5" eb="7">
      <t>ニュウリョク</t>
    </rPh>
    <rPh sb="7" eb="8">
      <t>トウ</t>
    </rPh>
    <rPh sb="8" eb="10">
      <t>ギョウム</t>
    </rPh>
    <phoneticPr fontId="5"/>
  </si>
  <si>
    <t>G.(株)数理計画</t>
    <rPh sb="3" eb="4">
      <t>カブ</t>
    </rPh>
    <rPh sb="5" eb="7">
      <t>スウリ</t>
    </rPh>
    <rPh sb="7" eb="9">
      <t>ケイカク</t>
    </rPh>
    <phoneticPr fontId="5"/>
  </si>
  <si>
    <t>H.(株)乃村工藝社</t>
    <rPh sb="3" eb="4">
      <t>カブ</t>
    </rPh>
    <rPh sb="5" eb="7">
      <t>ノムラ</t>
    </rPh>
    <rPh sb="7" eb="10">
      <t>コウゲイシャ</t>
    </rPh>
    <phoneticPr fontId="5"/>
  </si>
  <si>
    <t>雑役務費</t>
    <rPh sb="0" eb="4">
      <t>ザツエキムヒ</t>
    </rPh>
    <phoneticPr fontId="5"/>
  </si>
  <si>
    <t>イタイイタイ病に関する外国語情報の発信強化、資料館ガイダンス映像著作権等権利処理</t>
    <rPh sb="6" eb="7">
      <t>ビョウ</t>
    </rPh>
    <rPh sb="8" eb="9">
      <t>カン</t>
    </rPh>
    <rPh sb="11" eb="14">
      <t>ガイコクゴ</t>
    </rPh>
    <rPh sb="14" eb="16">
      <t>ジョウホウ</t>
    </rPh>
    <rPh sb="17" eb="19">
      <t>ハッシン</t>
    </rPh>
    <rPh sb="19" eb="21">
      <t>キョウカ</t>
    </rPh>
    <rPh sb="22" eb="25">
      <t>シリョウカン</t>
    </rPh>
    <rPh sb="30" eb="32">
      <t>エイゾウ</t>
    </rPh>
    <rPh sb="32" eb="35">
      <t>チョサクケン</t>
    </rPh>
    <rPh sb="35" eb="36">
      <t>トウ</t>
    </rPh>
    <rPh sb="36" eb="38">
      <t>ケンリ</t>
    </rPh>
    <rPh sb="38" eb="40">
      <t>ショリ</t>
    </rPh>
    <phoneticPr fontId="5"/>
  </si>
  <si>
    <t>人件費</t>
    <rPh sb="0" eb="3">
      <t>ジンケンヒ</t>
    </rPh>
    <phoneticPr fontId="5"/>
  </si>
  <si>
    <t>その他</t>
    <rPh sb="2" eb="3">
      <t>タ</t>
    </rPh>
    <phoneticPr fontId="5"/>
  </si>
  <si>
    <t>一般管理費、消費税、印刷製本費等</t>
    <rPh sb="0" eb="2">
      <t>イッパン</t>
    </rPh>
    <rPh sb="2" eb="5">
      <t>カンリヒ</t>
    </rPh>
    <rPh sb="6" eb="9">
      <t>ショウヒゼイ</t>
    </rPh>
    <rPh sb="10" eb="12">
      <t>インサツ</t>
    </rPh>
    <rPh sb="12" eb="14">
      <t>セイホン</t>
    </rPh>
    <rPh sb="14" eb="15">
      <t>ヒ</t>
    </rPh>
    <rPh sb="15" eb="16">
      <t>トウ</t>
    </rPh>
    <phoneticPr fontId="5"/>
  </si>
  <si>
    <t>打ち合わせ、データ入力、報告書作成等</t>
    <rPh sb="0" eb="1">
      <t>ウ</t>
    </rPh>
    <rPh sb="2" eb="3">
      <t>ア</t>
    </rPh>
    <rPh sb="9" eb="11">
      <t>ニュウリョク</t>
    </rPh>
    <rPh sb="12" eb="15">
      <t>ホウコクショ</t>
    </rPh>
    <rPh sb="15" eb="17">
      <t>サクセイ</t>
    </rPh>
    <rPh sb="17" eb="18">
      <t>トウ</t>
    </rPh>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</si>
  <si>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意思のもとで実施するものであり、先人の英知を引き継ぎ、環境教育の一環としても活用していく等、社会的意義が大きい事業であり、継続して実施していく必要がある。</t>
    <rPh sb="0" eb="2">
      <t>ゲンザイ</t>
    </rPh>
    <rPh sb="4" eb="6">
      <t>カンジャ</t>
    </rPh>
    <rPh sb="6" eb="8">
      <t>シンキ</t>
    </rPh>
    <rPh sb="8" eb="10">
      <t>ニンテイ</t>
    </rPh>
    <rPh sb="11" eb="12">
      <t>ツヅ</t>
    </rPh>
    <rPh sb="17" eb="19">
      <t>コウガイ</t>
    </rPh>
    <rPh sb="20" eb="23">
      <t>トクシュセイ</t>
    </rPh>
    <rPh sb="24" eb="25">
      <t>カンガ</t>
    </rPh>
    <rPh sb="28" eb="29">
      <t>クニ</t>
    </rPh>
    <rPh sb="30" eb="31">
      <t>ホン</t>
    </rPh>
    <rPh sb="31" eb="33">
      <t>ジギョウ</t>
    </rPh>
    <rPh sb="34" eb="36">
      <t>ケイゾク</t>
    </rPh>
    <rPh sb="38" eb="40">
      <t>イギ</t>
    </rPh>
    <rPh sb="41" eb="43">
      <t>ジュウブン</t>
    </rPh>
    <rPh sb="60" eb="62">
      <t>イシキ</t>
    </rPh>
    <rPh sb="64" eb="66">
      <t>カンケイ</t>
    </rPh>
    <rPh sb="66" eb="68">
      <t>シリョウ</t>
    </rPh>
    <rPh sb="69" eb="71">
      <t>シュウシュウ</t>
    </rPh>
    <rPh sb="72" eb="74">
      <t>セイリ</t>
    </rPh>
    <rPh sb="75" eb="78">
      <t>コウカテキ</t>
    </rPh>
    <rPh sb="79" eb="81">
      <t>ジョウホウ</t>
    </rPh>
    <rPh sb="81" eb="83">
      <t>ハッシン</t>
    </rPh>
    <rPh sb="89" eb="92">
      <t>コウガイビョウ</t>
    </rPh>
    <rPh sb="93" eb="95">
      <t>ニド</t>
    </rPh>
    <rPh sb="96" eb="97">
      <t>オ</t>
    </rPh>
    <rPh sb="103" eb="104">
      <t>ツヨイ</t>
    </rPh>
    <rPh sb="105" eb="107">
      <t>イシ</t>
    </rPh>
    <rPh sb="111" eb="113">
      <t>ジッシ</t>
    </rPh>
    <rPh sb="121" eb="123">
      <t>センジン</t>
    </rPh>
    <rPh sb="124" eb="126">
      <t>エイチ</t>
    </rPh>
    <rPh sb="127" eb="128">
      <t>ヒ</t>
    </rPh>
    <rPh sb="129" eb="130">
      <t>ツ</t>
    </rPh>
    <rPh sb="132" eb="134">
      <t>カンキョウ</t>
    </rPh>
    <rPh sb="134" eb="136">
      <t>キョウイク</t>
    </rPh>
    <rPh sb="137" eb="139">
      <t>イッカン</t>
    </rPh>
    <rPh sb="143" eb="145">
      <t>カツヨウ</t>
    </rPh>
    <rPh sb="149" eb="150">
      <t>トウ</t>
    </rPh>
    <rPh sb="151" eb="154">
      <t>シャカイテキ</t>
    </rPh>
    <rPh sb="154" eb="156">
      <t>イギ</t>
    </rPh>
    <rPh sb="157" eb="158">
      <t>オオ</t>
    </rPh>
    <rPh sb="160" eb="162">
      <t>ジギョウ</t>
    </rPh>
    <rPh sb="166" eb="168">
      <t>ケイゾク</t>
    </rPh>
    <rPh sb="170" eb="172">
      <t>ジッシ</t>
    </rPh>
    <rPh sb="176" eb="178">
      <t>ヒツヨウ</t>
    </rPh>
    <phoneticPr fontId="5"/>
  </si>
  <si>
    <t>事業目的に鑑みると予算の不足が許されないものであるので、不足を生じない範囲において執行状況を反映した予算要求をする一方、関係自治体と協力して、引き続き必要な受診が行われるよう取り組んでいく。</t>
    <rPh sb="0" eb="2">
      <t>ジギョウ</t>
    </rPh>
    <rPh sb="2" eb="4">
      <t>モクテキ</t>
    </rPh>
    <rPh sb="5" eb="6">
      <t>カンガ</t>
    </rPh>
    <rPh sb="9" eb="11">
      <t>ヨサン</t>
    </rPh>
    <rPh sb="12" eb="14">
      <t>フソク</t>
    </rPh>
    <rPh sb="15" eb="16">
      <t>ユル</t>
    </rPh>
    <rPh sb="28" eb="30">
      <t>フソク</t>
    </rPh>
    <rPh sb="31" eb="32">
      <t>ショウ</t>
    </rPh>
    <rPh sb="35" eb="37">
      <t>ハンイ</t>
    </rPh>
    <rPh sb="41" eb="43">
      <t>シッコウ</t>
    </rPh>
    <rPh sb="43" eb="45">
      <t>ジョウキョウ</t>
    </rPh>
    <rPh sb="46" eb="48">
      <t>ハンエイ</t>
    </rPh>
    <rPh sb="50" eb="52">
      <t>ヨサン</t>
    </rPh>
    <rPh sb="52" eb="54">
      <t>ヨウキュウ</t>
    </rPh>
    <rPh sb="57" eb="59">
      <t>イッポウ</t>
    </rPh>
    <rPh sb="60" eb="62">
      <t>カンケイ</t>
    </rPh>
    <rPh sb="62" eb="65">
      <t>ジチタイ</t>
    </rPh>
    <rPh sb="66" eb="68">
      <t>キョウリョク</t>
    </rPh>
    <rPh sb="71" eb="72">
      <t>ヒ</t>
    </rPh>
    <rPh sb="73" eb="74">
      <t>ツヅ</t>
    </rPh>
    <rPh sb="75" eb="77">
      <t>ヒツヨウ</t>
    </rPh>
    <rPh sb="78" eb="80">
      <t>ジュシン</t>
    </rPh>
    <rPh sb="81" eb="82">
      <t>オコナ</t>
    </rPh>
    <rPh sb="87" eb="88">
      <t>ト</t>
    </rPh>
    <rPh sb="89" eb="90">
      <t>ク</t>
    </rPh>
    <phoneticPr fontId="5"/>
  </si>
  <si>
    <t>K.(一社)環境情報科学センター</t>
    <rPh sb="3" eb="4">
      <t>イッ</t>
    </rPh>
    <rPh sb="4" eb="5">
      <t>シャ</t>
    </rPh>
    <rPh sb="6" eb="8">
      <t>カンキョウ</t>
    </rPh>
    <rPh sb="8" eb="10">
      <t>ジョウホウ</t>
    </rPh>
    <rPh sb="10" eb="12">
      <t>カガク</t>
    </rPh>
    <phoneticPr fontId="5"/>
  </si>
  <si>
    <t>L.(一社)環境情報科学センター</t>
    <rPh sb="3" eb="4">
      <t>イッ</t>
    </rPh>
    <rPh sb="4" eb="5">
      <t>シャ</t>
    </rPh>
    <rPh sb="6" eb="8">
      <t>カンキョウ</t>
    </rPh>
    <rPh sb="8" eb="10">
      <t>ジョウホウ</t>
    </rPh>
    <rPh sb="10" eb="12">
      <t>カガク</t>
    </rPh>
    <phoneticPr fontId="5"/>
  </si>
  <si>
    <t>人件費</t>
    <rPh sb="0" eb="3">
      <t>ジンケンヒ</t>
    </rPh>
    <phoneticPr fontId="5"/>
  </si>
  <si>
    <t>調査、資料作成等</t>
    <rPh sb="0" eb="2">
      <t>チョウサ</t>
    </rPh>
    <rPh sb="3" eb="5">
      <t>シリョウ</t>
    </rPh>
    <rPh sb="5" eb="7">
      <t>サクセイ</t>
    </rPh>
    <rPh sb="7" eb="8">
      <t>トウ</t>
    </rPh>
    <phoneticPr fontId="5"/>
  </si>
  <si>
    <t>(一社)環境情報科学センター</t>
    <rPh sb="1" eb="2">
      <t>イッ</t>
    </rPh>
    <rPh sb="2" eb="3">
      <t>シャ</t>
    </rPh>
    <rPh sb="4" eb="6">
      <t>カンキョウ</t>
    </rPh>
    <rPh sb="6" eb="8">
      <t>ジョウホウ</t>
    </rPh>
    <rPh sb="8" eb="10">
      <t>カガク</t>
    </rPh>
    <phoneticPr fontId="5"/>
  </si>
  <si>
    <t>専門的資料情報発信パイロット事業</t>
    <rPh sb="0" eb="3">
      <t>センモンテキ</t>
    </rPh>
    <rPh sb="3" eb="5">
      <t>シリョウ</t>
    </rPh>
    <rPh sb="5" eb="7">
      <t>ジョウホウ</t>
    </rPh>
    <rPh sb="7" eb="9">
      <t>ハッシン</t>
    </rPh>
    <rPh sb="14" eb="16">
      <t>ジギョウ</t>
    </rPh>
    <phoneticPr fontId="5"/>
  </si>
  <si>
    <t>-</t>
    <phoneticPr fontId="5"/>
  </si>
  <si>
    <t>-</t>
    <phoneticPr fontId="5"/>
  </si>
  <si>
    <t>-</t>
    <phoneticPr fontId="5"/>
  </si>
  <si>
    <t>-</t>
    <phoneticPr fontId="5"/>
  </si>
  <si>
    <t>次世代へのリスクコミュニケーション事業</t>
    <rPh sb="0" eb="3">
      <t>ジセダイ</t>
    </rPh>
    <rPh sb="17" eb="19">
      <t>ジギョウ</t>
    </rPh>
    <phoneticPr fontId="5"/>
  </si>
  <si>
    <t>カドミウム環境汚染地域住民健康影響調査検討業務</t>
    <rPh sb="5" eb="7">
      <t>カンキョウ</t>
    </rPh>
    <rPh sb="7" eb="9">
      <t>オセン</t>
    </rPh>
    <rPh sb="9" eb="11">
      <t>チイキ</t>
    </rPh>
    <rPh sb="11" eb="13">
      <t>ジュウミン</t>
    </rPh>
    <rPh sb="13" eb="15">
      <t>ケンコウ</t>
    </rPh>
    <rPh sb="15" eb="17">
      <t>エイキョウ</t>
    </rPh>
    <rPh sb="17" eb="19">
      <t>チョウサ</t>
    </rPh>
    <rPh sb="19" eb="21">
      <t>ケントウ</t>
    </rPh>
    <rPh sb="21" eb="23">
      <t>ギョウム</t>
    </rPh>
    <phoneticPr fontId="5"/>
  </si>
  <si>
    <t>慢性砒素中毒症に関する中国語論文の調査・翻訳業務</t>
    <rPh sb="0" eb="7">
      <t>マンセイヒソチュウドクショウ</t>
    </rPh>
    <rPh sb="8" eb="9">
      <t>カン</t>
    </rPh>
    <rPh sb="11" eb="14">
      <t>チュウゴクゴ</t>
    </rPh>
    <rPh sb="14" eb="16">
      <t>ロンブン</t>
    </rPh>
    <rPh sb="17" eb="19">
      <t>チョウサ</t>
    </rPh>
    <rPh sb="20" eb="22">
      <t>ホンヤク</t>
    </rPh>
    <rPh sb="22" eb="24">
      <t>ギョウム</t>
    </rPh>
    <phoneticPr fontId="5"/>
  </si>
  <si>
    <t>10,299,519/1,522</t>
    <phoneticPr fontId="5"/>
  </si>
  <si>
    <t>14,709,000/1,480</t>
    <phoneticPr fontId="5"/>
  </si>
  <si>
    <t>D.(公財)富山県健康づくり財団</t>
    <rPh sb="3" eb="4">
      <t>コウ</t>
    </rPh>
    <rPh sb="4" eb="5">
      <t>ザイ</t>
    </rPh>
    <rPh sb="6" eb="9">
      <t>トヤマケン</t>
    </rPh>
    <rPh sb="9" eb="11">
      <t>ケンコウ</t>
    </rPh>
    <rPh sb="14" eb="16">
      <t>ザイダン</t>
    </rPh>
    <phoneticPr fontId="5"/>
  </si>
  <si>
    <t>(公財)富山県健康づくり財団</t>
    <rPh sb="1" eb="3">
      <t>コウザイ</t>
    </rPh>
    <rPh sb="4" eb="7">
      <t>トヤマケン</t>
    </rPh>
    <rPh sb="7" eb="9">
      <t>ケンコウ</t>
    </rPh>
    <rPh sb="12" eb="14">
      <t>ザイダン</t>
    </rPh>
    <phoneticPr fontId="5"/>
  </si>
  <si>
    <t>一次検診の実施</t>
    <rPh sb="0" eb="2">
      <t>イチジ</t>
    </rPh>
    <rPh sb="2" eb="4">
      <t>ケンシン</t>
    </rPh>
    <rPh sb="5" eb="7">
      <t>ジッシ</t>
    </rPh>
    <phoneticPr fontId="5"/>
  </si>
  <si>
    <t>-</t>
    <phoneticPr fontId="5"/>
  </si>
  <si>
    <t>-</t>
    <phoneticPr fontId="5"/>
  </si>
  <si>
    <t>雑役務費</t>
    <rPh sb="0" eb="4">
      <t>ザツエキムヒ</t>
    </rPh>
    <phoneticPr fontId="5"/>
  </si>
  <si>
    <t>専門的資料情報発信パイロット事業</t>
    <phoneticPr fontId="5"/>
  </si>
  <si>
    <t>使用料</t>
    <rPh sb="0" eb="3">
      <t>シヨウリョウ</t>
    </rPh>
    <phoneticPr fontId="5"/>
  </si>
  <si>
    <t>賃金</t>
    <rPh sb="0" eb="2">
      <t>チンギン</t>
    </rPh>
    <phoneticPr fontId="5"/>
  </si>
  <si>
    <t>検診補助</t>
    <rPh sb="0" eb="2">
      <t>ケンシン</t>
    </rPh>
    <rPh sb="2" eb="4">
      <t>ホジョ</t>
    </rPh>
    <phoneticPr fontId="5"/>
  </si>
  <si>
    <t>C.富山大学付属病院</t>
    <rPh sb="2" eb="4">
      <t>トヤマ</t>
    </rPh>
    <rPh sb="4" eb="6">
      <t>ダイガク</t>
    </rPh>
    <rPh sb="6" eb="8">
      <t>フゾク</t>
    </rPh>
    <rPh sb="8" eb="10">
      <t>ビョウイン</t>
    </rPh>
    <phoneticPr fontId="5"/>
  </si>
  <si>
    <t>雑役務費</t>
    <rPh sb="0" eb="1">
      <t>ザツ</t>
    </rPh>
    <rPh sb="1" eb="4">
      <t>エキムヒ</t>
    </rPh>
    <phoneticPr fontId="5"/>
  </si>
  <si>
    <t>検針業務の実施</t>
    <rPh sb="0" eb="2">
      <t>ケンシン</t>
    </rPh>
    <rPh sb="2" eb="4">
      <t>ギョウム</t>
    </rPh>
    <rPh sb="5" eb="7">
      <t>ジッシ</t>
    </rPh>
    <phoneticPr fontId="5"/>
  </si>
  <si>
    <t>富山大学付属病院</t>
    <rPh sb="0" eb="2">
      <t>トヤマ</t>
    </rPh>
    <rPh sb="2" eb="4">
      <t>ダイガク</t>
    </rPh>
    <rPh sb="4" eb="6">
      <t>フゾク</t>
    </rPh>
    <rPh sb="6" eb="8">
      <t>ビョウイン</t>
    </rPh>
    <phoneticPr fontId="5"/>
  </si>
  <si>
    <t>富山市民病院</t>
    <rPh sb="0" eb="2">
      <t>トヤマ</t>
    </rPh>
    <rPh sb="2" eb="4">
      <t>シミン</t>
    </rPh>
    <rPh sb="4" eb="6">
      <t>ビョウイン</t>
    </rPh>
    <phoneticPr fontId="5"/>
  </si>
  <si>
    <t>富山県立中央病院</t>
    <rPh sb="0" eb="2">
      <t>トヤマ</t>
    </rPh>
    <rPh sb="2" eb="4">
      <t>ケンリツ</t>
    </rPh>
    <rPh sb="4" eb="6">
      <t>チュウオウ</t>
    </rPh>
    <rPh sb="6" eb="8">
      <t>ビョウイン</t>
    </rPh>
    <phoneticPr fontId="5"/>
  </si>
  <si>
    <t>-</t>
    <phoneticPr fontId="5"/>
  </si>
  <si>
    <t>-</t>
    <phoneticPr fontId="5"/>
  </si>
  <si>
    <t>精密検査の実施</t>
    <rPh sb="0" eb="2">
      <t>セイミツ</t>
    </rPh>
    <rPh sb="2" eb="4">
      <t>ケンサ</t>
    </rPh>
    <rPh sb="5" eb="7">
      <t>ジッシ</t>
    </rPh>
    <phoneticPr fontId="5"/>
  </si>
  <si>
    <t>-</t>
    <phoneticPr fontId="5"/>
  </si>
  <si>
    <t>-</t>
    <phoneticPr fontId="5"/>
  </si>
  <si>
    <t>-</t>
    <phoneticPr fontId="5"/>
  </si>
  <si>
    <t>使用料</t>
    <rPh sb="0" eb="3">
      <t>シヨウリョウ</t>
    </rPh>
    <phoneticPr fontId="5"/>
  </si>
  <si>
    <t>事務補助担当</t>
    <rPh sb="0" eb="2">
      <t>ジム</t>
    </rPh>
    <rPh sb="2" eb="4">
      <t>ホジョ</t>
    </rPh>
    <rPh sb="4" eb="6">
      <t>タントウ</t>
    </rPh>
    <phoneticPr fontId="5"/>
  </si>
  <si>
    <t>間接経費</t>
    <rPh sb="0" eb="2">
      <t>カンセツ</t>
    </rPh>
    <rPh sb="2" eb="4">
      <t>ケイヒ</t>
    </rPh>
    <phoneticPr fontId="5"/>
  </si>
  <si>
    <t>技術料、一般管理費</t>
    <rPh sb="0" eb="3">
      <t>ギジュツリョウ</t>
    </rPh>
    <rPh sb="4" eb="6">
      <t>イッパン</t>
    </rPh>
    <rPh sb="6" eb="9">
      <t>カンリヒ</t>
    </rPh>
    <phoneticPr fontId="5"/>
  </si>
  <si>
    <t>消費税</t>
    <rPh sb="0" eb="3">
      <t>ショウヒゼイ</t>
    </rPh>
    <phoneticPr fontId="5"/>
  </si>
  <si>
    <t>その他</t>
    <rPh sb="2" eb="3">
      <t>タ</t>
    </rPh>
    <phoneticPr fontId="5"/>
  </si>
  <si>
    <t>人件費</t>
    <rPh sb="0" eb="3">
      <t>ジンケンヒ</t>
    </rPh>
    <phoneticPr fontId="5"/>
  </si>
  <si>
    <t>職員人件費</t>
    <rPh sb="0" eb="2">
      <t>ショクイン</t>
    </rPh>
    <rPh sb="2" eb="5">
      <t>ジンケンヒ</t>
    </rPh>
    <phoneticPr fontId="5"/>
  </si>
  <si>
    <t>間接経費</t>
    <rPh sb="0" eb="4">
      <t>カンセツケイヒ</t>
    </rPh>
    <phoneticPr fontId="5"/>
  </si>
  <si>
    <t>旅費、謝金、印刷費、会議費等</t>
    <rPh sb="0" eb="2">
      <t>リョヒ</t>
    </rPh>
    <rPh sb="3" eb="5">
      <t>シャキン</t>
    </rPh>
    <rPh sb="6" eb="9">
      <t>インサツヒ</t>
    </rPh>
    <rPh sb="10" eb="13">
      <t>カイギヒ</t>
    </rPh>
    <rPh sb="13" eb="14">
      <t>トウ</t>
    </rPh>
    <phoneticPr fontId="5"/>
  </si>
  <si>
    <t>旅費、印刷費、会議費等</t>
    <rPh sb="0" eb="2">
      <t>リョヒ</t>
    </rPh>
    <rPh sb="3" eb="6">
      <t>インサツヒ</t>
    </rPh>
    <rPh sb="7" eb="10">
      <t>カイギヒ</t>
    </rPh>
    <rPh sb="10" eb="11">
      <t>トウ</t>
    </rPh>
    <phoneticPr fontId="5"/>
  </si>
  <si>
    <t>10,613,362/1517</t>
    <phoneticPr fontId="5"/>
  </si>
  <si>
    <t>J.（公財）富山県健康づくり財団</t>
    <rPh sb="3" eb="5">
      <t>コウザイ</t>
    </rPh>
    <rPh sb="6" eb="9">
      <t>トヤマケン</t>
    </rPh>
    <rPh sb="9" eb="11">
      <t>ケンコウ</t>
    </rPh>
    <rPh sb="14" eb="16">
      <t>ザイダン</t>
    </rPh>
    <phoneticPr fontId="5"/>
  </si>
  <si>
    <t>需用費、役務費等</t>
    <rPh sb="0" eb="3">
      <t>ジュヨウヒ</t>
    </rPh>
    <rPh sb="4" eb="6">
      <t>エキム</t>
    </rPh>
    <rPh sb="6" eb="8">
      <t>ヒトウ</t>
    </rPh>
    <phoneticPr fontId="5"/>
  </si>
  <si>
    <t>バス使用料</t>
    <rPh sb="2" eb="5">
      <t>シヨウリョウ</t>
    </rPh>
    <phoneticPr fontId="5"/>
  </si>
  <si>
    <t>一般管理費</t>
    <rPh sb="0" eb="2">
      <t>イッパン</t>
    </rPh>
    <rPh sb="2" eb="5">
      <t>カンリヒ</t>
    </rPh>
    <phoneticPr fontId="5"/>
  </si>
  <si>
    <t>(株)地域経済研究所</t>
    <rPh sb="1" eb="2">
      <t>カブ</t>
    </rPh>
    <rPh sb="3" eb="5">
      <t>チイキ</t>
    </rPh>
    <rPh sb="5" eb="7">
      <t>ケイザイ</t>
    </rPh>
    <rPh sb="7" eb="10">
      <t>ケンキュウジョ</t>
    </rPh>
    <phoneticPr fontId="5"/>
  </si>
  <si>
    <t>（公財）富山県健康づくり財団</t>
    <rPh sb="1" eb="3">
      <t>コウザイ</t>
    </rPh>
    <rPh sb="4" eb="7">
      <t>トヤマケン</t>
    </rPh>
    <rPh sb="7" eb="9">
      <t>ケンコウ</t>
    </rPh>
    <rPh sb="12" eb="14">
      <t>ザイダン</t>
    </rPh>
    <phoneticPr fontId="5"/>
  </si>
  <si>
    <t>予定していた委員会が新型コロナウイルス感染症対応のために中止となったことや、入札差額によるものであり、妥当である。</t>
    <phoneticPr fontId="5"/>
  </si>
  <si>
    <t>外部有識者点検対象外</t>
    <phoneticPr fontId="5"/>
  </si>
  <si>
    <t>関係自治体と協力し、引き続き、必要な受診が行われるよう適切な予算措置を行うとともに、より効率的・効果的に事業を実施すること。
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すること。
また、一者応札の改善に向けた取り組みを検討すること。</t>
    <phoneticPr fontId="5"/>
  </si>
  <si>
    <t>室長　黒羽　真吾</t>
    <rPh sb="0" eb="2">
      <t>シツチョウ</t>
    </rPh>
    <rPh sb="3" eb="5">
      <t>クロバネ</t>
    </rPh>
    <rPh sb="6" eb="8">
      <t>シンゴ</t>
    </rPh>
    <phoneticPr fontId="5"/>
  </si>
  <si>
    <t>人件費の単価変更における増額。</t>
    <rPh sb="0" eb="3">
      <t>ジンケンヒ</t>
    </rPh>
    <rPh sb="4" eb="6">
      <t>タンカ</t>
    </rPh>
    <rPh sb="6" eb="8">
      <t>ヘンコウ</t>
    </rPh>
    <rPh sb="12" eb="14">
      <t>ゾウガク</t>
    </rPh>
    <phoneticPr fontId="5"/>
  </si>
  <si>
    <t>-</t>
    <phoneticPr fontId="5"/>
  </si>
  <si>
    <t>関係自治体と協力し、引き続き、必要な受診が行われるよう適切な予算措置を行うとともに、より効率的・効果的に事業を実施していく。なお、本事業においては、過去の検診結果の解析や文献調査によって、慢性砒素中毒による障害の把握に努めることとされているところ、成果目標等において本調査結果が設定されていないことから、成果目標や指標として設定する等、評価がなされるよう検討していく。また、より一層の効率的及び効果的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</si>
</sst>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139907</xdr:colOff>
      <xdr:row>742</xdr:row>
      <xdr:rowOff>197223</xdr:rowOff>
    </xdr:from>
    <xdr:to>
      <xdr:col>34</xdr:col>
      <xdr:colOff>78789</xdr:colOff>
      <xdr:row>744</xdr:row>
      <xdr:rowOff>343647</xdr:rowOff>
    </xdr:to>
    <xdr:sp macro="" textlink="">
      <xdr:nvSpPr>
        <xdr:cNvPr id="13" name="テキスト ボックス 12"/>
        <xdr:cNvSpPr txBox="1"/>
      </xdr:nvSpPr>
      <xdr:spPr>
        <a:xfrm>
          <a:off x="3797507" y="43036863"/>
          <a:ext cx="2499202" cy="85508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３１．１百万円</a:t>
          </a:r>
          <a:endParaRPr kumimoji="1" lang="en-US" altLang="ja-JP" sz="1400">
            <a:solidFill>
              <a:sysClr val="windowText" lastClr="000000"/>
            </a:solidFill>
          </a:endParaRPr>
        </a:p>
      </xdr:txBody>
    </xdr:sp>
    <xdr:clientData/>
  </xdr:twoCellAnchor>
  <xdr:twoCellAnchor>
    <xdr:from>
      <xdr:col>20</xdr:col>
      <xdr:colOff>11764</xdr:colOff>
      <xdr:row>745</xdr:row>
      <xdr:rowOff>207721</xdr:rowOff>
    </xdr:from>
    <xdr:to>
      <xdr:col>36</xdr:col>
      <xdr:colOff>9843</xdr:colOff>
      <xdr:row>746</xdr:row>
      <xdr:rowOff>135838</xdr:rowOff>
    </xdr:to>
    <xdr:sp macro="" textlink="">
      <xdr:nvSpPr>
        <xdr:cNvPr id="14" name="テキスト ボックス 13"/>
        <xdr:cNvSpPr txBox="1"/>
      </xdr:nvSpPr>
      <xdr:spPr>
        <a:xfrm>
          <a:off x="3669364" y="44114161"/>
          <a:ext cx="2924159" cy="2862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142720</xdr:colOff>
      <xdr:row>745</xdr:row>
      <xdr:rowOff>197279</xdr:rowOff>
    </xdr:from>
    <xdr:to>
      <xdr:col>35</xdr:col>
      <xdr:colOff>102138</xdr:colOff>
      <xdr:row>746</xdr:row>
      <xdr:rowOff>111822</xdr:rowOff>
    </xdr:to>
    <xdr:sp macro="" textlink="">
      <xdr:nvSpPr>
        <xdr:cNvPr id="15" name="大かっこ 14"/>
        <xdr:cNvSpPr/>
      </xdr:nvSpPr>
      <xdr:spPr>
        <a:xfrm>
          <a:off x="3617440" y="44103719"/>
          <a:ext cx="2885498" cy="272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114300</xdr:colOff>
      <xdr:row>746</xdr:row>
      <xdr:rowOff>254000</xdr:rowOff>
    </xdr:from>
    <xdr:to>
      <xdr:col>27</xdr:col>
      <xdr:colOff>115235</xdr:colOff>
      <xdr:row>749</xdr:row>
      <xdr:rowOff>350148</xdr:rowOff>
    </xdr:to>
    <xdr:cxnSp macro="">
      <xdr:nvCxnSpPr>
        <xdr:cNvPr id="16" name="直線コネクタ 15"/>
        <xdr:cNvCxnSpPr/>
      </xdr:nvCxnSpPr>
      <xdr:spPr>
        <a:xfrm>
          <a:off x="5052060" y="44518580"/>
          <a:ext cx="935" cy="11629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17930</xdr:colOff>
      <xdr:row>744</xdr:row>
      <xdr:rowOff>8965</xdr:rowOff>
    </xdr:from>
    <xdr:to>
      <xdr:col>40</xdr:col>
      <xdr:colOff>143435</xdr:colOff>
      <xdr:row>744</xdr:row>
      <xdr:rowOff>17930</xdr:rowOff>
    </xdr:to>
    <xdr:cxnSp macro="">
      <xdr:nvCxnSpPr>
        <xdr:cNvPr id="17" name="直線矢印コネクタ 16"/>
        <xdr:cNvCxnSpPr/>
      </xdr:nvCxnSpPr>
      <xdr:spPr>
        <a:xfrm>
          <a:off x="6418730" y="43557265"/>
          <a:ext cx="1039905" cy="8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44450</xdr:colOff>
      <xdr:row>741</xdr:row>
      <xdr:rowOff>209550</xdr:rowOff>
    </xdr:from>
    <xdr:ext cx="2309532" cy="297446"/>
    <xdr:sp macro="" textlink="">
      <xdr:nvSpPr>
        <xdr:cNvPr id="18" name="テキスト ボックス 17"/>
        <xdr:cNvSpPr txBox="1"/>
      </xdr:nvSpPr>
      <xdr:spPr>
        <a:xfrm>
          <a:off x="7176770" y="42691050"/>
          <a:ext cx="2309532"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41</xdr:col>
      <xdr:colOff>80682</xdr:colOff>
      <xdr:row>742</xdr:row>
      <xdr:rowOff>152399</xdr:rowOff>
    </xdr:from>
    <xdr:to>
      <xdr:col>49</xdr:col>
      <xdr:colOff>308301</xdr:colOff>
      <xdr:row>745</xdr:row>
      <xdr:rowOff>113738</xdr:rowOff>
    </xdr:to>
    <xdr:sp macro="" textlink="">
      <xdr:nvSpPr>
        <xdr:cNvPr id="19" name="テキスト ボックス 18"/>
        <xdr:cNvSpPr txBox="1"/>
      </xdr:nvSpPr>
      <xdr:spPr>
        <a:xfrm>
          <a:off x="7578762" y="42992039"/>
          <a:ext cx="1690659" cy="10281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（一社）環境情報科学センター</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３．５百万円</a:t>
          </a:r>
        </a:p>
      </xdr:txBody>
    </xdr:sp>
    <xdr:clientData/>
  </xdr:twoCellAnchor>
  <xdr:twoCellAnchor>
    <xdr:from>
      <xdr:col>41</xdr:col>
      <xdr:colOff>153024</xdr:colOff>
      <xdr:row>745</xdr:row>
      <xdr:rowOff>187230</xdr:rowOff>
    </xdr:from>
    <xdr:to>
      <xdr:col>49</xdr:col>
      <xdr:colOff>206115</xdr:colOff>
      <xdr:row>747</xdr:row>
      <xdr:rowOff>121795</xdr:rowOff>
    </xdr:to>
    <xdr:sp macro="" textlink="">
      <xdr:nvSpPr>
        <xdr:cNvPr id="20" name="大かっこ 19"/>
        <xdr:cNvSpPr/>
      </xdr:nvSpPr>
      <xdr:spPr>
        <a:xfrm>
          <a:off x="7651104" y="44093670"/>
          <a:ext cx="1516131" cy="643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44822</xdr:colOff>
      <xdr:row>745</xdr:row>
      <xdr:rowOff>206189</xdr:rowOff>
    </xdr:from>
    <xdr:ext cx="1441078" cy="657411"/>
    <xdr:sp macro="" textlink="">
      <xdr:nvSpPr>
        <xdr:cNvPr id="21" name="テキスト ボックス 20"/>
        <xdr:cNvSpPr txBox="1"/>
      </xdr:nvSpPr>
      <xdr:spPr>
        <a:xfrm>
          <a:off x="7725782" y="44112629"/>
          <a:ext cx="1441078" cy="657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ja-JP" sz="1100">
              <a:solidFill>
                <a:schemeClr val="tx1"/>
              </a:solidFill>
              <a:effectLst/>
              <a:latin typeface="+mn-lt"/>
              <a:ea typeface="+mn-ea"/>
              <a:cs typeface="+mn-cs"/>
            </a:rPr>
            <a:t>慢性砒素中毒症に関する中国語論文の調査・翻訳業務</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oneCellAnchor>
  <xdr:twoCellAnchor>
    <xdr:from>
      <xdr:col>39</xdr:col>
      <xdr:colOff>130969</xdr:colOff>
      <xdr:row>751</xdr:row>
      <xdr:rowOff>309563</xdr:rowOff>
    </xdr:from>
    <xdr:to>
      <xdr:col>49</xdr:col>
      <xdr:colOff>0</xdr:colOff>
      <xdr:row>754</xdr:row>
      <xdr:rowOff>261937</xdr:rowOff>
    </xdr:to>
    <xdr:sp macro="" textlink="">
      <xdr:nvSpPr>
        <xdr:cNvPr id="82" name="テキスト ボックス 81"/>
        <xdr:cNvSpPr txBox="1"/>
      </xdr:nvSpPr>
      <xdr:spPr>
        <a:xfrm>
          <a:off x="7263289" y="46357223"/>
          <a:ext cx="1697831" cy="10191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400">
              <a:solidFill>
                <a:sysClr val="windowText" lastClr="000000"/>
              </a:solidFill>
              <a:effectLst/>
              <a:latin typeface="+mn-ea"/>
              <a:ea typeface="+mn-ea"/>
              <a:cs typeface="+mn-cs"/>
            </a:rPr>
            <a:t>株）数理計画</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１</a:t>
          </a:r>
          <a:r>
            <a:rPr kumimoji="1" lang="ja-JP" altLang="en-US" sz="1400">
              <a:solidFill>
                <a:sysClr val="windowText" lastClr="000000"/>
              </a:solidFill>
              <a:latin typeface="+mn-ea"/>
              <a:ea typeface="+mn-ea"/>
            </a:rPr>
            <a:t>百万円</a:t>
          </a:r>
        </a:p>
      </xdr:txBody>
    </xdr:sp>
    <xdr:clientData/>
  </xdr:twoCellAnchor>
  <xdr:twoCellAnchor>
    <xdr:from>
      <xdr:col>34</xdr:col>
      <xdr:colOff>23120</xdr:colOff>
      <xdr:row>749</xdr:row>
      <xdr:rowOff>348006</xdr:rowOff>
    </xdr:from>
    <xdr:to>
      <xdr:col>34</xdr:col>
      <xdr:colOff>31750</xdr:colOff>
      <xdr:row>750</xdr:row>
      <xdr:rowOff>296334</xdr:rowOff>
    </xdr:to>
    <xdr:cxnSp macro="">
      <xdr:nvCxnSpPr>
        <xdr:cNvPr id="83" name="直線矢印コネクタ 82"/>
        <xdr:cNvCxnSpPr/>
      </xdr:nvCxnSpPr>
      <xdr:spPr>
        <a:xfrm>
          <a:off x="6241040" y="45679386"/>
          <a:ext cx="8630" cy="306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751</xdr:row>
      <xdr:rowOff>248077</xdr:rowOff>
    </xdr:from>
    <xdr:to>
      <xdr:col>17</xdr:col>
      <xdr:colOff>47625</xdr:colOff>
      <xdr:row>753</xdr:row>
      <xdr:rowOff>342900</xdr:rowOff>
    </xdr:to>
    <xdr:sp macro="" textlink="">
      <xdr:nvSpPr>
        <xdr:cNvPr id="84" name="テキスト ボックス 83"/>
        <xdr:cNvSpPr txBox="1"/>
      </xdr:nvSpPr>
      <xdr:spPr>
        <a:xfrm>
          <a:off x="1474728" y="46295737"/>
          <a:ext cx="1681857" cy="803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baseline="0">
              <a:latin typeface="+mj-ea"/>
              <a:ea typeface="+mj-ea"/>
            </a:rPr>
            <a:t>  ２３</a:t>
          </a:r>
          <a:r>
            <a:rPr kumimoji="1" lang="ja-JP" altLang="en-US" sz="1400">
              <a:latin typeface="+mj-ea"/>
              <a:ea typeface="+mj-ea"/>
            </a:rPr>
            <a:t>百万円</a:t>
          </a:r>
        </a:p>
      </xdr:txBody>
    </xdr:sp>
    <xdr:clientData/>
  </xdr:twoCellAnchor>
  <xdr:twoCellAnchor>
    <xdr:from>
      <xdr:col>20</xdr:col>
      <xdr:colOff>178594</xdr:colOff>
      <xdr:row>752</xdr:row>
      <xdr:rowOff>15180</xdr:rowOff>
    </xdr:from>
    <xdr:to>
      <xdr:col>29</xdr:col>
      <xdr:colOff>71438</xdr:colOff>
      <xdr:row>754</xdr:row>
      <xdr:rowOff>60885</xdr:rowOff>
    </xdr:to>
    <xdr:sp macro="" textlink="">
      <xdr:nvSpPr>
        <xdr:cNvPr id="85" name="テキスト ボックス 84"/>
        <xdr:cNvSpPr txBox="1"/>
      </xdr:nvSpPr>
      <xdr:spPr>
        <a:xfrm>
          <a:off x="3836194" y="46420980"/>
          <a:ext cx="1538764" cy="7543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０．９</a:t>
          </a:r>
          <a:r>
            <a:rPr kumimoji="1" lang="ja-JP" altLang="en-US" sz="1400">
              <a:solidFill>
                <a:sysClr val="windowText" lastClr="000000"/>
              </a:solidFill>
              <a:latin typeface="+mn-ea"/>
              <a:ea typeface="+mn-ea"/>
            </a:rPr>
            <a:t>百万円</a:t>
          </a:r>
        </a:p>
      </xdr:txBody>
    </xdr:sp>
    <xdr:clientData/>
  </xdr:twoCellAnchor>
  <xdr:twoCellAnchor>
    <xdr:from>
      <xdr:col>12</xdr:col>
      <xdr:colOff>108055</xdr:colOff>
      <xdr:row>750</xdr:row>
      <xdr:rowOff>0</xdr:rowOff>
    </xdr:from>
    <xdr:to>
      <xdr:col>12</xdr:col>
      <xdr:colOff>112058</xdr:colOff>
      <xdr:row>750</xdr:row>
      <xdr:rowOff>664192</xdr:rowOff>
    </xdr:to>
    <xdr:cxnSp macro="">
      <xdr:nvCxnSpPr>
        <xdr:cNvPr id="86" name="直線矢印コネクタ 85"/>
        <xdr:cNvCxnSpPr/>
      </xdr:nvCxnSpPr>
      <xdr:spPr>
        <a:xfrm flipH="1">
          <a:off x="2302615" y="45689520"/>
          <a:ext cx="4003" cy="359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23312</xdr:colOff>
      <xdr:row>750</xdr:row>
      <xdr:rowOff>326053</xdr:rowOff>
    </xdr:from>
    <xdr:ext cx="1857876" cy="304255"/>
    <xdr:sp macro="" textlink="">
      <xdr:nvSpPr>
        <xdr:cNvPr id="87" name="テキスト ボックス 86"/>
        <xdr:cNvSpPr txBox="1"/>
      </xdr:nvSpPr>
      <xdr:spPr>
        <a:xfrm>
          <a:off x="1486352" y="46015573"/>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750</xdr:row>
      <xdr:rowOff>349863</xdr:rowOff>
    </xdr:from>
    <xdr:ext cx="1740348" cy="275717"/>
    <xdr:sp macro="" textlink="">
      <xdr:nvSpPr>
        <xdr:cNvPr id="88" name="テキスト ボックス 87"/>
        <xdr:cNvSpPr txBox="1"/>
      </xdr:nvSpPr>
      <xdr:spPr>
        <a:xfrm>
          <a:off x="3778215" y="46039383"/>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178780</xdr:colOff>
      <xdr:row>751</xdr:row>
      <xdr:rowOff>27647</xdr:rowOff>
    </xdr:from>
    <xdr:ext cx="1703807" cy="297446"/>
    <xdr:sp macro="" textlink="">
      <xdr:nvSpPr>
        <xdr:cNvPr id="89" name="テキスト ボックス 88"/>
        <xdr:cNvSpPr txBox="1"/>
      </xdr:nvSpPr>
      <xdr:spPr>
        <a:xfrm>
          <a:off x="7311100" y="46075307"/>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750</xdr:row>
      <xdr:rowOff>1793</xdr:rowOff>
    </xdr:from>
    <xdr:to>
      <xdr:col>43</xdr:col>
      <xdr:colOff>145676</xdr:colOff>
      <xdr:row>750</xdr:row>
      <xdr:rowOff>1793</xdr:rowOff>
    </xdr:to>
    <xdr:cxnSp macro="">
      <xdr:nvCxnSpPr>
        <xdr:cNvPr id="90" name="直線コネクタ 89"/>
        <xdr:cNvCxnSpPr/>
      </xdr:nvCxnSpPr>
      <xdr:spPr>
        <a:xfrm flipV="1">
          <a:off x="2317824" y="45691313"/>
          <a:ext cx="56916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163466</xdr:colOff>
      <xdr:row>754</xdr:row>
      <xdr:rowOff>198909</xdr:rowOff>
    </xdr:from>
    <xdr:ext cx="1294978" cy="714374"/>
    <xdr:sp macro="" textlink="">
      <xdr:nvSpPr>
        <xdr:cNvPr id="91" name="テキスト ボックス 90"/>
        <xdr:cNvSpPr txBox="1"/>
      </xdr:nvSpPr>
      <xdr:spPr>
        <a:xfrm>
          <a:off x="1260746" y="47313369"/>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754</xdr:row>
      <xdr:rowOff>77838</xdr:rowOff>
    </xdr:from>
    <xdr:to>
      <xdr:col>13</xdr:col>
      <xdr:colOff>23813</xdr:colOff>
      <xdr:row>756</xdr:row>
      <xdr:rowOff>178592</xdr:rowOff>
    </xdr:to>
    <xdr:sp macro="" textlink="">
      <xdr:nvSpPr>
        <xdr:cNvPr id="92" name="大かっこ 91"/>
        <xdr:cNvSpPr/>
      </xdr:nvSpPr>
      <xdr:spPr>
        <a:xfrm>
          <a:off x="1265369" y="47192298"/>
          <a:ext cx="1135884" cy="817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754</xdr:row>
      <xdr:rowOff>342767</xdr:rowOff>
    </xdr:from>
    <xdr:ext cx="1400174" cy="539455"/>
    <xdr:sp macro="" textlink="">
      <xdr:nvSpPr>
        <xdr:cNvPr id="93" name="テキスト ボックス 92"/>
        <xdr:cNvSpPr txBox="1"/>
      </xdr:nvSpPr>
      <xdr:spPr>
        <a:xfrm>
          <a:off x="3964778" y="47457227"/>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16319</xdr:colOff>
      <xdr:row>754</xdr:row>
      <xdr:rowOff>314512</xdr:rowOff>
    </xdr:from>
    <xdr:to>
      <xdr:col>29</xdr:col>
      <xdr:colOff>16319</xdr:colOff>
      <xdr:row>756</xdr:row>
      <xdr:rowOff>64326</xdr:rowOff>
    </xdr:to>
    <xdr:sp macro="" textlink="">
      <xdr:nvSpPr>
        <xdr:cNvPr id="94" name="大かっこ 93"/>
        <xdr:cNvSpPr/>
      </xdr:nvSpPr>
      <xdr:spPr>
        <a:xfrm>
          <a:off x="3856799" y="47428972"/>
          <a:ext cx="1463040" cy="4660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135031</xdr:colOff>
      <xdr:row>754</xdr:row>
      <xdr:rowOff>104942</xdr:rowOff>
    </xdr:from>
    <xdr:ext cx="1314450" cy="1085564"/>
    <xdr:sp macro="" textlink="">
      <xdr:nvSpPr>
        <xdr:cNvPr id="95" name="テキスト ボックス 94"/>
        <xdr:cNvSpPr txBox="1"/>
      </xdr:nvSpPr>
      <xdr:spPr>
        <a:xfrm>
          <a:off x="2512471" y="47219402"/>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749</xdr:row>
      <xdr:rowOff>636367</xdr:rowOff>
    </xdr:from>
    <xdr:to>
      <xdr:col>43</xdr:col>
      <xdr:colOff>144905</xdr:colOff>
      <xdr:row>751</xdr:row>
      <xdr:rowOff>4918</xdr:rowOff>
    </xdr:to>
    <xdr:cxnSp macro="">
      <xdr:nvCxnSpPr>
        <xdr:cNvPr id="96" name="直線矢印コネクタ 95"/>
        <xdr:cNvCxnSpPr/>
      </xdr:nvCxnSpPr>
      <xdr:spPr>
        <a:xfrm rot="5400000">
          <a:off x="7819755" y="45863588"/>
          <a:ext cx="36677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186941</xdr:colOff>
      <xdr:row>756</xdr:row>
      <xdr:rowOff>341673</xdr:rowOff>
    </xdr:from>
    <xdr:ext cx="1666875" cy="255932"/>
    <xdr:sp macro="" textlink="">
      <xdr:nvSpPr>
        <xdr:cNvPr id="97" name="テキスト ボックス 96"/>
        <xdr:cNvSpPr txBox="1"/>
      </xdr:nvSpPr>
      <xdr:spPr>
        <a:xfrm>
          <a:off x="4019801" y="48172413"/>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190025</xdr:colOff>
      <xdr:row>756</xdr:row>
      <xdr:rowOff>628912</xdr:rowOff>
    </xdr:from>
    <xdr:to>
      <xdr:col>31</xdr:col>
      <xdr:colOff>181704</xdr:colOff>
      <xdr:row>758</xdr:row>
      <xdr:rowOff>447377</xdr:rowOff>
    </xdr:to>
    <xdr:sp macro="" textlink="">
      <xdr:nvSpPr>
        <xdr:cNvPr id="98" name="テキスト ボックス 97"/>
        <xdr:cNvSpPr txBox="1"/>
      </xdr:nvSpPr>
      <xdr:spPr>
        <a:xfrm>
          <a:off x="3840005" y="48459652"/>
          <a:ext cx="2010979" cy="11443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baseline="0"/>
            <a:t>０．７ </a:t>
          </a:r>
          <a:r>
            <a:rPr kumimoji="1" lang="ja-JP" altLang="en-US" sz="1200"/>
            <a:t>百万円</a:t>
          </a:r>
        </a:p>
      </xdr:txBody>
    </xdr:sp>
    <xdr:clientData/>
  </xdr:twoCellAnchor>
  <xdr:twoCellAnchor>
    <xdr:from>
      <xdr:col>21</xdr:col>
      <xdr:colOff>31303</xdr:colOff>
      <xdr:row>758</xdr:row>
      <xdr:rowOff>544238</xdr:rowOff>
    </xdr:from>
    <xdr:to>
      <xdr:col>32</xdr:col>
      <xdr:colOff>40268</xdr:colOff>
      <xdr:row>760</xdr:row>
      <xdr:rowOff>74951</xdr:rowOff>
    </xdr:to>
    <xdr:sp macro="" textlink="">
      <xdr:nvSpPr>
        <xdr:cNvPr id="99" name="大かっこ 98"/>
        <xdr:cNvSpPr/>
      </xdr:nvSpPr>
      <xdr:spPr>
        <a:xfrm>
          <a:off x="3871783" y="49700858"/>
          <a:ext cx="2020645" cy="559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106134</xdr:colOff>
      <xdr:row>759</xdr:row>
      <xdr:rowOff>33860</xdr:rowOff>
    </xdr:from>
    <xdr:to>
      <xdr:col>31</xdr:col>
      <xdr:colOff>14990</xdr:colOff>
      <xdr:row>760</xdr:row>
      <xdr:rowOff>1616</xdr:rowOff>
    </xdr:to>
    <xdr:sp macro="" textlink="">
      <xdr:nvSpPr>
        <xdr:cNvPr id="100" name="テキスト ボックス 99"/>
        <xdr:cNvSpPr txBox="1"/>
      </xdr:nvSpPr>
      <xdr:spPr>
        <a:xfrm>
          <a:off x="4129494" y="49853420"/>
          <a:ext cx="1554776" cy="3335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twoCellAnchor>
    <xdr:from>
      <xdr:col>24</xdr:col>
      <xdr:colOff>170270</xdr:colOff>
      <xdr:row>750</xdr:row>
      <xdr:rowOff>9212</xdr:rowOff>
    </xdr:from>
    <xdr:to>
      <xdr:col>24</xdr:col>
      <xdr:colOff>181479</xdr:colOff>
      <xdr:row>751</xdr:row>
      <xdr:rowOff>10985</xdr:rowOff>
    </xdr:to>
    <xdr:cxnSp macro="">
      <xdr:nvCxnSpPr>
        <xdr:cNvPr id="101" name="直線矢印コネクタ 100"/>
        <xdr:cNvCxnSpPr/>
      </xdr:nvCxnSpPr>
      <xdr:spPr>
        <a:xfrm rot="5400000">
          <a:off x="4385038" y="45873084"/>
          <a:ext cx="359913"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83344</xdr:colOff>
      <xdr:row>754</xdr:row>
      <xdr:rowOff>40621</xdr:rowOff>
    </xdr:from>
    <xdr:to>
      <xdr:col>20</xdr:col>
      <xdr:colOff>157163</xdr:colOff>
      <xdr:row>756</xdr:row>
      <xdr:rowOff>487181</xdr:rowOff>
    </xdr:to>
    <xdr:sp macro="" textlink="">
      <xdr:nvSpPr>
        <xdr:cNvPr id="102" name="大かっこ 101"/>
        <xdr:cNvSpPr/>
      </xdr:nvSpPr>
      <xdr:spPr>
        <a:xfrm>
          <a:off x="2460784" y="47155081"/>
          <a:ext cx="1353979" cy="1162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139372</xdr:colOff>
      <xdr:row>754</xdr:row>
      <xdr:rowOff>315165</xdr:rowOff>
    </xdr:from>
    <xdr:to>
      <xdr:col>48</xdr:col>
      <xdr:colOff>95250</xdr:colOff>
      <xdr:row>756</xdr:row>
      <xdr:rowOff>326371</xdr:rowOff>
    </xdr:to>
    <xdr:sp macro="" textlink="">
      <xdr:nvSpPr>
        <xdr:cNvPr id="103" name="大かっこ 102"/>
        <xdr:cNvSpPr/>
      </xdr:nvSpPr>
      <xdr:spPr>
        <a:xfrm>
          <a:off x="7454572" y="47429625"/>
          <a:ext cx="1418918" cy="72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17651</xdr:colOff>
      <xdr:row>754</xdr:row>
      <xdr:rowOff>568697</xdr:rowOff>
    </xdr:from>
    <xdr:ext cx="1357311" cy="838762"/>
    <xdr:sp macro="" textlink="">
      <xdr:nvSpPr>
        <xdr:cNvPr id="104" name="テキスト ボックス 103"/>
        <xdr:cNvSpPr txBox="1"/>
      </xdr:nvSpPr>
      <xdr:spPr>
        <a:xfrm>
          <a:off x="7515731" y="47469797"/>
          <a:ext cx="1357311" cy="838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151202</xdr:colOff>
      <xdr:row>750</xdr:row>
      <xdr:rowOff>271350</xdr:rowOff>
    </xdr:from>
    <xdr:ext cx="1524000" cy="495300"/>
    <xdr:sp macro="" textlink="">
      <xdr:nvSpPr>
        <xdr:cNvPr id="105" name="テキスト ボックス 104"/>
        <xdr:cNvSpPr txBox="1"/>
      </xdr:nvSpPr>
      <xdr:spPr>
        <a:xfrm>
          <a:off x="5637602" y="45960870"/>
          <a:ext cx="15240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752</xdr:row>
      <xdr:rowOff>0</xdr:rowOff>
    </xdr:from>
    <xdr:to>
      <xdr:col>38</xdr:col>
      <xdr:colOff>130969</xdr:colOff>
      <xdr:row>754</xdr:row>
      <xdr:rowOff>142875</xdr:rowOff>
    </xdr:to>
    <xdr:sp macro="" textlink="">
      <xdr:nvSpPr>
        <xdr:cNvPr id="106" name="テキスト ボックス 105"/>
        <xdr:cNvSpPr txBox="1"/>
      </xdr:nvSpPr>
      <xdr:spPr>
        <a:xfrm>
          <a:off x="5486401" y="46405800"/>
          <a:ext cx="1594008" cy="85153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K.(</a:t>
          </a:r>
          <a:r>
            <a:rPr kumimoji="1" lang="ja-JP" altLang="en-US" sz="1400">
              <a:solidFill>
                <a:sysClr val="windowText" lastClr="000000"/>
              </a:solidFill>
              <a:latin typeface="+mn-ea"/>
              <a:ea typeface="+mn-ea"/>
            </a:rPr>
            <a:t>一社</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環境情報科学センター</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２．７ </a:t>
          </a:r>
          <a:r>
            <a:rPr kumimoji="1" lang="ja-JP" altLang="en-US" sz="1400">
              <a:solidFill>
                <a:sysClr val="windowText" lastClr="000000"/>
              </a:solidFill>
              <a:latin typeface="+mn-ea"/>
              <a:ea typeface="+mn-ea"/>
            </a:rPr>
            <a:t>百万円</a:t>
          </a:r>
        </a:p>
      </xdr:txBody>
    </xdr:sp>
    <xdr:clientData/>
  </xdr:twoCellAnchor>
  <xdr:twoCellAnchor>
    <xdr:from>
      <xdr:col>31</xdr:col>
      <xdr:colOff>32638</xdr:colOff>
      <xdr:row>754</xdr:row>
      <xdr:rowOff>356977</xdr:rowOff>
    </xdr:from>
    <xdr:to>
      <xdr:col>37</xdr:col>
      <xdr:colOff>155203</xdr:colOff>
      <xdr:row>756</xdr:row>
      <xdr:rowOff>322289</xdr:rowOff>
    </xdr:to>
    <xdr:sp macro="" textlink="">
      <xdr:nvSpPr>
        <xdr:cNvPr id="107" name="大かっこ 106"/>
        <xdr:cNvSpPr/>
      </xdr:nvSpPr>
      <xdr:spPr>
        <a:xfrm>
          <a:off x="5701918" y="47471437"/>
          <a:ext cx="1219845" cy="6815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65274</xdr:colOff>
      <xdr:row>754</xdr:row>
      <xdr:rowOff>487035</xdr:rowOff>
    </xdr:from>
    <xdr:ext cx="1238249" cy="845344"/>
    <xdr:sp macro="" textlink="">
      <xdr:nvSpPr>
        <xdr:cNvPr id="108" name="テキスト ボックス 107"/>
        <xdr:cNvSpPr txBox="1"/>
      </xdr:nvSpPr>
      <xdr:spPr>
        <a:xfrm>
          <a:off x="5734554" y="47471955"/>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26</xdr:col>
      <xdr:colOff>187378</xdr:colOff>
      <xdr:row>756</xdr:row>
      <xdr:rowOff>67456</xdr:rowOff>
    </xdr:from>
    <xdr:to>
      <xdr:col>27</xdr:col>
      <xdr:colOff>0</xdr:colOff>
      <xdr:row>756</xdr:row>
      <xdr:rowOff>337279</xdr:rowOff>
    </xdr:to>
    <xdr:cxnSp macro="">
      <xdr:nvCxnSpPr>
        <xdr:cNvPr id="109" name="直線矢印コネクタ 108"/>
        <xdr:cNvCxnSpPr/>
      </xdr:nvCxnSpPr>
      <xdr:spPr>
        <a:xfrm>
          <a:off x="4934638" y="47898196"/>
          <a:ext cx="3122" cy="269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756</xdr:row>
      <xdr:rowOff>488950</xdr:rowOff>
    </xdr:from>
    <xdr:to>
      <xdr:col>15</xdr:col>
      <xdr:colOff>82550</xdr:colOff>
      <xdr:row>761</xdr:row>
      <xdr:rowOff>266700</xdr:rowOff>
    </xdr:to>
    <xdr:cxnSp macro="">
      <xdr:nvCxnSpPr>
        <xdr:cNvPr id="110" name="直線コネクタ 109"/>
        <xdr:cNvCxnSpPr/>
      </xdr:nvCxnSpPr>
      <xdr:spPr>
        <a:xfrm flipV="1">
          <a:off x="2819400" y="48319690"/>
          <a:ext cx="6350" cy="2360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153982</xdr:colOff>
      <xdr:row>773</xdr:row>
      <xdr:rowOff>216064</xdr:rowOff>
    </xdr:from>
    <xdr:to>
      <xdr:col>15</xdr:col>
      <xdr:colOff>135802</xdr:colOff>
      <xdr:row>774</xdr:row>
      <xdr:rowOff>292926</xdr:rowOff>
    </xdr:to>
    <xdr:sp macro="" textlink="">
      <xdr:nvSpPr>
        <xdr:cNvPr id="213" name="大かっこ 212"/>
        <xdr:cNvSpPr/>
      </xdr:nvSpPr>
      <xdr:spPr>
        <a:xfrm>
          <a:off x="1266090" y="54719659"/>
          <a:ext cx="1649982" cy="3857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22451</xdr:colOff>
      <xdr:row>773</xdr:row>
      <xdr:rowOff>282678</xdr:rowOff>
    </xdr:from>
    <xdr:to>
      <xdr:col>15</xdr:col>
      <xdr:colOff>41794</xdr:colOff>
      <xdr:row>775</xdr:row>
      <xdr:rowOff>68689</xdr:rowOff>
    </xdr:to>
    <xdr:sp macro="" textlink="">
      <xdr:nvSpPr>
        <xdr:cNvPr id="214" name="テキスト ボックス 213"/>
        <xdr:cNvSpPr txBox="1"/>
      </xdr:nvSpPr>
      <xdr:spPr>
        <a:xfrm>
          <a:off x="1505262" y="54786273"/>
          <a:ext cx="1316802" cy="403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twoCellAnchor>
    <xdr:from>
      <xdr:col>28</xdr:col>
      <xdr:colOff>3586</xdr:colOff>
      <xdr:row>771</xdr:row>
      <xdr:rowOff>169911</xdr:rowOff>
    </xdr:from>
    <xdr:to>
      <xdr:col>42</xdr:col>
      <xdr:colOff>152400</xdr:colOff>
      <xdr:row>773</xdr:row>
      <xdr:rowOff>203201</xdr:rowOff>
    </xdr:to>
    <xdr:sp macro="" textlink="">
      <xdr:nvSpPr>
        <xdr:cNvPr id="215" name="テキスト ボックス 214"/>
        <xdr:cNvSpPr txBox="1"/>
      </xdr:nvSpPr>
      <xdr:spPr>
        <a:xfrm>
          <a:off x="5124226" y="53906151"/>
          <a:ext cx="2709134" cy="6581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en-US" altLang="ja-JP" sz="1400" baseline="0">
              <a:solidFill>
                <a:sysClr val="windowText" lastClr="000000"/>
              </a:solidFill>
              <a:effectLst/>
              <a:latin typeface="+mn-lt"/>
              <a:ea typeface="+mn-ea"/>
              <a:cs typeface="+mn-cs"/>
            </a:rPr>
            <a:t>  </a:t>
          </a:r>
          <a:r>
            <a:rPr kumimoji="1" lang="ja-JP" altLang="en-US" sz="1400" baseline="0">
              <a:solidFill>
                <a:sysClr val="windowText" lastClr="000000"/>
              </a:solidFill>
              <a:effectLst/>
              <a:latin typeface="+mn-lt"/>
              <a:ea typeface="+mn-ea"/>
              <a:cs typeface="+mn-cs"/>
            </a:rPr>
            <a:t>１．４</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30</xdr:col>
      <xdr:colOff>23516</xdr:colOff>
      <xdr:row>773</xdr:row>
      <xdr:rowOff>273457</xdr:rowOff>
    </xdr:from>
    <xdr:to>
      <xdr:col>37</xdr:col>
      <xdr:colOff>159337</xdr:colOff>
      <xdr:row>774</xdr:row>
      <xdr:rowOff>209319</xdr:rowOff>
    </xdr:to>
    <xdr:sp macro="" textlink="">
      <xdr:nvSpPr>
        <xdr:cNvPr id="216" name="大かっこ 215"/>
        <xdr:cNvSpPr/>
      </xdr:nvSpPr>
      <xdr:spPr>
        <a:xfrm>
          <a:off x="5584057" y="54777052"/>
          <a:ext cx="1433280" cy="2447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162668</xdr:colOff>
      <xdr:row>773</xdr:row>
      <xdr:rowOff>227636</xdr:rowOff>
    </xdr:from>
    <xdr:to>
      <xdr:col>39</xdr:col>
      <xdr:colOff>46491</xdr:colOff>
      <xdr:row>774</xdr:row>
      <xdr:rowOff>257776</xdr:rowOff>
    </xdr:to>
    <xdr:sp macro="" textlink="">
      <xdr:nvSpPr>
        <xdr:cNvPr id="217" name="テキスト ボックス 216"/>
        <xdr:cNvSpPr txBox="1"/>
      </xdr:nvSpPr>
      <xdr:spPr>
        <a:xfrm>
          <a:off x="5723209" y="54731231"/>
          <a:ext cx="1551985" cy="33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oneCellAnchor>
    <xdr:from>
      <xdr:col>6</xdr:col>
      <xdr:colOff>134329</xdr:colOff>
      <xdr:row>770</xdr:row>
      <xdr:rowOff>222770</xdr:rowOff>
    </xdr:from>
    <xdr:ext cx="1833562" cy="320386"/>
    <xdr:sp macro="" textlink="">
      <xdr:nvSpPr>
        <xdr:cNvPr id="218" name="テキスト ボックス 217"/>
        <xdr:cNvSpPr txBox="1"/>
      </xdr:nvSpPr>
      <xdr:spPr>
        <a:xfrm>
          <a:off x="1231609" y="5364659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152582</xdr:colOff>
      <xdr:row>771</xdr:row>
      <xdr:rowOff>188003</xdr:rowOff>
    </xdr:from>
    <xdr:to>
      <xdr:col>15</xdr:col>
      <xdr:colOff>168519</xdr:colOff>
      <xdr:row>773</xdr:row>
      <xdr:rowOff>219807</xdr:rowOff>
    </xdr:to>
    <xdr:sp macro="" textlink="">
      <xdr:nvSpPr>
        <xdr:cNvPr id="219" name="テキスト ボックス 218"/>
        <xdr:cNvSpPr txBox="1"/>
      </xdr:nvSpPr>
      <xdr:spPr>
        <a:xfrm>
          <a:off x="1249862" y="53924243"/>
          <a:ext cx="1661857" cy="6566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baseline="0">
              <a:solidFill>
                <a:sysClr val="windowText" lastClr="000000"/>
              </a:solidFill>
            </a:rPr>
            <a:t>  ０．５</a:t>
          </a:r>
          <a:r>
            <a:rPr kumimoji="1" lang="ja-JP" altLang="en-US" sz="1400">
              <a:solidFill>
                <a:sysClr val="windowText" lastClr="000000"/>
              </a:solidFill>
            </a:rPr>
            <a:t>百万円</a:t>
          </a:r>
        </a:p>
      </xdr:txBody>
    </xdr:sp>
    <xdr:clientData/>
  </xdr:twoCellAnchor>
  <xdr:twoCellAnchor>
    <xdr:from>
      <xdr:col>20</xdr:col>
      <xdr:colOff>0</xdr:colOff>
      <xdr:row>769</xdr:row>
      <xdr:rowOff>200025</xdr:rowOff>
    </xdr:from>
    <xdr:to>
      <xdr:col>20</xdr:col>
      <xdr:colOff>1</xdr:colOff>
      <xdr:row>770</xdr:row>
      <xdr:rowOff>238125</xdr:rowOff>
    </xdr:to>
    <xdr:cxnSp macro="">
      <xdr:nvCxnSpPr>
        <xdr:cNvPr id="220" name="直線矢印コネクタ 219"/>
        <xdr:cNvCxnSpPr/>
      </xdr:nvCxnSpPr>
      <xdr:spPr>
        <a:xfrm>
          <a:off x="3657600" y="53311425"/>
          <a:ext cx="1" cy="350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770</xdr:row>
      <xdr:rowOff>212461</xdr:rowOff>
    </xdr:from>
    <xdr:ext cx="1774032" cy="277092"/>
    <xdr:sp macro="" textlink="">
      <xdr:nvSpPr>
        <xdr:cNvPr id="221" name="テキスト ボックス 220"/>
        <xdr:cNvSpPr txBox="1"/>
      </xdr:nvSpPr>
      <xdr:spPr>
        <a:xfrm>
          <a:off x="3104674" y="53636281"/>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39451</xdr:colOff>
      <xdr:row>763</xdr:row>
      <xdr:rowOff>238649</xdr:rowOff>
    </xdr:from>
    <xdr:ext cx="1988342" cy="279766"/>
    <xdr:sp macro="" textlink="">
      <xdr:nvSpPr>
        <xdr:cNvPr id="222" name="テキスト ボックス 221"/>
        <xdr:cNvSpPr txBox="1"/>
      </xdr:nvSpPr>
      <xdr:spPr>
        <a:xfrm>
          <a:off x="1868251" y="51475529"/>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endParaRPr lang="ja-JP" altLang="ja-JP"/>
        </a:p>
      </xdr:txBody>
    </xdr:sp>
    <xdr:clientData/>
  </xdr:oneCellAnchor>
  <xdr:oneCellAnchor>
    <xdr:from>
      <xdr:col>24</xdr:col>
      <xdr:colOff>23812</xdr:colOff>
      <xdr:row>763</xdr:row>
      <xdr:rowOff>200179</xdr:rowOff>
    </xdr:from>
    <xdr:ext cx="1893094" cy="311727"/>
    <xdr:sp macro="" textlink="">
      <xdr:nvSpPr>
        <xdr:cNvPr id="223" name="テキスト ボックス 222"/>
        <xdr:cNvSpPr txBox="1"/>
      </xdr:nvSpPr>
      <xdr:spPr>
        <a:xfrm>
          <a:off x="4412932" y="51437059"/>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764</xdr:row>
      <xdr:rowOff>318666</xdr:rowOff>
    </xdr:from>
    <xdr:to>
      <xdr:col>33</xdr:col>
      <xdr:colOff>110858</xdr:colOff>
      <xdr:row>766</xdr:row>
      <xdr:rowOff>314081</xdr:rowOff>
    </xdr:to>
    <xdr:sp macro="" textlink="">
      <xdr:nvSpPr>
        <xdr:cNvPr id="224" name="テキスト ボックス 223"/>
        <xdr:cNvSpPr txBox="1"/>
      </xdr:nvSpPr>
      <xdr:spPr>
        <a:xfrm>
          <a:off x="4252365" y="51860346"/>
          <a:ext cx="1893533" cy="6278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H.</a:t>
          </a:r>
          <a:r>
            <a:rPr kumimoji="1" lang="ja-JP" altLang="en-US" sz="1400"/>
            <a:t>（株）乃村工藝社</a:t>
          </a:r>
          <a:endParaRPr kumimoji="1" lang="en-US" altLang="ja-JP" sz="1400"/>
        </a:p>
        <a:p>
          <a:pPr algn="ctr"/>
          <a:r>
            <a:rPr kumimoji="1" lang="ja-JP" altLang="en-US" sz="1400" baseline="0">
              <a:solidFill>
                <a:sysClr val="windowText" lastClr="000000"/>
              </a:solidFill>
            </a:rPr>
            <a:t> ２．１ </a:t>
          </a:r>
          <a:r>
            <a:rPr kumimoji="1" lang="ja-JP" altLang="en-US" sz="1400">
              <a:solidFill>
                <a:sysClr val="windowText" lastClr="000000"/>
              </a:solidFill>
            </a:rPr>
            <a:t>百万円</a:t>
          </a:r>
        </a:p>
      </xdr:txBody>
    </xdr:sp>
    <xdr:clientData/>
  </xdr:twoCellAnchor>
  <xdr:twoCellAnchor>
    <xdr:from>
      <xdr:col>23</xdr:col>
      <xdr:colOff>123647</xdr:colOff>
      <xdr:row>767</xdr:row>
      <xdr:rowOff>130970</xdr:rowOff>
    </xdr:from>
    <xdr:to>
      <xdr:col>34</xdr:col>
      <xdr:colOff>59531</xdr:colOff>
      <xdr:row>769</xdr:row>
      <xdr:rowOff>73541</xdr:rowOff>
    </xdr:to>
    <xdr:sp macro="" textlink="">
      <xdr:nvSpPr>
        <xdr:cNvPr id="225" name="大かっこ 224"/>
        <xdr:cNvSpPr/>
      </xdr:nvSpPr>
      <xdr:spPr>
        <a:xfrm>
          <a:off x="4329887" y="52617530"/>
          <a:ext cx="1947564" cy="567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23924</xdr:colOff>
      <xdr:row>767</xdr:row>
      <xdr:rowOff>166733</xdr:rowOff>
    </xdr:from>
    <xdr:to>
      <xdr:col>34</xdr:col>
      <xdr:colOff>17928</xdr:colOff>
      <xdr:row>769</xdr:row>
      <xdr:rowOff>102576</xdr:rowOff>
    </xdr:to>
    <xdr:sp macro="" textlink="">
      <xdr:nvSpPr>
        <xdr:cNvPr id="226" name="テキスト ボックス 225"/>
        <xdr:cNvSpPr txBox="1"/>
      </xdr:nvSpPr>
      <xdr:spPr>
        <a:xfrm>
          <a:off x="4413044" y="52653293"/>
          <a:ext cx="1822804" cy="560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イタイイタイ病に関する外国語情報の発信強化</a:t>
          </a:r>
        </a:p>
      </xdr:txBody>
    </xdr:sp>
    <xdr:clientData/>
  </xdr:twoCellAnchor>
  <xdr:twoCellAnchor>
    <xdr:from>
      <xdr:col>35</xdr:col>
      <xdr:colOff>5101</xdr:colOff>
      <xdr:row>765</xdr:row>
      <xdr:rowOff>2100</xdr:rowOff>
    </xdr:from>
    <xdr:to>
      <xdr:col>43</xdr:col>
      <xdr:colOff>28312</xdr:colOff>
      <xdr:row>767</xdr:row>
      <xdr:rowOff>125506</xdr:rowOff>
    </xdr:to>
    <xdr:sp macro="" textlink="">
      <xdr:nvSpPr>
        <xdr:cNvPr id="227" name="テキスト ボックス 226"/>
        <xdr:cNvSpPr txBox="1"/>
      </xdr:nvSpPr>
      <xdr:spPr>
        <a:xfrm>
          <a:off x="6405901" y="51863820"/>
          <a:ext cx="1486251" cy="7482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latin typeface="+mn-ea"/>
              <a:ea typeface="+mn-ea"/>
            </a:rPr>
            <a:t>富山大学</a:t>
          </a:r>
          <a:endParaRPr kumimoji="1" lang="en-US" altLang="ja-JP" sz="1400"/>
        </a:p>
        <a:p>
          <a:pPr algn="ctr"/>
          <a:r>
            <a:rPr kumimoji="1" lang="ja-JP" altLang="en-US" sz="1400" baseline="0">
              <a:solidFill>
                <a:sysClr val="windowText" lastClr="000000"/>
              </a:solidFill>
            </a:rPr>
            <a:t> ２．４ </a:t>
          </a:r>
          <a:r>
            <a:rPr kumimoji="1" lang="ja-JP" altLang="en-US" sz="1400">
              <a:solidFill>
                <a:sysClr val="windowText" lastClr="000000"/>
              </a:solidFill>
            </a:rPr>
            <a:t>百万円</a:t>
          </a:r>
        </a:p>
      </xdr:txBody>
    </xdr:sp>
    <xdr:clientData/>
  </xdr:twoCellAnchor>
  <xdr:oneCellAnchor>
    <xdr:from>
      <xdr:col>34</xdr:col>
      <xdr:colOff>138054</xdr:colOff>
      <xdr:row>763</xdr:row>
      <xdr:rowOff>218349</xdr:rowOff>
    </xdr:from>
    <xdr:ext cx="1676679" cy="303069"/>
    <xdr:sp macro="" textlink="">
      <xdr:nvSpPr>
        <xdr:cNvPr id="228" name="テキスト ボックス 227"/>
        <xdr:cNvSpPr txBox="1"/>
      </xdr:nvSpPr>
      <xdr:spPr>
        <a:xfrm>
          <a:off x="6355974" y="51455229"/>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107912</xdr:colOff>
      <xdr:row>767</xdr:row>
      <xdr:rowOff>280609</xdr:rowOff>
    </xdr:from>
    <xdr:to>
      <xdr:col>43</xdr:col>
      <xdr:colOff>82569</xdr:colOff>
      <xdr:row>769</xdr:row>
      <xdr:rowOff>148558</xdr:rowOff>
    </xdr:to>
    <xdr:sp macro="" textlink="">
      <xdr:nvSpPr>
        <xdr:cNvPr id="229" name="テキスト ボックス 228"/>
        <xdr:cNvSpPr txBox="1"/>
      </xdr:nvSpPr>
      <xdr:spPr>
        <a:xfrm>
          <a:off x="6508712" y="52767169"/>
          <a:ext cx="1437697" cy="4927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35</xdr:col>
      <xdr:colOff>13006</xdr:colOff>
      <xdr:row>767</xdr:row>
      <xdr:rowOff>214593</xdr:rowOff>
    </xdr:from>
    <xdr:to>
      <xdr:col>44</xdr:col>
      <xdr:colOff>11906</xdr:colOff>
      <xdr:row>769</xdr:row>
      <xdr:rowOff>133350</xdr:rowOff>
    </xdr:to>
    <xdr:sp macro="" textlink="">
      <xdr:nvSpPr>
        <xdr:cNvPr id="230" name="大かっこ 229"/>
        <xdr:cNvSpPr/>
      </xdr:nvSpPr>
      <xdr:spPr>
        <a:xfrm>
          <a:off x="6413806" y="52701153"/>
          <a:ext cx="1644820" cy="543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19050</xdr:colOff>
      <xdr:row>762</xdr:row>
      <xdr:rowOff>523875</xdr:rowOff>
    </xdr:from>
    <xdr:ext cx="184731" cy="264560"/>
    <xdr:sp macro="" textlink="">
      <xdr:nvSpPr>
        <xdr:cNvPr id="231" name="テキスト ボックス 230"/>
        <xdr:cNvSpPr txBox="1"/>
      </xdr:nvSpPr>
      <xdr:spPr>
        <a:xfrm>
          <a:off x="3859530" y="5123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762</xdr:row>
      <xdr:rowOff>323850</xdr:rowOff>
    </xdr:from>
    <xdr:ext cx="184731" cy="264560"/>
    <xdr:sp macro="" textlink="">
      <xdr:nvSpPr>
        <xdr:cNvPr id="232" name="テキスト ボックス 231"/>
        <xdr:cNvSpPr txBox="1"/>
      </xdr:nvSpPr>
      <xdr:spPr>
        <a:xfrm>
          <a:off x="6766560" y="511797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5967</xdr:colOff>
      <xdr:row>770</xdr:row>
      <xdr:rowOff>222815</xdr:rowOff>
    </xdr:from>
    <xdr:to>
      <xdr:col>36</xdr:col>
      <xdr:colOff>107156</xdr:colOff>
      <xdr:row>771</xdr:row>
      <xdr:rowOff>152399</xdr:rowOff>
    </xdr:to>
    <xdr:sp macro="" textlink="">
      <xdr:nvSpPr>
        <xdr:cNvPr id="233" name="テキスト ボックス 232"/>
        <xdr:cNvSpPr txBox="1"/>
      </xdr:nvSpPr>
      <xdr:spPr>
        <a:xfrm>
          <a:off x="5126607" y="53646635"/>
          <a:ext cx="1564229" cy="242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17</xdr:col>
      <xdr:colOff>110031</xdr:colOff>
      <xdr:row>773</xdr:row>
      <xdr:rowOff>258806</xdr:rowOff>
    </xdr:from>
    <xdr:to>
      <xdr:col>26</xdr:col>
      <xdr:colOff>162698</xdr:colOff>
      <xdr:row>774</xdr:row>
      <xdr:rowOff>289292</xdr:rowOff>
    </xdr:to>
    <xdr:sp macro="" textlink="">
      <xdr:nvSpPr>
        <xdr:cNvPr id="234" name="大かっこ 233"/>
        <xdr:cNvSpPr/>
      </xdr:nvSpPr>
      <xdr:spPr>
        <a:xfrm flipV="1">
          <a:off x="3261004" y="54762401"/>
          <a:ext cx="1720829" cy="3394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156843</xdr:colOff>
      <xdr:row>773</xdr:row>
      <xdr:rowOff>286877</xdr:rowOff>
    </xdr:from>
    <xdr:to>
      <xdr:col>25</xdr:col>
      <xdr:colOff>79347</xdr:colOff>
      <xdr:row>774</xdr:row>
      <xdr:rowOff>305889</xdr:rowOff>
    </xdr:to>
    <xdr:sp macro="" textlink="">
      <xdr:nvSpPr>
        <xdr:cNvPr id="235" name="テキスト ボックス 234"/>
        <xdr:cNvSpPr txBox="1"/>
      </xdr:nvSpPr>
      <xdr:spPr>
        <a:xfrm>
          <a:off x="3493167" y="54790472"/>
          <a:ext cx="1219964" cy="327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95343</xdr:colOff>
      <xdr:row>771</xdr:row>
      <xdr:rowOff>167132</xdr:rowOff>
    </xdr:from>
    <xdr:ext cx="1955800" cy="701386"/>
    <xdr:sp macro="" textlink="">
      <xdr:nvSpPr>
        <xdr:cNvPr id="236" name="テキスト ボックス 235"/>
        <xdr:cNvSpPr txBox="1"/>
      </xdr:nvSpPr>
      <xdr:spPr>
        <a:xfrm>
          <a:off x="3021423" y="53903372"/>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en-US" sz="1400" baseline="0">
              <a:solidFill>
                <a:schemeClr val="tx1"/>
              </a:solidFill>
              <a:effectLst/>
              <a:latin typeface="+mn-lt"/>
              <a:ea typeface="+mn-ea"/>
              <a:cs typeface="+mn-cs"/>
            </a:rPr>
            <a:t>１ </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28</xdr:col>
      <xdr:colOff>190500</xdr:colOff>
      <xdr:row>761</xdr:row>
      <xdr:rowOff>252413</xdr:rowOff>
    </xdr:from>
    <xdr:to>
      <xdr:col>28</xdr:col>
      <xdr:colOff>190500</xdr:colOff>
      <xdr:row>763</xdr:row>
      <xdr:rowOff>95250</xdr:rowOff>
    </xdr:to>
    <xdr:cxnSp macro="">
      <xdr:nvCxnSpPr>
        <xdr:cNvPr id="237" name="直線矢印コネクタ 236"/>
        <xdr:cNvCxnSpPr/>
      </xdr:nvCxnSpPr>
      <xdr:spPr>
        <a:xfrm>
          <a:off x="5303520" y="50666333"/>
          <a:ext cx="0" cy="6657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116681</xdr:colOff>
      <xdr:row>761</xdr:row>
      <xdr:rowOff>245410</xdr:rowOff>
    </xdr:from>
    <xdr:to>
      <xdr:col>38</xdr:col>
      <xdr:colOff>123825</xdr:colOff>
      <xdr:row>763</xdr:row>
      <xdr:rowOff>83485</xdr:rowOff>
    </xdr:to>
    <xdr:cxnSp macro="">
      <xdr:nvCxnSpPr>
        <xdr:cNvPr id="238" name="直線矢印コネクタ 237"/>
        <xdr:cNvCxnSpPr/>
      </xdr:nvCxnSpPr>
      <xdr:spPr>
        <a:xfrm flipH="1">
          <a:off x="7066121" y="50659330"/>
          <a:ext cx="7144" cy="661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57150</xdr:colOff>
      <xdr:row>769</xdr:row>
      <xdr:rowOff>219075</xdr:rowOff>
    </xdr:from>
    <xdr:to>
      <xdr:col>31</xdr:col>
      <xdr:colOff>57151</xdr:colOff>
      <xdr:row>770</xdr:row>
      <xdr:rowOff>219075</xdr:rowOff>
    </xdr:to>
    <xdr:cxnSp macro="">
      <xdr:nvCxnSpPr>
        <xdr:cNvPr id="239" name="直線矢印コネクタ 238"/>
        <xdr:cNvCxnSpPr/>
      </xdr:nvCxnSpPr>
      <xdr:spPr>
        <a:xfrm>
          <a:off x="5726430" y="53330475"/>
          <a:ext cx="1" cy="3124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769</xdr:row>
      <xdr:rowOff>209550</xdr:rowOff>
    </xdr:from>
    <xdr:to>
      <xdr:col>31</xdr:col>
      <xdr:colOff>57150</xdr:colOff>
      <xdr:row>769</xdr:row>
      <xdr:rowOff>209550</xdr:rowOff>
    </xdr:to>
    <xdr:cxnSp macro="">
      <xdr:nvCxnSpPr>
        <xdr:cNvPr id="240" name="直線コネクタ 239"/>
        <xdr:cNvCxnSpPr/>
      </xdr:nvCxnSpPr>
      <xdr:spPr>
        <a:xfrm>
          <a:off x="1712595" y="53320950"/>
          <a:ext cx="40138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71717</xdr:colOff>
      <xdr:row>761</xdr:row>
      <xdr:rowOff>266701</xdr:rowOff>
    </xdr:from>
    <xdr:to>
      <xdr:col>47</xdr:col>
      <xdr:colOff>28575</xdr:colOff>
      <xdr:row>761</xdr:row>
      <xdr:rowOff>266701</xdr:rowOff>
    </xdr:to>
    <xdr:cxnSp macro="">
      <xdr:nvCxnSpPr>
        <xdr:cNvPr id="241" name="直線コネクタ 240"/>
        <xdr:cNvCxnSpPr/>
      </xdr:nvCxnSpPr>
      <xdr:spPr>
        <a:xfrm>
          <a:off x="2814917" y="50680621"/>
          <a:ext cx="58090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161364</xdr:colOff>
      <xdr:row>764</xdr:row>
      <xdr:rowOff>285750</xdr:rowOff>
    </xdr:from>
    <xdr:to>
      <xdr:col>49</xdr:col>
      <xdr:colOff>401170</xdr:colOff>
      <xdr:row>767</xdr:row>
      <xdr:rowOff>143436</xdr:rowOff>
    </xdr:to>
    <xdr:sp macro="" textlink="">
      <xdr:nvSpPr>
        <xdr:cNvPr id="242" name="テキスト ボックス 241"/>
        <xdr:cNvSpPr txBox="1"/>
      </xdr:nvSpPr>
      <xdr:spPr>
        <a:xfrm>
          <a:off x="8025204" y="51835050"/>
          <a:ext cx="1337086" cy="7949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J.</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５．５百万円</a:t>
          </a:r>
        </a:p>
      </xdr:txBody>
    </xdr:sp>
    <xdr:clientData/>
  </xdr:twoCellAnchor>
  <xdr:twoCellAnchor>
    <xdr:from>
      <xdr:col>46</xdr:col>
      <xdr:colOff>190500</xdr:colOff>
      <xdr:row>761</xdr:row>
      <xdr:rowOff>228600</xdr:rowOff>
    </xdr:from>
    <xdr:to>
      <xdr:col>46</xdr:col>
      <xdr:colOff>197644</xdr:colOff>
      <xdr:row>763</xdr:row>
      <xdr:rowOff>66675</xdr:rowOff>
    </xdr:to>
    <xdr:cxnSp macro="">
      <xdr:nvCxnSpPr>
        <xdr:cNvPr id="243" name="直線矢印コネクタ 242"/>
        <xdr:cNvCxnSpPr/>
      </xdr:nvCxnSpPr>
      <xdr:spPr>
        <a:xfrm flipH="1">
          <a:off x="8595360" y="50642520"/>
          <a:ext cx="0" cy="661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152960</xdr:colOff>
      <xdr:row>763</xdr:row>
      <xdr:rowOff>217955</xdr:rowOff>
    </xdr:from>
    <xdr:ext cx="1419225" cy="303069"/>
    <xdr:sp macro="" textlink="">
      <xdr:nvSpPr>
        <xdr:cNvPr id="244" name="テキスト ボックス 243"/>
        <xdr:cNvSpPr txBox="1"/>
      </xdr:nvSpPr>
      <xdr:spPr>
        <a:xfrm>
          <a:off x="8016800" y="51454835"/>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80682</xdr:colOff>
      <xdr:row>767</xdr:row>
      <xdr:rowOff>238685</xdr:rowOff>
    </xdr:from>
    <xdr:to>
      <xdr:col>49</xdr:col>
      <xdr:colOff>354105</xdr:colOff>
      <xdr:row>769</xdr:row>
      <xdr:rowOff>172011</xdr:rowOff>
    </xdr:to>
    <xdr:sp macro="" textlink="">
      <xdr:nvSpPr>
        <xdr:cNvPr id="245" name="大かっこ 244"/>
        <xdr:cNvSpPr/>
      </xdr:nvSpPr>
      <xdr:spPr>
        <a:xfrm>
          <a:off x="8127402" y="52725245"/>
          <a:ext cx="1187823" cy="558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129429</xdr:colOff>
      <xdr:row>767</xdr:row>
      <xdr:rowOff>192180</xdr:rowOff>
    </xdr:from>
    <xdr:to>
      <xdr:col>49</xdr:col>
      <xdr:colOff>295835</xdr:colOff>
      <xdr:row>769</xdr:row>
      <xdr:rowOff>304800</xdr:rowOff>
    </xdr:to>
    <xdr:sp macro="" textlink="">
      <xdr:nvSpPr>
        <xdr:cNvPr id="246" name="テキスト ボックス 245"/>
        <xdr:cNvSpPr txBox="1"/>
      </xdr:nvSpPr>
      <xdr:spPr>
        <a:xfrm>
          <a:off x="8176149" y="52678740"/>
          <a:ext cx="1080806" cy="737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twoCellAnchor>
    <xdr:from>
      <xdr:col>9</xdr:col>
      <xdr:colOff>0</xdr:colOff>
      <xdr:row>756</xdr:row>
      <xdr:rowOff>185352</xdr:rowOff>
    </xdr:from>
    <xdr:to>
      <xdr:col>9</xdr:col>
      <xdr:colOff>10297</xdr:colOff>
      <xdr:row>769</xdr:row>
      <xdr:rowOff>164757</xdr:rowOff>
    </xdr:to>
    <xdr:cxnSp macro="">
      <xdr:nvCxnSpPr>
        <xdr:cNvPr id="248" name="直線コネクタ 247"/>
        <xdr:cNvCxnSpPr/>
      </xdr:nvCxnSpPr>
      <xdr:spPr>
        <a:xfrm>
          <a:off x="1668162" y="48582649"/>
          <a:ext cx="10297" cy="5282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769</xdr:row>
      <xdr:rowOff>144162</xdr:rowOff>
    </xdr:from>
    <xdr:to>
      <xdr:col>9</xdr:col>
      <xdr:colOff>10297</xdr:colOff>
      <xdr:row>770</xdr:row>
      <xdr:rowOff>205946</xdr:rowOff>
    </xdr:to>
    <xdr:cxnSp macro="">
      <xdr:nvCxnSpPr>
        <xdr:cNvPr id="253" name="直線矢印コネクタ 252"/>
        <xdr:cNvCxnSpPr/>
      </xdr:nvCxnSpPr>
      <xdr:spPr>
        <a:xfrm flipH="1">
          <a:off x="1668162" y="53844567"/>
          <a:ext cx="10297" cy="3707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297</v>
      </c>
      <c r="AT2" s="967"/>
      <c r="AU2" s="967"/>
      <c r="AV2" s="51" t="str">
        <f>IF(AW2="", "", "-")</f>
        <v/>
      </c>
      <c r="AW2" s="912"/>
      <c r="AX2" s="912"/>
    </row>
    <row r="3" spans="1:50" ht="21" customHeight="1" thickBot="1" x14ac:dyDescent="0.25">
      <c r="A3" s="868" t="s">
        <v>420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475</v>
      </c>
      <c r="H5" s="841"/>
      <c r="I5" s="841"/>
      <c r="J5" s="841"/>
      <c r="K5" s="841"/>
      <c r="L5" s="841"/>
      <c r="M5" s="842" t="s">
        <v>66</v>
      </c>
      <c r="N5" s="843"/>
      <c r="O5" s="843"/>
      <c r="P5" s="843"/>
      <c r="Q5" s="843"/>
      <c r="R5" s="844"/>
      <c r="S5" s="845" t="s">
        <v>70</v>
      </c>
      <c r="T5" s="841"/>
      <c r="U5" s="841"/>
      <c r="V5" s="841"/>
      <c r="W5" s="841"/>
      <c r="X5" s="846"/>
      <c r="Y5" s="699" t="s">
        <v>3</v>
      </c>
      <c r="Z5" s="547"/>
      <c r="AA5" s="547"/>
      <c r="AB5" s="547"/>
      <c r="AC5" s="547"/>
      <c r="AD5" s="548"/>
      <c r="AE5" s="700" t="s">
        <v>574</v>
      </c>
      <c r="AF5" s="700"/>
      <c r="AG5" s="700"/>
      <c r="AH5" s="700"/>
      <c r="AI5" s="700"/>
      <c r="AJ5" s="700"/>
      <c r="AK5" s="700"/>
      <c r="AL5" s="700"/>
      <c r="AM5" s="700"/>
      <c r="AN5" s="700"/>
      <c r="AO5" s="700"/>
      <c r="AP5" s="701"/>
      <c r="AQ5" s="702" t="s">
        <v>730</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576</v>
      </c>
      <c r="H7" s="503"/>
      <c r="I7" s="503"/>
      <c r="J7" s="503"/>
      <c r="K7" s="503"/>
      <c r="L7" s="503"/>
      <c r="M7" s="503"/>
      <c r="N7" s="503"/>
      <c r="O7" s="503"/>
      <c r="P7" s="503"/>
      <c r="Q7" s="503"/>
      <c r="R7" s="503"/>
      <c r="S7" s="503"/>
      <c r="T7" s="503"/>
      <c r="U7" s="503"/>
      <c r="V7" s="503"/>
      <c r="W7" s="503"/>
      <c r="X7" s="504"/>
      <c r="Y7" s="923" t="s">
        <v>384</v>
      </c>
      <c r="Z7" s="447"/>
      <c r="AA7" s="447"/>
      <c r="AB7" s="447"/>
      <c r="AC7" s="447"/>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9" t="s">
        <v>258</v>
      </c>
      <c r="B8" s="500"/>
      <c r="C8" s="500"/>
      <c r="D8" s="500"/>
      <c r="E8" s="500"/>
      <c r="F8" s="501"/>
      <c r="G8" s="934" t="str">
        <f>入力規則等!A27</f>
        <v>科学技術・イノベーション</v>
      </c>
      <c r="H8" s="721"/>
      <c r="I8" s="721"/>
      <c r="J8" s="721"/>
      <c r="K8" s="721"/>
      <c r="L8" s="721"/>
      <c r="M8" s="721"/>
      <c r="N8" s="721"/>
      <c r="O8" s="721"/>
      <c r="P8" s="721"/>
      <c r="Q8" s="721"/>
      <c r="R8" s="721"/>
      <c r="S8" s="721"/>
      <c r="T8" s="721"/>
      <c r="U8" s="721"/>
      <c r="V8" s="721"/>
      <c r="W8" s="721"/>
      <c r="X8" s="935"/>
      <c r="Y8" s="847" t="s">
        <v>259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553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554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77" t="s">
        <v>24</v>
      </c>
      <c r="B12" s="978"/>
      <c r="C12" s="978"/>
      <c r="D12" s="978"/>
      <c r="E12" s="978"/>
      <c r="F12" s="979"/>
      <c r="G12" s="761"/>
      <c r="H12" s="762"/>
      <c r="I12" s="762"/>
      <c r="J12" s="762"/>
      <c r="K12" s="762"/>
      <c r="L12" s="762"/>
      <c r="M12" s="762"/>
      <c r="N12" s="762"/>
      <c r="O12" s="762"/>
      <c r="P12" s="419" t="s">
        <v>387</v>
      </c>
      <c r="Q12" s="420"/>
      <c r="R12" s="420"/>
      <c r="S12" s="420"/>
      <c r="T12" s="420"/>
      <c r="U12" s="420"/>
      <c r="V12" s="421"/>
      <c r="W12" s="419" t="s">
        <v>407</v>
      </c>
      <c r="X12" s="420"/>
      <c r="Y12" s="420"/>
      <c r="Z12" s="420"/>
      <c r="AA12" s="420"/>
      <c r="AB12" s="420"/>
      <c r="AC12" s="421"/>
      <c r="AD12" s="419" t="s">
        <v>414</v>
      </c>
      <c r="AE12" s="420"/>
      <c r="AF12" s="420"/>
      <c r="AG12" s="420"/>
      <c r="AH12" s="420"/>
      <c r="AI12" s="420"/>
      <c r="AJ12" s="421"/>
      <c r="AK12" s="419" t="s">
        <v>421</v>
      </c>
      <c r="AL12" s="420"/>
      <c r="AM12" s="420"/>
      <c r="AN12" s="420"/>
      <c r="AO12" s="420"/>
      <c r="AP12" s="420"/>
      <c r="AQ12" s="421"/>
      <c r="AR12" s="419" t="s">
        <v>422</v>
      </c>
      <c r="AS12" s="420"/>
      <c r="AT12" s="420"/>
      <c r="AU12" s="420"/>
      <c r="AV12" s="420"/>
      <c r="AW12" s="420"/>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39</v>
      </c>
      <c r="Q13" s="659"/>
      <c r="R13" s="659"/>
      <c r="S13" s="659"/>
      <c r="T13" s="659"/>
      <c r="U13" s="659"/>
      <c r="V13" s="660"/>
      <c r="W13" s="658">
        <v>39</v>
      </c>
      <c r="X13" s="659"/>
      <c r="Y13" s="659"/>
      <c r="Z13" s="659"/>
      <c r="AA13" s="659"/>
      <c r="AB13" s="659"/>
      <c r="AC13" s="660"/>
      <c r="AD13" s="658">
        <v>40</v>
      </c>
      <c r="AE13" s="659"/>
      <c r="AF13" s="659"/>
      <c r="AG13" s="659"/>
      <c r="AH13" s="659"/>
      <c r="AI13" s="659"/>
      <c r="AJ13" s="660"/>
      <c r="AK13" s="658">
        <v>40</v>
      </c>
      <c r="AL13" s="659"/>
      <c r="AM13" s="659"/>
      <c r="AN13" s="659"/>
      <c r="AO13" s="659"/>
      <c r="AP13" s="659"/>
      <c r="AQ13" s="660"/>
      <c r="AR13" s="920">
        <v>41</v>
      </c>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582</v>
      </c>
      <c r="X14" s="659"/>
      <c r="Y14" s="659"/>
      <c r="Z14" s="659"/>
      <c r="AA14" s="659"/>
      <c r="AB14" s="659"/>
      <c r="AC14" s="660"/>
      <c r="AD14" s="658" t="s">
        <v>578</v>
      </c>
      <c r="AE14" s="659"/>
      <c r="AF14" s="659"/>
      <c r="AG14" s="659"/>
      <c r="AH14" s="659"/>
      <c r="AI14" s="659"/>
      <c r="AJ14" s="660"/>
      <c r="AK14" s="658" t="s">
        <v>577</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577</v>
      </c>
      <c r="X15" s="659"/>
      <c r="Y15" s="659"/>
      <c r="Z15" s="659"/>
      <c r="AA15" s="659"/>
      <c r="AB15" s="659"/>
      <c r="AC15" s="660"/>
      <c r="AD15" s="658" t="s">
        <v>578</v>
      </c>
      <c r="AE15" s="659"/>
      <c r="AF15" s="659"/>
      <c r="AG15" s="659"/>
      <c r="AH15" s="659"/>
      <c r="AI15" s="659"/>
      <c r="AJ15" s="660"/>
      <c r="AK15" s="658" t="s">
        <v>577</v>
      </c>
      <c r="AL15" s="659"/>
      <c r="AM15" s="659"/>
      <c r="AN15" s="659"/>
      <c r="AO15" s="659"/>
      <c r="AP15" s="659"/>
      <c r="AQ15" s="660"/>
      <c r="AR15" s="658" t="s">
        <v>732</v>
      </c>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580</v>
      </c>
      <c r="Q16" s="659"/>
      <c r="R16" s="659"/>
      <c r="S16" s="659"/>
      <c r="T16" s="659"/>
      <c r="U16" s="659"/>
      <c r="V16" s="660"/>
      <c r="W16" s="658" t="s">
        <v>578</v>
      </c>
      <c r="X16" s="659"/>
      <c r="Y16" s="659"/>
      <c r="Z16" s="659"/>
      <c r="AA16" s="659"/>
      <c r="AB16" s="659"/>
      <c r="AC16" s="660"/>
      <c r="AD16" s="658" t="s">
        <v>579</v>
      </c>
      <c r="AE16" s="659"/>
      <c r="AF16" s="659"/>
      <c r="AG16" s="659"/>
      <c r="AH16" s="659"/>
      <c r="AI16" s="659"/>
      <c r="AJ16" s="660"/>
      <c r="AK16" s="658" t="s">
        <v>577</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581</v>
      </c>
      <c r="Q17" s="659"/>
      <c r="R17" s="659"/>
      <c r="S17" s="659"/>
      <c r="T17" s="659"/>
      <c r="U17" s="659"/>
      <c r="V17" s="660"/>
      <c r="W17" s="658" t="s">
        <v>577</v>
      </c>
      <c r="X17" s="659"/>
      <c r="Y17" s="659"/>
      <c r="Z17" s="659"/>
      <c r="AA17" s="659"/>
      <c r="AB17" s="659"/>
      <c r="AC17" s="660"/>
      <c r="AD17" s="658" t="s">
        <v>582</v>
      </c>
      <c r="AE17" s="659"/>
      <c r="AF17" s="659"/>
      <c r="AG17" s="659"/>
      <c r="AH17" s="659"/>
      <c r="AI17" s="659"/>
      <c r="AJ17" s="660"/>
      <c r="AK17" s="658" t="s">
        <v>577</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39</v>
      </c>
      <c r="Q18" s="880"/>
      <c r="R18" s="880"/>
      <c r="S18" s="880"/>
      <c r="T18" s="880"/>
      <c r="U18" s="880"/>
      <c r="V18" s="881"/>
      <c r="W18" s="879">
        <f>SUM(W13:AC17)</f>
        <v>39</v>
      </c>
      <c r="X18" s="880"/>
      <c r="Y18" s="880"/>
      <c r="Z18" s="880"/>
      <c r="AA18" s="880"/>
      <c r="AB18" s="880"/>
      <c r="AC18" s="881"/>
      <c r="AD18" s="879">
        <f>SUM(AD13:AJ17)</f>
        <v>40</v>
      </c>
      <c r="AE18" s="880"/>
      <c r="AF18" s="880"/>
      <c r="AG18" s="880"/>
      <c r="AH18" s="880"/>
      <c r="AI18" s="880"/>
      <c r="AJ18" s="881"/>
      <c r="AK18" s="879">
        <f>SUM(AK13:AQ17)</f>
        <v>40</v>
      </c>
      <c r="AL18" s="880"/>
      <c r="AM18" s="880"/>
      <c r="AN18" s="880"/>
      <c r="AO18" s="880"/>
      <c r="AP18" s="880"/>
      <c r="AQ18" s="881"/>
      <c r="AR18" s="879">
        <f>SUM(AR13:AX17)</f>
        <v>41</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31</v>
      </c>
      <c r="Q19" s="659"/>
      <c r="R19" s="659"/>
      <c r="S19" s="659"/>
      <c r="T19" s="659"/>
      <c r="U19" s="659"/>
      <c r="V19" s="660"/>
      <c r="W19" s="658">
        <v>32</v>
      </c>
      <c r="X19" s="659"/>
      <c r="Y19" s="659"/>
      <c r="Z19" s="659"/>
      <c r="AA19" s="659"/>
      <c r="AB19" s="659"/>
      <c r="AC19" s="660"/>
      <c r="AD19" s="658">
        <v>31</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2">
      <c r="A20" s="615"/>
      <c r="B20" s="616"/>
      <c r="C20" s="616"/>
      <c r="D20" s="616"/>
      <c r="E20" s="616"/>
      <c r="F20" s="617"/>
      <c r="G20" s="877" t="s">
        <v>10</v>
      </c>
      <c r="H20" s="878"/>
      <c r="I20" s="878"/>
      <c r="J20" s="878"/>
      <c r="K20" s="878"/>
      <c r="L20" s="878"/>
      <c r="M20" s="878"/>
      <c r="N20" s="878"/>
      <c r="O20" s="878"/>
      <c r="P20" s="317">
        <f>IF(P18=0, "-", SUM(P19)/P18)</f>
        <v>0.79487179487179482</v>
      </c>
      <c r="Q20" s="317"/>
      <c r="R20" s="317"/>
      <c r="S20" s="317"/>
      <c r="T20" s="317"/>
      <c r="U20" s="317"/>
      <c r="V20" s="317"/>
      <c r="W20" s="317">
        <f t="shared" ref="W20" si="0">IF(W18=0, "-", SUM(W19)/W18)</f>
        <v>0.82051282051282048</v>
      </c>
      <c r="X20" s="317"/>
      <c r="Y20" s="317"/>
      <c r="Z20" s="317"/>
      <c r="AA20" s="317"/>
      <c r="AB20" s="317"/>
      <c r="AC20" s="317"/>
      <c r="AD20" s="317">
        <f t="shared" ref="AD20" si="1">IF(AD18=0, "-", SUM(AD19)/AD18)</f>
        <v>0.77500000000000002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2">
      <c r="A21" s="850"/>
      <c r="B21" s="851"/>
      <c r="C21" s="851"/>
      <c r="D21" s="851"/>
      <c r="E21" s="851"/>
      <c r="F21" s="980"/>
      <c r="G21" s="315" t="s">
        <v>350</v>
      </c>
      <c r="H21" s="316"/>
      <c r="I21" s="316"/>
      <c r="J21" s="316"/>
      <c r="K21" s="316"/>
      <c r="L21" s="316"/>
      <c r="M21" s="316"/>
      <c r="N21" s="316"/>
      <c r="O21" s="316"/>
      <c r="P21" s="317">
        <f>IF(P19=0, "-", SUM(P19)/SUM(P13,P14))</f>
        <v>0.79487179487179482</v>
      </c>
      <c r="Q21" s="317"/>
      <c r="R21" s="317"/>
      <c r="S21" s="317"/>
      <c r="T21" s="317"/>
      <c r="U21" s="317"/>
      <c r="V21" s="317"/>
      <c r="W21" s="317">
        <f t="shared" ref="W21" si="2">IF(W19=0, "-", SUM(W19)/SUM(W13,W14))</f>
        <v>0.82051282051282048</v>
      </c>
      <c r="X21" s="317"/>
      <c r="Y21" s="317"/>
      <c r="Z21" s="317"/>
      <c r="AA21" s="317"/>
      <c r="AB21" s="317"/>
      <c r="AC21" s="317"/>
      <c r="AD21" s="317">
        <f t="shared" ref="AD21" si="3">IF(AD19=0, "-", SUM(AD19)/SUM(AD13,AD14))</f>
        <v>0.77500000000000002</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2">
      <c r="A22" s="947" t="s">
        <v>423</v>
      </c>
      <c r="B22" s="948"/>
      <c r="C22" s="948"/>
      <c r="D22" s="948"/>
      <c r="E22" s="948"/>
      <c r="F22" s="949"/>
      <c r="G22" s="985" t="s">
        <v>329</v>
      </c>
      <c r="H22" s="221"/>
      <c r="I22" s="221"/>
      <c r="J22" s="221"/>
      <c r="K22" s="221"/>
      <c r="L22" s="221"/>
      <c r="M22" s="221"/>
      <c r="N22" s="221"/>
      <c r="O22" s="222"/>
      <c r="P22" s="936" t="s">
        <v>424</v>
      </c>
      <c r="Q22" s="221"/>
      <c r="R22" s="221"/>
      <c r="S22" s="221"/>
      <c r="T22" s="221"/>
      <c r="U22" s="221"/>
      <c r="V22" s="222"/>
      <c r="W22" s="936" t="s">
        <v>425</v>
      </c>
      <c r="X22" s="221"/>
      <c r="Y22" s="221"/>
      <c r="Z22" s="221"/>
      <c r="AA22" s="221"/>
      <c r="AB22" s="221"/>
      <c r="AC22" s="222"/>
      <c r="AD22" s="936" t="s">
        <v>328</v>
      </c>
      <c r="AE22" s="221"/>
      <c r="AF22" s="221"/>
      <c r="AG22" s="221"/>
      <c r="AH22" s="221"/>
      <c r="AI22" s="221"/>
      <c r="AJ22" s="221"/>
      <c r="AK22" s="221"/>
      <c r="AL22" s="221"/>
      <c r="AM22" s="221"/>
      <c r="AN22" s="221"/>
      <c r="AO22" s="221"/>
      <c r="AP22" s="221"/>
      <c r="AQ22" s="221"/>
      <c r="AR22" s="221"/>
      <c r="AS22" s="221"/>
      <c r="AT22" s="221"/>
      <c r="AU22" s="221"/>
      <c r="AV22" s="221"/>
      <c r="AW22" s="221"/>
      <c r="AX22" s="956"/>
    </row>
    <row r="23" spans="1:50" ht="25.5" customHeight="1" x14ac:dyDescent="0.2">
      <c r="A23" s="950"/>
      <c r="B23" s="951"/>
      <c r="C23" s="951"/>
      <c r="D23" s="951"/>
      <c r="E23" s="951"/>
      <c r="F23" s="952"/>
      <c r="G23" s="986" t="s">
        <v>583</v>
      </c>
      <c r="H23" s="987"/>
      <c r="I23" s="987"/>
      <c r="J23" s="987"/>
      <c r="K23" s="987"/>
      <c r="L23" s="987"/>
      <c r="M23" s="987"/>
      <c r="N23" s="987"/>
      <c r="O23" s="988"/>
      <c r="P23" s="920">
        <v>29</v>
      </c>
      <c r="Q23" s="921"/>
      <c r="R23" s="921"/>
      <c r="S23" s="921"/>
      <c r="T23" s="921"/>
      <c r="U23" s="921"/>
      <c r="V23" s="937"/>
      <c r="W23" s="920">
        <v>29</v>
      </c>
      <c r="X23" s="921"/>
      <c r="Y23" s="921"/>
      <c r="Z23" s="921"/>
      <c r="AA23" s="921"/>
      <c r="AB23" s="921"/>
      <c r="AC23" s="937"/>
      <c r="AD23" s="957" t="s">
        <v>731</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2">
      <c r="A24" s="950"/>
      <c r="B24" s="951"/>
      <c r="C24" s="951"/>
      <c r="D24" s="951"/>
      <c r="E24" s="951"/>
      <c r="F24" s="952"/>
      <c r="G24" s="938" t="s">
        <v>584</v>
      </c>
      <c r="H24" s="939"/>
      <c r="I24" s="939"/>
      <c r="J24" s="939"/>
      <c r="K24" s="939"/>
      <c r="L24" s="939"/>
      <c r="M24" s="939"/>
      <c r="N24" s="939"/>
      <c r="O24" s="940"/>
      <c r="P24" s="658">
        <v>11</v>
      </c>
      <c r="Q24" s="659"/>
      <c r="R24" s="659"/>
      <c r="S24" s="659"/>
      <c r="T24" s="659"/>
      <c r="U24" s="659"/>
      <c r="V24" s="660"/>
      <c r="W24" s="658">
        <v>11</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2">
      <c r="A25" s="950"/>
      <c r="B25" s="951"/>
      <c r="C25" s="951"/>
      <c r="D25" s="951"/>
      <c r="E25" s="951"/>
      <c r="F25" s="952"/>
      <c r="G25" s="938" t="s">
        <v>585</v>
      </c>
      <c r="H25" s="939"/>
      <c r="I25" s="939"/>
      <c r="J25" s="939"/>
      <c r="K25" s="939"/>
      <c r="L25" s="939"/>
      <c r="M25" s="939"/>
      <c r="N25" s="939"/>
      <c r="O25" s="940"/>
      <c r="P25" s="658">
        <v>0.3</v>
      </c>
      <c r="Q25" s="659"/>
      <c r="R25" s="659"/>
      <c r="S25" s="659"/>
      <c r="T25" s="659"/>
      <c r="U25" s="659"/>
      <c r="V25" s="660"/>
      <c r="W25" s="658">
        <v>0.3</v>
      </c>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2">
      <c r="A26" s="950"/>
      <c r="B26" s="951"/>
      <c r="C26" s="951"/>
      <c r="D26" s="951"/>
      <c r="E26" s="951"/>
      <c r="F26" s="952"/>
      <c r="G26" s="938" t="s">
        <v>586</v>
      </c>
      <c r="H26" s="939"/>
      <c r="I26" s="939"/>
      <c r="J26" s="939"/>
      <c r="K26" s="939"/>
      <c r="L26" s="939"/>
      <c r="M26" s="939"/>
      <c r="N26" s="939"/>
      <c r="O26" s="940"/>
      <c r="P26" s="658">
        <v>0.2</v>
      </c>
      <c r="Q26" s="659"/>
      <c r="R26" s="659"/>
      <c r="S26" s="659"/>
      <c r="T26" s="659"/>
      <c r="U26" s="659"/>
      <c r="V26" s="660"/>
      <c r="W26" s="658">
        <v>0.2</v>
      </c>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2">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2">
      <c r="A28" s="950"/>
      <c r="B28" s="951"/>
      <c r="C28" s="951"/>
      <c r="D28" s="951"/>
      <c r="E28" s="951"/>
      <c r="F28" s="952"/>
      <c r="G28" s="941" t="s">
        <v>333</v>
      </c>
      <c r="H28" s="942"/>
      <c r="I28" s="942"/>
      <c r="J28" s="942"/>
      <c r="K28" s="942"/>
      <c r="L28" s="942"/>
      <c r="M28" s="942"/>
      <c r="N28" s="942"/>
      <c r="O28" s="943"/>
      <c r="P28" s="879">
        <f>P29-SUM(P23:P27)</f>
        <v>-0.5</v>
      </c>
      <c r="Q28" s="880"/>
      <c r="R28" s="880"/>
      <c r="S28" s="880"/>
      <c r="T28" s="880"/>
      <c r="U28" s="880"/>
      <c r="V28" s="881"/>
      <c r="W28" s="879">
        <f>W29-SUM(W23:W27)</f>
        <v>0.5</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5">
      <c r="A29" s="953"/>
      <c r="B29" s="954"/>
      <c r="C29" s="954"/>
      <c r="D29" s="954"/>
      <c r="E29" s="954"/>
      <c r="F29" s="955"/>
      <c r="G29" s="944" t="s">
        <v>330</v>
      </c>
      <c r="H29" s="945"/>
      <c r="I29" s="945"/>
      <c r="J29" s="945"/>
      <c r="K29" s="945"/>
      <c r="L29" s="945"/>
      <c r="M29" s="945"/>
      <c r="N29" s="945"/>
      <c r="O29" s="946"/>
      <c r="P29" s="658">
        <f>AK13</f>
        <v>40</v>
      </c>
      <c r="Q29" s="659"/>
      <c r="R29" s="659"/>
      <c r="S29" s="659"/>
      <c r="T29" s="659"/>
      <c r="U29" s="659"/>
      <c r="V29" s="660"/>
      <c r="W29" s="968">
        <v>41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862" t="s">
        <v>345</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387</v>
      </c>
      <c r="AF30" s="860"/>
      <c r="AG30" s="860"/>
      <c r="AH30" s="861"/>
      <c r="AI30" s="859" t="s">
        <v>409</v>
      </c>
      <c r="AJ30" s="860"/>
      <c r="AK30" s="860"/>
      <c r="AL30" s="861"/>
      <c r="AM30" s="916" t="s">
        <v>414</v>
      </c>
      <c r="AN30" s="916"/>
      <c r="AO30" s="916"/>
      <c r="AP30" s="859"/>
      <c r="AQ30" s="768" t="s">
        <v>234</v>
      </c>
      <c r="AR30" s="769"/>
      <c r="AS30" s="769"/>
      <c r="AT30" s="770"/>
      <c r="AU30" s="775" t="s">
        <v>134</v>
      </c>
      <c r="AV30" s="775"/>
      <c r="AW30" s="775"/>
      <c r="AX30" s="917"/>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v>2</v>
      </c>
      <c r="AR31" s="200"/>
      <c r="AS31" s="133" t="s">
        <v>235</v>
      </c>
      <c r="AT31" s="134"/>
      <c r="AU31" s="199" t="s">
        <v>577</v>
      </c>
      <c r="AV31" s="199"/>
      <c r="AW31" s="399" t="s">
        <v>181</v>
      </c>
      <c r="AX31" s="400"/>
    </row>
    <row r="32" spans="1:50" ht="23.25" customHeight="1" x14ac:dyDescent="0.2">
      <c r="A32" s="404"/>
      <c r="B32" s="402"/>
      <c r="C32" s="402"/>
      <c r="D32" s="402"/>
      <c r="E32" s="402"/>
      <c r="F32" s="403"/>
      <c r="G32" s="565" t="s">
        <v>587</v>
      </c>
      <c r="H32" s="566"/>
      <c r="I32" s="566"/>
      <c r="J32" s="566"/>
      <c r="K32" s="566"/>
      <c r="L32" s="566"/>
      <c r="M32" s="566"/>
      <c r="N32" s="566"/>
      <c r="O32" s="567"/>
      <c r="P32" s="105" t="s">
        <v>588</v>
      </c>
      <c r="Q32" s="105"/>
      <c r="R32" s="105"/>
      <c r="S32" s="105"/>
      <c r="T32" s="105"/>
      <c r="U32" s="105"/>
      <c r="V32" s="105"/>
      <c r="W32" s="105"/>
      <c r="X32" s="106"/>
      <c r="Y32" s="475" t="s">
        <v>12</v>
      </c>
      <c r="Z32" s="535"/>
      <c r="AA32" s="536"/>
      <c r="AB32" s="465" t="s">
        <v>615</v>
      </c>
      <c r="AC32" s="465"/>
      <c r="AD32" s="465"/>
      <c r="AE32" s="217">
        <v>40</v>
      </c>
      <c r="AF32" s="218"/>
      <c r="AG32" s="218"/>
      <c r="AH32" s="218"/>
      <c r="AI32" s="217">
        <v>39</v>
      </c>
      <c r="AJ32" s="218"/>
      <c r="AK32" s="218"/>
      <c r="AL32" s="218"/>
      <c r="AM32" s="217">
        <v>40</v>
      </c>
      <c r="AN32" s="218"/>
      <c r="AO32" s="218"/>
      <c r="AP32" s="218"/>
      <c r="AQ32" s="341" t="s">
        <v>578</v>
      </c>
      <c r="AR32" s="207"/>
      <c r="AS32" s="207"/>
      <c r="AT32" s="342"/>
      <c r="AU32" s="218" t="s">
        <v>577</v>
      </c>
      <c r="AV32" s="218"/>
      <c r="AW32" s="218"/>
      <c r="AX32" s="220"/>
    </row>
    <row r="33" spans="1:50" ht="23.25" customHeight="1" x14ac:dyDescent="0.2">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616</v>
      </c>
      <c r="AC33" s="527"/>
      <c r="AD33" s="527"/>
      <c r="AE33" s="217">
        <v>35</v>
      </c>
      <c r="AF33" s="218"/>
      <c r="AG33" s="218"/>
      <c r="AH33" s="218"/>
      <c r="AI33" s="217">
        <v>35</v>
      </c>
      <c r="AJ33" s="218"/>
      <c r="AK33" s="218"/>
      <c r="AL33" s="218"/>
      <c r="AM33" s="217">
        <v>35</v>
      </c>
      <c r="AN33" s="218"/>
      <c r="AO33" s="218"/>
      <c r="AP33" s="218"/>
      <c r="AQ33" s="341">
        <v>35</v>
      </c>
      <c r="AR33" s="207"/>
      <c r="AS33" s="207"/>
      <c r="AT33" s="342"/>
      <c r="AU33" s="218" t="s">
        <v>578</v>
      </c>
      <c r="AV33" s="218"/>
      <c r="AW33" s="218"/>
      <c r="AX33" s="220"/>
    </row>
    <row r="34" spans="1:50" ht="23.25" customHeight="1" x14ac:dyDescent="0.2">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v>114</v>
      </c>
      <c r="AF34" s="218"/>
      <c r="AG34" s="218"/>
      <c r="AH34" s="218"/>
      <c r="AI34" s="217">
        <v>111</v>
      </c>
      <c r="AJ34" s="218"/>
      <c r="AK34" s="218"/>
      <c r="AL34" s="218"/>
      <c r="AM34" s="217">
        <v>114</v>
      </c>
      <c r="AN34" s="218"/>
      <c r="AO34" s="218"/>
      <c r="AP34" s="218"/>
      <c r="AQ34" s="341" t="s">
        <v>580</v>
      </c>
      <c r="AR34" s="207"/>
      <c r="AS34" s="207"/>
      <c r="AT34" s="342"/>
      <c r="AU34" s="218" t="s">
        <v>617</v>
      </c>
      <c r="AV34" s="218"/>
      <c r="AW34" s="218"/>
      <c r="AX34" s="220"/>
    </row>
    <row r="35" spans="1:50" ht="23.25" customHeight="1" x14ac:dyDescent="0.2">
      <c r="A35" s="225" t="s">
        <v>375</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2">
      <c r="A37" s="771" t="s">
        <v>345</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387</v>
      </c>
      <c r="AF37" s="244"/>
      <c r="AG37" s="244"/>
      <c r="AH37" s="245"/>
      <c r="AI37" s="243" t="s">
        <v>385</v>
      </c>
      <c r="AJ37" s="244"/>
      <c r="AK37" s="244"/>
      <c r="AL37" s="245"/>
      <c r="AM37" s="249" t="s">
        <v>414</v>
      </c>
      <c r="AN37" s="249"/>
      <c r="AO37" s="249"/>
      <c r="AP37" s="249"/>
      <c r="AQ37" s="151" t="s">
        <v>234</v>
      </c>
      <c r="AR37" s="152"/>
      <c r="AS37" s="152"/>
      <c r="AT37" s="153"/>
      <c r="AU37" s="415" t="s">
        <v>134</v>
      </c>
      <c r="AV37" s="415"/>
      <c r="AW37" s="415"/>
      <c r="AX37" s="911"/>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235</v>
      </c>
      <c r="AT38" s="134"/>
      <c r="AU38" s="199"/>
      <c r="AV38" s="199"/>
      <c r="AW38" s="399" t="s">
        <v>181</v>
      </c>
      <c r="AX38" s="400"/>
    </row>
    <row r="39" spans="1:50" ht="23.25" hidden="1" customHeight="1" x14ac:dyDescent="0.2">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2">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2">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2">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71" t="s">
        <v>345</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387</v>
      </c>
      <c r="AF44" s="244"/>
      <c r="AG44" s="244"/>
      <c r="AH44" s="245"/>
      <c r="AI44" s="243" t="s">
        <v>385</v>
      </c>
      <c r="AJ44" s="244"/>
      <c r="AK44" s="244"/>
      <c r="AL44" s="245"/>
      <c r="AM44" s="249" t="s">
        <v>414</v>
      </c>
      <c r="AN44" s="249"/>
      <c r="AO44" s="249"/>
      <c r="AP44" s="249"/>
      <c r="AQ44" s="151" t="s">
        <v>234</v>
      </c>
      <c r="AR44" s="152"/>
      <c r="AS44" s="152"/>
      <c r="AT44" s="153"/>
      <c r="AU44" s="415" t="s">
        <v>134</v>
      </c>
      <c r="AV44" s="415"/>
      <c r="AW44" s="415"/>
      <c r="AX44" s="911"/>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235</v>
      </c>
      <c r="AT45" s="134"/>
      <c r="AU45" s="199"/>
      <c r="AV45" s="199"/>
      <c r="AW45" s="399" t="s">
        <v>181</v>
      </c>
      <c r="AX45" s="400"/>
    </row>
    <row r="46" spans="1:50" ht="23.25" hidden="1" customHeight="1" x14ac:dyDescent="0.2">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2">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2">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2">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1" t="s">
        <v>345</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387</v>
      </c>
      <c r="AF51" s="244"/>
      <c r="AG51" s="244"/>
      <c r="AH51" s="245"/>
      <c r="AI51" s="243" t="s">
        <v>385</v>
      </c>
      <c r="AJ51" s="244"/>
      <c r="AK51" s="244"/>
      <c r="AL51" s="245"/>
      <c r="AM51" s="249" t="s">
        <v>414</v>
      </c>
      <c r="AN51" s="249"/>
      <c r="AO51" s="249"/>
      <c r="AP51" s="249"/>
      <c r="AQ51" s="151" t="s">
        <v>234</v>
      </c>
      <c r="AR51" s="152"/>
      <c r="AS51" s="152"/>
      <c r="AT51" s="153"/>
      <c r="AU51" s="925" t="s">
        <v>134</v>
      </c>
      <c r="AV51" s="925"/>
      <c r="AW51" s="925"/>
      <c r="AX51" s="926"/>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235</v>
      </c>
      <c r="AT52" s="134"/>
      <c r="AU52" s="199"/>
      <c r="AV52" s="199"/>
      <c r="AW52" s="399" t="s">
        <v>181</v>
      </c>
      <c r="AX52" s="400"/>
    </row>
    <row r="53" spans="1:50" ht="23.25" hidden="1" customHeight="1" x14ac:dyDescent="0.2">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2">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2">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2">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1" t="s">
        <v>345</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387</v>
      </c>
      <c r="AF58" s="244"/>
      <c r="AG58" s="244"/>
      <c r="AH58" s="245"/>
      <c r="AI58" s="243" t="s">
        <v>385</v>
      </c>
      <c r="AJ58" s="244"/>
      <c r="AK58" s="244"/>
      <c r="AL58" s="245"/>
      <c r="AM58" s="249" t="s">
        <v>414</v>
      </c>
      <c r="AN58" s="249"/>
      <c r="AO58" s="249"/>
      <c r="AP58" s="249"/>
      <c r="AQ58" s="151" t="s">
        <v>234</v>
      </c>
      <c r="AR58" s="152"/>
      <c r="AS58" s="152"/>
      <c r="AT58" s="153"/>
      <c r="AU58" s="925" t="s">
        <v>134</v>
      </c>
      <c r="AV58" s="925"/>
      <c r="AW58" s="925"/>
      <c r="AX58" s="926"/>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235</v>
      </c>
      <c r="AT59" s="134"/>
      <c r="AU59" s="199"/>
      <c r="AV59" s="199"/>
      <c r="AW59" s="399" t="s">
        <v>181</v>
      </c>
      <c r="AX59" s="400"/>
    </row>
    <row r="60" spans="1:50" ht="23.25" hidden="1" customHeight="1" x14ac:dyDescent="0.2">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2">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2">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2">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486" t="s">
        <v>346</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341</v>
      </c>
      <c r="X65" s="492"/>
      <c r="Y65" s="495"/>
      <c r="Z65" s="495"/>
      <c r="AA65" s="496"/>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x14ac:dyDescent="0.2">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344</v>
      </c>
      <c r="AX66" s="253"/>
    </row>
    <row r="67" spans="1:50" ht="23.25" hidden="1" customHeight="1" x14ac:dyDescent="0.2">
      <c r="A67" s="479"/>
      <c r="B67" s="480"/>
      <c r="C67" s="480"/>
      <c r="D67" s="480"/>
      <c r="E67" s="480"/>
      <c r="F67" s="481"/>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2">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2">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2">
      <c r="A70" s="479" t="s">
        <v>351</v>
      </c>
      <c r="B70" s="480"/>
      <c r="C70" s="480"/>
      <c r="D70" s="480"/>
      <c r="E70" s="480"/>
      <c r="F70" s="481"/>
      <c r="G70" s="255" t="s">
        <v>237</v>
      </c>
      <c r="H70" s="306"/>
      <c r="I70" s="306"/>
      <c r="J70" s="306"/>
      <c r="K70" s="306"/>
      <c r="L70" s="306"/>
      <c r="M70" s="306"/>
      <c r="N70" s="306"/>
      <c r="O70" s="306"/>
      <c r="P70" s="306"/>
      <c r="Q70" s="306"/>
      <c r="R70" s="306"/>
      <c r="S70" s="306"/>
      <c r="T70" s="306"/>
      <c r="U70" s="306"/>
      <c r="V70" s="306"/>
      <c r="W70" s="309" t="s">
        <v>364</v>
      </c>
      <c r="X70" s="310"/>
      <c r="Y70" s="269" t="s">
        <v>12</v>
      </c>
      <c r="Z70" s="269"/>
      <c r="AA70" s="270"/>
      <c r="AB70" s="271" t="s">
        <v>365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2">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2">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2">
      <c r="A73" s="510" t="s">
        <v>346</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387</v>
      </c>
      <c r="AF73" s="244"/>
      <c r="AG73" s="244"/>
      <c r="AH73" s="245"/>
      <c r="AI73" s="243" t="s">
        <v>385</v>
      </c>
      <c r="AJ73" s="244"/>
      <c r="AK73" s="244"/>
      <c r="AL73" s="245"/>
      <c r="AM73" s="249" t="s">
        <v>414</v>
      </c>
      <c r="AN73" s="249"/>
      <c r="AO73" s="249"/>
      <c r="AP73" s="249"/>
      <c r="AQ73" s="159" t="s">
        <v>234</v>
      </c>
      <c r="AR73" s="130"/>
      <c r="AS73" s="130"/>
      <c r="AT73" s="131"/>
      <c r="AU73" s="135" t="s">
        <v>134</v>
      </c>
      <c r="AV73" s="136"/>
      <c r="AW73" s="136"/>
      <c r="AX73" s="137"/>
    </row>
    <row r="74" spans="1:50" ht="18.75" hidden="1" customHeight="1" x14ac:dyDescent="0.2">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235</v>
      </c>
      <c r="AT74" s="134"/>
      <c r="AU74" s="591"/>
      <c r="AV74" s="200"/>
      <c r="AW74" s="133" t="s">
        <v>181</v>
      </c>
      <c r="AX74" s="195"/>
    </row>
    <row r="75" spans="1:50" ht="23.25" hidden="1" customHeight="1" x14ac:dyDescent="0.2">
      <c r="A75" s="513"/>
      <c r="B75" s="514"/>
      <c r="C75" s="514"/>
      <c r="D75" s="514"/>
      <c r="E75" s="514"/>
      <c r="F75" s="515"/>
      <c r="G75" s="610"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2">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2">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2">
      <c r="A78" s="335" t="s">
        <v>378</v>
      </c>
      <c r="B78" s="336"/>
      <c r="C78" s="336"/>
      <c r="D78" s="336"/>
      <c r="E78" s="333" t="s">
        <v>324</v>
      </c>
      <c r="F78" s="334"/>
      <c r="G78" s="56" t="s">
        <v>237</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340</v>
      </c>
      <c r="AP79" s="278"/>
      <c r="AQ79" s="278"/>
      <c r="AR79" s="80" t="s">
        <v>338</v>
      </c>
      <c r="AS79" s="277"/>
      <c r="AT79" s="278"/>
      <c r="AU79" s="278"/>
      <c r="AV79" s="278"/>
      <c r="AW79" s="278"/>
      <c r="AX79" s="981"/>
    </row>
    <row r="80" spans="1:50" ht="18.75" hidden="1" customHeight="1" x14ac:dyDescent="0.2">
      <c r="A80" s="865" t="s">
        <v>147</v>
      </c>
      <c r="B80" s="528" t="s">
        <v>337</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6"/>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387</v>
      </c>
      <c r="AF85" s="244"/>
      <c r="AG85" s="244"/>
      <c r="AH85" s="245"/>
      <c r="AI85" s="243" t="s">
        <v>385</v>
      </c>
      <c r="AJ85" s="244"/>
      <c r="AK85" s="244"/>
      <c r="AL85" s="245"/>
      <c r="AM85" s="249" t="s">
        <v>414</v>
      </c>
      <c r="AN85" s="249"/>
      <c r="AO85" s="249"/>
      <c r="AP85" s="249"/>
      <c r="AQ85" s="159" t="s">
        <v>234</v>
      </c>
      <c r="AR85" s="130"/>
      <c r="AS85" s="130"/>
      <c r="AT85" s="131"/>
      <c r="AU85" s="537" t="s">
        <v>134</v>
      </c>
      <c r="AV85" s="537"/>
      <c r="AW85" s="537"/>
      <c r="AX85" s="538"/>
      <c r="AY85" s="10"/>
      <c r="AZ85" s="10"/>
      <c r="BA85" s="10"/>
      <c r="BB85" s="10"/>
      <c r="BC85" s="10"/>
    </row>
    <row r="86" spans="1:60" ht="18.75" hidden="1" customHeight="1" x14ac:dyDescent="0.2">
      <c r="A86" s="866"/>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235</v>
      </c>
      <c r="AT86" s="134"/>
      <c r="AU86" s="199"/>
      <c r="AV86" s="199"/>
      <c r="AW86" s="399" t="s">
        <v>181</v>
      </c>
      <c r="AX86" s="400"/>
      <c r="AY86" s="10"/>
      <c r="AZ86" s="10"/>
      <c r="BA86" s="10"/>
      <c r="BB86" s="10"/>
      <c r="BC86" s="10"/>
      <c r="BD86" s="10"/>
      <c r="BE86" s="10"/>
      <c r="BF86" s="10"/>
      <c r="BG86" s="10"/>
      <c r="BH86" s="10"/>
    </row>
    <row r="87" spans="1:60" ht="23.25" hidden="1" customHeight="1" x14ac:dyDescent="0.2">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2">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2">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387</v>
      </c>
      <c r="AF90" s="244"/>
      <c r="AG90" s="244"/>
      <c r="AH90" s="245"/>
      <c r="AI90" s="243" t="s">
        <v>385</v>
      </c>
      <c r="AJ90" s="244"/>
      <c r="AK90" s="244"/>
      <c r="AL90" s="245"/>
      <c r="AM90" s="249" t="s">
        <v>414</v>
      </c>
      <c r="AN90" s="249"/>
      <c r="AO90" s="249"/>
      <c r="AP90" s="249"/>
      <c r="AQ90" s="159" t="s">
        <v>234</v>
      </c>
      <c r="AR90" s="130"/>
      <c r="AS90" s="130"/>
      <c r="AT90" s="131"/>
      <c r="AU90" s="537" t="s">
        <v>134</v>
      </c>
      <c r="AV90" s="537"/>
      <c r="AW90" s="537"/>
      <c r="AX90" s="538"/>
    </row>
    <row r="91" spans="1:60" ht="18.75" hidden="1" customHeight="1" x14ac:dyDescent="0.2">
      <c r="A91" s="866"/>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235</v>
      </c>
      <c r="AT91" s="134"/>
      <c r="AU91" s="199"/>
      <c r="AV91" s="199"/>
      <c r="AW91" s="399" t="s">
        <v>181</v>
      </c>
      <c r="AX91" s="400"/>
      <c r="AY91" s="10"/>
      <c r="AZ91" s="10"/>
      <c r="BA91" s="10"/>
      <c r="BB91" s="10"/>
      <c r="BC91" s="10"/>
    </row>
    <row r="92" spans="1:60" ht="23.25" hidden="1" customHeight="1" x14ac:dyDescent="0.2">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2">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2">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2">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387</v>
      </c>
      <c r="AF95" s="244"/>
      <c r="AG95" s="244"/>
      <c r="AH95" s="245"/>
      <c r="AI95" s="243" t="s">
        <v>385</v>
      </c>
      <c r="AJ95" s="244"/>
      <c r="AK95" s="244"/>
      <c r="AL95" s="245"/>
      <c r="AM95" s="249" t="s">
        <v>414</v>
      </c>
      <c r="AN95" s="249"/>
      <c r="AO95" s="249"/>
      <c r="AP95" s="249"/>
      <c r="AQ95" s="159" t="s">
        <v>234</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2">
      <c r="A96" s="866"/>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235</v>
      </c>
      <c r="AT96" s="134"/>
      <c r="AU96" s="199"/>
      <c r="AV96" s="199"/>
      <c r="AW96" s="399" t="s">
        <v>181</v>
      </c>
      <c r="AX96" s="400"/>
    </row>
    <row r="97" spans="1:60" ht="23.25" hidden="1" customHeight="1" x14ac:dyDescent="0.2">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2">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5">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hidden="1" customHeight="1" x14ac:dyDescent="0.2">
      <c r="A100" s="505" t="s">
        <v>347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387</v>
      </c>
      <c r="AF100" s="544"/>
      <c r="AG100" s="544"/>
      <c r="AH100" s="545"/>
      <c r="AI100" s="543" t="s">
        <v>407</v>
      </c>
      <c r="AJ100" s="544"/>
      <c r="AK100" s="544"/>
      <c r="AL100" s="545"/>
      <c r="AM100" s="543" t="s">
        <v>414</v>
      </c>
      <c r="AN100" s="544"/>
      <c r="AO100" s="544"/>
      <c r="AP100" s="545"/>
      <c r="AQ100" s="319" t="s">
        <v>427</v>
      </c>
      <c r="AR100" s="320"/>
      <c r="AS100" s="320"/>
      <c r="AT100" s="321"/>
      <c r="AU100" s="319" t="s">
        <v>428</v>
      </c>
      <c r="AV100" s="320"/>
      <c r="AW100" s="320"/>
      <c r="AX100" s="322"/>
    </row>
    <row r="101" spans="1:60" ht="23.25" hidden="1" customHeight="1" x14ac:dyDescent="0.2">
      <c r="A101" s="426"/>
      <c r="B101" s="427"/>
      <c r="C101" s="427"/>
      <c r="D101" s="427"/>
      <c r="E101" s="427"/>
      <c r="F101" s="428"/>
      <c r="G101" s="105"/>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c r="AC101" s="465"/>
      <c r="AD101" s="465"/>
      <c r="AE101" s="217"/>
      <c r="AF101" s="218"/>
      <c r="AG101" s="218"/>
      <c r="AH101" s="219"/>
      <c r="AI101" s="217"/>
      <c r="AJ101" s="218"/>
      <c r="AK101" s="218"/>
      <c r="AL101" s="219"/>
      <c r="AM101" s="217"/>
      <c r="AN101" s="218"/>
      <c r="AO101" s="218"/>
      <c r="AP101" s="219"/>
      <c r="AQ101" s="217"/>
      <c r="AR101" s="218"/>
      <c r="AS101" s="218"/>
      <c r="AT101" s="219"/>
      <c r="AU101" s="217"/>
      <c r="AV101" s="218"/>
      <c r="AW101" s="218"/>
      <c r="AX101" s="219"/>
    </row>
    <row r="102" spans="1:60" ht="23.25" hidden="1" customHeight="1" x14ac:dyDescent="0.2">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c r="AC102" s="465"/>
      <c r="AD102" s="465"/>
      <c r="AE102" s="422"/>
      <c r="AF102" s="422"/>
      <c r="AG102" s="422"/>
      <c r="AH102" s="422"/>
      <c r="AI102" s="422"/>
      <c r="AJ102" s="422"/>
      <c r="AK102" s="422"/>
      <c r="AL102" s="422"/>
      <c r="AM102" s="422"/>
      <c r="AN102" s="422"/>
      <c r="AO102" s="422"/>
      <c r="AP102" s="422"/>
      <c r="AQ102" s="272"/>
      <c r="AR102" s="273"/>
      <c r="AS102" s="273"/>
      <c r="AT102" s="318"/>
      <c r="AU102" s="272"/>
      <c r="AV102" s="273"/>
      <c r="AW102" s="273"/>
      <c r="AX102" s="318"/>
    </row>
    <row r="103" spans="1:60" ht="31.5" hidden="1" customHeight="1" x14ac:dyDescent="0.2">
      <c r="A103" s="423" t="s">
        <v>347</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387</v>
      </c>
      <c r="AF103" s="420"/>
      <c r="AG103" s="420"/>
      <c r="AH103" s="421"/>
      <c r="AI103" s="419" t="s">
        <v>385</v>
      </c>
      <c r="AJ103" s="420"/>
      <c r="AK103" s="420"/>
      <c r="AL103" s="421"/>
      <c r="AM103" s="419" t="s">
        <v>414</v>
      </c>
      <c r="AN103" s="420"/>
      <c r="AO103" s="420"/>
      <c r="AP103" s="421"/>
      <c r="AQ103" s="283" t="s">
        <v>427</v>
      </c>
      <c r="AR103" s="284"/>
      <c r="AS103" s="284"/>
      <c r="AT103" s="323"/>
      <c r="AU103" s="283" t="s">
        <v>428</v>
      </c>
      <c r="AV103" s="284"/>
      <c r="AW103" s="284"/>
      <c r="AX103" s="285"/>
    </row>
    <row r="104" spans="1:60" ht="23.25" hidden="1" customHeight="1" x14ac:dyDescent="0.2">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2">
      <c r="A106" s="423" t="s">
        <v>347</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387</v>
      </c>
      <c r="AF106" s="420"/>
      <c r="AG106" s="420"/>
      <c r="AH106" s="421"/>
      <c r="AI106" s="419" t="s">
        <v>385</v>
      </c>
      <c r="AJ106" s="420"/>
      <c r="AK106" s="420"/>
      <c r="AL106" s="421"/>
      <c r="AM106" s="419" t="s">
        <v>414</v>
      </c>
      <c r="AN106" s="420"/>
      <c r="AO106" s="420"/>
      <c r="AP106" s="421"/>
      <c r="AQ106" s="283" t="s">
        <v>427</v>
      </c>
      <c r="AR106" s="284"/>
      <c r="AS106" s="284"/>
      <c r="AT106" s="323"/>
      <c r="AU106" s="283" t="s">
        <v>428</v>
      </c>
      <c r="AV106" s="284"/>
      <c r="AW106" s="284"/>
      <c r="AX106" s="285"/>
    </row>
    <row r="107" spans="1:60" ht="23.25" hidden="1" customHeight="1" x14ac:dyDescent="0.2">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2">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2">
      <c r="A109" s="423" t="s">
        <v>347</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387</v>
      </c>
      <c r="AF109" s="420"/>
      <c r="AG109" s="420"/>
      <c r="AH109" s="421"/>
      <c r="AI109" s="419" t="s">
        <v>385</v>
      </c>
      <c r="AJ109" s="420"/>
      <c r="AK109" s="420"/>
      <c r="AL109" s="421"/>
      <c r="AM109" s="419" t="s">
        <v>414</v>
      </c>
      <c r="AN109" s="420"/>
      <c r="AO109" s="420"/>
      <c r="AP109" s="421"/>
      <c r="AQ109" s="283" t="s">
        <v>427</v>
      </c>
      <c r="AR109" s="284"/>
      <c r="AS109" s="284"/>
      <c r="AT109" s="323"/>
      <c r="AU109" s="283" t="s">
        <v>428</v>
      </c>
      <c r="AV109" s="284"/>
      <c r="AW109" s="284"/>
      <c r="AX109" s="285"/>
    </row>
    <row r="110" spans="1:60" ht="23.25" hidden="1" customHeight="1" x14ac:dyDescent="0.2">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2">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customHeight="1" x14ac:dyDescent="0.2">
      <c r="A112" s="423" t="s">
        <v>347</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387</v>
      </c>
      <c r="AF112" s="420"/>
      <c r="AG112" s="420"/>
      <c r="AH112" s="421"/>
      <c r="AI112" s="419" t="s">
        <v>385</v>
      </c>
      <c r="AJ112" s="420"/>
      <c r="AK112" s="420"/>
      <c r="AL112" s="421"/>
      <c r="AM112" s="419" t="s">
        <v>414</v>
      </c>
      <c r="AN112" s="420"/>
      <c r="AO112" s="420"/>
      <c r="AP112" s="421"/>
      <c r="AQ112" s="283" t="s">
        <v>427</v>
      </c>
      <c r="AR112" s="284"/>
      <c r="AS112" s="284"/>
      <c r="AT112" s="323"/>
      <c r="AU112" s="283" t="s">
        <v>428</v>
      </c>
      <c r="AV112" s="284"/>
      <c r="AW112" s="284"/>
      <c r="AX112" s="285"/>
    </row>
    <row r="113" spans="1:50" ht="23.25" customHeight="1" x14ac:dyDescent="0.2">
      <c r="A113" s="426"/>
      <c r="B113" s="427"/>
      <c r="C113" s="427"/>
      <c r="D113" s="427"/>
      <c r="E113" s="427"/>
      <c r="F113" s="428"/>
      <c r="G113" s="105" t="s">
        <v>590</v>
      </c>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t="s">
        <v>618</v>
      </c>
      <c r="AC113" s="550"/>
      <c r="AD113" s="551"/>
      <c r="AE113" s="422">
        <v>1517</v>
      </c>
      <c r="AF113" s="422"/>
      <c r="AG113" s="422"/>
      <c r="AH113" s="422"/>
      <c r="AI113" s="422">
        <v>1431</v>
      </c>
      <c r="AJ113" s="422"/>
      <c r="AK113" s="422"/>
      <c r="AL113" s="422"/>
      <c r="AM113" s="422">
        <v>1522</v>
      </c>
      <c r="AN113" s="422"/>
      <c r="AO113" s="422"/>
      <c r="AP113" s="422"/>
      <c r="AQ113" s="217" t="s">
        <v>617</v>
      </c>
      <c r="AR113" s="218"/>
      <c r="AS113" s="218"/>
      <c r="AT113" s="219"/>
      <c r="AU113" s="217" t="s">
        <v>582</v>
      </c>
      <c r="AV113" s="218"/>
      <c r="AW113" s="218"/>
      <c r="AX113" s="219"/>
    </row>
    <row r="114" spans="1:50" ht="23.25" customHeight="1" x14ac:dyDescent="0.2">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t="s">
        <v>618</v>
      </c>
      <c r="AC114" s="473"/>
      <c r="AD114" s="474"/>
      <c r="AE114" s="422">
        <v>1428</v>
      </c>
      <c r="AF114" s="422"/>
      <c r="AG114" s="422"/>
      <c r="AH114" s="422"/>
      <c r="AI114" s="422">
        <v>1380</v>
      </c>
      <c r="AJ114" s="422"/>
      <c r="AK114" s="422"/>
      <c r="AL114" s="422"/>
      <c r="AM114" s="422">
        <v>1480</v>
      </c>
      <c r="AN114" s="422"/>
      <c r="AO114" s="422"/>
      <c r="AP114" s="422"/>
      <c r="AQ114" s="217">
        <v>1480</v>
      </c>
      <c r="AR114" s="218"/>
      <c r="AS114" s="218"/>
      <c r="AT114" s="219"/>
      <c r="AU114" s="217">
        <v>1480</v>
      </c>
      <c r="AV114" s="218"/>
      <c r="AW114" s="218"/>
      <c r="AX114" s="219"/>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387</v>
      </c>
      <c r="AF115" s="420"/>
      <c r="AG115" s="420"/>
      <c r="AH115" s="421"/>
      <c r="AI115" s="419" t="s">
        <v>385</v>
      </c>
      <c r="AJ115" s="420"/>
      <c r="AK115" s="420"/>
      <c r="AL115" s="421"/>
      <c r="AM115" s="419" t="s">
        <v>414</v>
      </c>
      <c r="AN115" s="420"/>
      <c r="AO115" s="420"/>
      <c r="AP115" s="421"/>
      <c r="AQ115" s="592" t="s">
        <v>429</v>
      </c>
      <c r="AR115" s="593"/>
      <c r="AS115" s="593"/>
      <c r="AT115" s="593"/>
      <c r="AU115" s="593"/>
      <c r="AV115" s="593"/>
      <c r="AW115" s="593"/>
      <c r="AX115" s="594"/>
    </row>
    <row r="116" spans="1:50" ht="23.25" customHeight="1" x14ac:dyDescent="0.2">
      <c r="A116" s="443"/>
      <c r="B116" s="444"/>
      <c r="C116" s="444"/>
      <c r="D116" s="444"/>
      <c r="E116" s="444"/>
      <c r="F116" s="445"/>
      <c r="G116" s="394" t="s">
        <v>591</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619</v>
      </c>
      <c r="AC116" s="467"/>
      <c r="AD116" s="468"/>
      <c r="AE116" s="422">
        <v>6996</v>
      </c>
      <c r="AF116" s="422"/>
      <c r="AG116" s="422"/>
      <c r="AH116" s="422"/>
      <c r="AI116" s="422">
        <v>7260</v>
      </c>
      <c r="AJ116" s="422"/>
      <c r="AK116" s="422"/>
      <c r="AL116" s="422"/>
      <c r="AM116" s="422">
        <v>6767</v>
      </c>
      <c r="AN116" s="422"/>
      <c r="AO116" s="422"/>
      <c r="AP116" s="422"/>
      <c r="AQ116" s="217">
        <v>9939</v>
      </c>
      <c r="AR116" s="218"/>
      <c r="AS116" s="218"/>
      <c r="AT116" s="218"/>
      <c r="AU116" s="218"/>
      <c r="AV116" s="218"/>
      <c r="AW116" s="218"/>
      <c r="AX116" s="220"/>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620</v>
      </c>
      <c r="AC117" s="477"/>
      <c r="AD117" s="478"/>
      <c r="AE117" s="555" t="s">
        <v>720</v>
      </c>
      <c r="AF117" s="555"/>
      <c r="AG117" s="555"/>
      <c r="AH117" s="555"/>
      <c r="AI117" s="555" t="s">
        <v>621</v>
      </c>
      <c r="AJ117" s="555"/>
      <c r="AK117" s="555"/>
      <c r="AL117" s="555"/>
      <c r="AM117" s="555" t="s">
        <v>685</v>
      </c>
      <c r="AN117" s="555"/>
      <c r="AO117" s="555"/>
      <c r="AP117" s="555"/>
      <c r="AQ117" s="555" t="s">
        <v>686</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387</v>
      </c>
      <c r="AF118" s="420"/>
      <c r="AG118" s="420"/>
      <c r="AH118" s="421"/>
      <c r="AI118" s="419" t="s">
        <v>385</v>
      </c>
      <c r="AJ118" s="420"/>
      <c r="AK118" s="420"/>
      <c r="AL118" s="421"/>
      <c r="AM118" s="419" t="s">
        <v>414</v>
      </c>
      <c r="AN118" s="420"/>
      <c r="AO118" s="420"/>
      <c r="AP118" s="421"/>
      <c r="AQ118" s="592" t="s">
        <v>429</v>
      </c>
      <c r="AR118" s="593"/>
      <c r="AS118" s="593"/>
      <c r="AT118" s="593"/>
      <c r="AU118" s="593"/>
      <c r="AV118" s="593"/>
      <c r="AW118" s="593"/>
      <c r="AX118" s="594"/>
    </row>
    <row r="119" spans="1:50" ht="23.25" hidden="1" customHeight="1" x14ac:dyDescent="0.2">
      <c r="A119" s="443"/>
      <c r="B119" s="444"/>
      <c r="C119" s="444"/>
      <c r="D119" s="444"/>
      <c r="E119" s="444"/>
      <c r="F119" s="445"/>
      <c r="G119" s="394" t="s">
        <v>355</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354</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387</v>
      </c>
      <c r="AF121" s="420"/>
      <c r="AG121" s="420"/>
      <c r="AH121" s="421"/>
      <c r="AI121" s="419" t="s">
        <v>385</v>
      </c>
      <c r="AJ121" s="420"/>
      <c r="AK121" s="420"/>
      <c r="AL121" s="421"/>
      <c r="AM121" s="419" t="s">
        <v>414</v>
      </c>
      <c r="AN121" s="420"/>
      <c r="AO121" s="420"/>
      <c r="AP121" s="421"/>
      <c r="AQ121" s="592" t="s">
        <v>429</v>
      </c>
      <c r="AR121" s="593"/>
      <c r="AS121" s="593"/>
      <c r="AT121" s="593"/>
      <c r="AU121" s="593"/>
      <c r="AV121" s="593"/>
      <c r="AW121" s="593"/>
      <c r="AX121" s="594"/>
    </row>
    <row r="122" spans="1:50" ht="23.25" hidden="1" customHeight="1" x14ac:dyDescent="0.2">
      <c r="A122" s="443"/>
      <c r="B122" s="444"/>
      <c r="C122" s="444"/>
      <c r="D122" s="444"/>
      <c r="E122" s="444"/>
      <c r="F122" s="445"/>
      <c r="G122" s="394" t="s">
        <v>356</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357</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387</v>
      </c>
      <c r="AF124" s="420"/>
      <c r="AG124" s="420"/>
      <c r="AH124" s="421"/>
      <c r="AI124" s="419" t="s">
        <v>385</v>
      </c>
      <c r="AJ124" s="420"/>
      <c r="AK124" s="420"/>
      <c r="AL124" s="421"/>
      <c r="AM124" s="419" t="s">
        <v>414</v>
      </c>
      <c r="AN124" s="420"/>
      <c r="AO124" s="420"/>
      <c r="AP124" s="421"/>
      <c r="AQ124" s="592" t="s">
        <v>429</v>
      </c>
      <c r="AR124" s="593"/>
      <c r="AS124" s="593"/>
      <c r="AT124" s="593"/>
      <c r="AU124" s="593"/>
      <c r="AV124" s="593"/>
      <c r="AW124" s="593"/>
      <c r="AX124" s="594"/>
    </row>
    <row r="125" spans="1:50" ht="23.25" hidden="1" customHeight="1" x14ac:dyDescent="0.2">
      <c r="A125" s="443"/>
      <c r="B125" s="444"/>
      <c r="C125" s="444"/>
      <c r="D125" s="444"/>
      <c r="E125" s="444"/>
      <c r="F125" s="445"/>
      <c r="G125" s="394" t="s">
        <v>356</v>
      </c>
      <c r="H125" s="394"/>
      <c r="I125" s="394"/>
      <c r="J125" s="394"/>
      <c r="K125" s="394"/>
      <c r="L125" s="394"/>
      <c r="M125" s="394"/>
      <c r="N125" s="394"/>
      <c r="O125" s="394"/>
      <c r="P125" s="394"/>
      <c r="Q125" s="394"/>
      <c r="R125" s="394"/>
      <c r="S125" s="394"/>
      <c r="T125" s="394"/>
      <c r="U125" s="394"/>
      <c r="V125" s="394"/>
      <c r="W125" s="394"/>
      <c r="X125" s="930"/>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1"/>
      <c r="Y126" s="475" t="s">
        <v>49</v>
      </c>
      <c r="Z126" s="450"/>
      <c r="AA126" s="451"/>
      <c r="AB126" s="476" t="s">
        <v>354</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7"/>
      <c r="Z127" s="928"/>
      <c r="AA127" s="929"/>
      <c r="AB127" s="246" t="s">
        <v>11</v>
      </c>
      <c r="AC127" s="247"/>
      <c r="AD127" s="248"/>
      <c r="AE127" s="419" t="s">
        <v>387</v>
      </c>
      <c r="AF127" s="420"/>
      <c r="AG127" s="420"/>
      <c r="AH127" s="421"/>
      <c r="AI127" s="419" t="s">
        <v>385</v>
      </c>
      <c r="AJ127" s="420"/>
      <c r="AK127" s="420"/>
      <c r="AL127" s="421"/>
      <c r="AM127" s="419" t="s">
        <v>414</v>
      </c>
      <c r="AN127" s="420"/>
      <c r="AO127" s="420"/>
      <c r="AP127" s="421"/>
      <c r="AQ127" s="592" t="s">
        <v>429</v>
      </c>
      <c r="AR127" s="593"/>
      <c r="AS127" s="593"/>
      <c r="AT127" s="593"/>
      <c r="AU127" s="593"/>
      <c r="AV127" s="593"/>
      <c r="AW127" s="593"/>
      <c r="AX127" s="594"/>
    </row>
    <row r="128" spans="1:50" ht="23.25" hidden="1" customHeight="1" x14ac:dyDescent="0.2">
      <c r="A128" s="443"/>
      <c r="B128" s="444"/>
      <c r="C128" s="444"/>
      <c r="D128" s="444"/>
      <c r="E128" s="444"/>
      <c r="F128" s="445"/>
      <c r="G128" s="394" t="s">
        <v>356</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354</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402</v>
      </c>
      <c r="B130" s="185"/>
      <c r="C130" s="184" t="s">
        <v>238</v>
      </c>
      <c r="D130" s="185"/>
      <c r="E130" s="169" t="s">
        <v>267</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266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387</v>
      </c>
      <c r="AF132" s="155"/>
      <c r="AG132" s="155"/>
      <c r="AH132" s="155"/>
      <c r="AI132" s="155" t="s">
        <v>407</v>
      </c>
      <c r="AJ132" s="155"/>
      <c r="AK132" s="155"/>
      <c r="AL132" s="155"/>
      <c r="AM132" s="155" t="s">
        <v>414</v>
      </c>
      <c r="AN132" s="155"/>
      <c r="AO132" s="155"/>
      <c r="AP132" s="151"/>
      <c r="AQ132" s="151" t="s">
        <v>234</v>
      </c>
      <c r="AR132" s="152"/>
      <c r="AS132" s="152"/>
      <c r="AT132" s="153"/>
      <c r="AU132" s="196" t="s">
        <v>250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235</v>
      </c>
      <c r="AT133" s="134"/>
      <c r="AU133" s="200" t="s">
        <v>577</v>
      </c>
      <c r="AV133" s="200"/>
      <c r="AW133" s="133" t="s">
        <v>181</v>
      </c>
      <c r="AX133" s="195"/>
    </row>
    <row r="134" spans="1:50" ht="39.75" customHeight="1" x14ac:dyDescent="0.2">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204" t="s">
        <v>576</v>
      </c>
      <c r="AC134" s="205"/>
      <c r="AD134" s="205"/>
      <c r="AE134" s="206" t="s">
        <v>577</v>
      </c>
      <c r="AF134" s="207"/>
      <c r="AG134" s="207"/>
      <c r="AH134" s="207"/>
      <c r="AI134" s="206" t="s">
        <v>577</v>
      </c>
      <c r="AJ134" s="207"/>
      <c r="AK134" s="207"/>
      <c r="AL134" s="207"/>
      <c r="AM134" s="206" t="s">
        <v>594</v>
      </c>
      <c r="AN134" s="207"/>
      <c r="AO134" s="207"/>
      <c r="AP134" s="207"/>
      <c r="AQ134" s="206" t="s">
        <v>578</v>
      </c>
      <c r="AR134" s="207"/>
      <c r="AS134" s="207"/>
      <c r="AT134" s="207"/>
      <c r="AU134" s="206" t="s">
        <v>582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577</v>
      </c>
      <c r="AF135" s="207"/>
      <c r="AG135" s="207"/>
      <c r="AH135" s="207"/>
      <c r="AI135" s="206" t="s">
        <v>578</v>
      </c>
      <c r="AJ135" s="207"/>
      <c r="AK135" s="207"/>
      <c r="AL135" s="207"/>
      <c r="AM135" s="206" t="s">
        <v>577</v>
      </c>
      <c r="AN135" s="207"/>
      <c r="AO135" s="207"/>
      <c r="AP135" s="207"/>
      <c r="AQ135" s="206" t="s">
        <v>580</v>
      </c>
      <c r="AR135" s="207"/>
      <c r="AS135" s="207"/>
      <c r="AT135" s="207"/>
      <c r="AU135" s="206" t="s">
        <v>595</v>
      </c>
      <c r="AV135" s="207"/>
      <c r="AW135" s="207"/>
      <c r="AX135" s="208"/>
    </row>
    <row r="136" spans="1:50" ht="18.75" hidden="1" customHeight="1" x14ac:dyDescent="0.2">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387</v>
      </c>
      <c r="AF136" s="155"/>
      <c r="AG136" s="155"/>
      <c r="AH136" s="155"/>
      <c r="AI136" s="155" t="s">
        <v>385</v>
      </c>
      <c r="AJ136" s="155"/>
      <c r="AK136" s="155"/>
      <c r="AL136" s="155"/>
      <c r="AM136" s="155" t="s">
        <v>414</v>
      </c>
      <c r="AN136" s="155"/>
      <c r="AO136" s="155"/>
      <c r="AP136" s="151"/>
      <c r="AQ136" s="151" t="s">
        <v>234</v>
      </c>
      <c r="AR136" s="152"/>
      <c r="AS136" s="152"/>
      <c r="AT136" s="153"/>
      <c r="AU136" s="196" t="s">
        <v>250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235</v>
      </c>
      <c r="AT137" s="134"/>
      <c r="AU137" s="200"/>
      <c r="AV137" s="200"/>
      <c r="AW137" s="133" t="s">
        <v>181</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387</v>
      </c>
      <c r="AF140" s="155"/>
      <c r="AG140" s="155"/>
      <c r="AH140" s="155"/>
      <c r="AI140" s="155" t="s">
        <v>385</v>
      </c>
      <c r="AJ140" s="155"/>
      <c r="AK140" s="155"/>
      <c r="AL140" s="155"/>
      <c r="AM140" s="155" t="s">
        <v>414</v>
      </c>
      <c r="AN140" s="155"/>
      <c r="AO140" s="155"/>
      <c r="AP140" s="151"/>
      <c r="AQ140" s="151" t="s">
        <v>234</v>
      </c>
      <c r="AR140" s="152"/>
      <c r="AS140" s="152"/>
      <c r="AT140" s="153"/>
      <c r="AU140" s="196" t="s">
        <v>250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387</v>
      </c>
      <c r="AF144" s="155"/>
      <c r="AG144" s="155"/>
      <c r="AH144" s="155"/>
      <c r="AI144" s="155" t="s">
        <v>385</v>
      </c>
      <c r="AJ144" s="155"/>
      <c r="AK144" s="155"/>
      <c r="AL144" s="155"/>
      <c r="AM144" s="155" t="s">
        <v>414</v>
      </c>
      <c r="AN144" s="155"/>
      <c r="AO144" s="155"/>
      <c r="AP144" s="151"/>
      <c r="AQ144" s="151" t="s">
        <v>234</v>
      </c>
      <c r="AR144" s="152"/>
      <c r="AS144" s="152"/>
      <c r="AT144" s="153"/>
      <c r="AU144" s="196" t="s">
        <v>250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387</v>
      </c>
      <c r="AF148" s="155"/>
      <c r="AG148" s="155"/>
      <c r="AH148" s="155"/>
      <c r="AI148" s="155" t="s">
        <v>385</v>
      </c>
      <c r="AJ148" s="155"/>
      <c r="AK148" s="155"/>
      <c r="AL148" s="155"/>
      <c r="AM148" s="155" t="s">
        <v>414</v>
      </c>
      <c r="AN148" s="155"/>
      <c r="AO148" s="155"/>
      <c r="AP148" s="151"/>
      <c r="AQ148" s="151" t="s">
        <v>234</v>
      </c>
      <c r="AR148" s="152"/>
      <c r="AS148" s="152"/>
      <c r="AT148" s="153"/>
      <c r="AU148" s="196" t="s">
        <v>250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251</v>
      </c>
      <c r="H152" s="130"/>
      <c r="I152" s="130"/>
      <c r="J152" s="130"/>
      <c r="K152" s="130"/>
      <c r="L152" s="130"/>
      <c r="M152" s="130"/>
      <c r="N152" s="130"/>
      <c r="O152" s="130"/>
      <c r="P152" s="131"/>
      <c r="Q152" s="159" t="s">
        <v>331</v>
      </c>
      <c r="R152" s="130"/>
      <c r="S152" s="130"/>
      <c r="T152" s="130"/>
      <c r="U152" s="130"/>
      <c r="V152" s="130"/>
      <c r="W152" s="130"/>
      <c r="X152" s="130"/>
      <c r="Y152" s="130"/>
      <c r="Z152" s="130"/>
      <c r="AA152" s="130"/>
      <c r="AB152" s="129" t="s">
        <v>332</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251</v>
      </c>
      <c r="H159" s="130"/>
      <c r="I159" s="130"/>
      <c r="J159" s="130"/>
      <c r="K159" s="130"/>
      <c r="L159" s="130"/>
      <c r="M159" s="130"/>
      <c r="N159" s="130"/>
      <c r="O159" s="130"/>
      <c r="P159" s="131"/>
      <c r="Q159" s="159" t="s">
        <v>331</v>
      </c>
      <c r="R159" s="130"/>
      <c r="S159" s="130"/>
      <c r="T159" s="130"/>
      <c r="U159" s="130"/>
      <c r="V159" s="130"/>
      <c r="W159" s="130"/>
      <c r="X159" s="130"/>
      <c r="Y159" s="130"/>
      <c r="Z159" s="130"/>
      <c r="AA159" s="130"/>
      <c r="AB159" s="129" t="s">
        <v>332</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251</v>
      </c>
      <c r="H166" s="130"/>
      <c r="I166" s="130"/>
      <c r="J166" s="130"/>
      <c r="K166" s="130"/>
      <c r="L166" s="130"/>
      <c r="M166" s="130"/>
      <c r="N166" s="130"/>
      <c r="O166" s="130"/>
      <c r="P166" s="131"/>
      <c r="Q166" s="159" t="s">
        <v>331</v>
      </c>
      <c r="R166" s="130"/>
      <c r="S166" s="130"/>
      <c r="T166" s="130"/>
      <c r="U166" s="130"/>
      <c r="V166" s="130"/>
      <c r="W166" s="130"/>
      <c r="X166" s="130"/>
      <c r="Y166" s="130"/>
      <c r="Z166" s="130"/>
      <c r="AA166" s="130"/>
      <c r="AB166" s="129" t="s">
        <v>332</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251</v>
      </c>
      <c r="H173" s="130"/>
      <c r="I173" s="130"/>
      <c r="J173" s="130"/>
      <c r="K173" s="130"/>
      <c r="L173" s="130"/>
      <c r="M173" s="130"/>
      <c r="N173" s="130"/>
      <c r="O173" s="130"/>
      <c r="P173" s="131"/>
      <c r="Q173" s="159" t="s">
        <v>331</v>
      </c>
      <c r="R173" s="130"/>
      <c r="S173" s="130"/>
      <c r="T173" s="130"/>
      <c r="U173" s="130"/>
      <c r="V173" s="130"/>
      <c r="W173" s="130"/>
      <c r="X173" s="130"/>
      <c r="Y173" s="130"/>
      <c r="Z173" s="130"/>
      <c r="AA173" s="130"/>
      <c r="AB173" s="129" t="s">
        <v>332</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2">
      <c r="A180" s="189"/>
      <c r="B180" s="186"/>
      <c r="C180" s="180"/>
      <c r="D180" s="186"/>
      <c r="E180" s="180"/>
      <c r="F180" s="181"/>
      <c r="G180" s="157" t="s">
        <v>251</v>
      </c>
      <c r="H180" s="130"/>
      <c r="I180" s="130"/>
      <c r="J180" s="130"/>
      <c r="K180" s="130"/>
      <c r="L180" s="130"/>
      <c r="M180" s="130"/>
      <c r="N180" s="130"/>
      <c r="O180" s="130"/>
      <c r="P180" s="131"/>
      <c r="Q180" s="159" t="s">
        <v>331</v>
      </c>
      <c r="R180" s="130"/>
      <c r="S180" s="130"/>
      <c r="T180" s="130"/>
      <c r="U180" s="130"/>
      <c r="V180" s="130"/>
      <c r="W180" s="130"/>
      <c r="X180" s="130"/>
      <c r="Y180" s="130"/>
      <c r="Z180" s="130"/>
      <c r="AA180" s="130"/>
      <c r="AB180" s="129" t="s">
        <v>332</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2">
      <c r="A182" s="189"/>
      <c r="B182" s="186"/>
      <c r="C182" s="180"/>
      <c r="D182" s="186"/>
      <c r="E182" s="180"/>
      <c r="F182" s="181"/>
      <c r="G182" s="104" t="s">
        <v>596</v>
      </c>
      <c r="H182" s="105"/>
      <c r="I182" s="105"/>
      <c r="J182" s="105"/>
      <c r="K182" s="105"/>
      <c r="L182" s="105"/>
      <c r="M182" s="105"/>
      <c r="N182" s="105"/>
      <c r="O182" s="105"/>
      <c r="P182" s="106"/>
      <c r="Q182" s="125" t="s">
        <v>577</v>
      </c>
      <c r="R182" s="105"/>
      <c r="S182" s="105"/>
      <c r="T182" s="105"/>
      <c r="U182" s="105"/>
      <c r="V182" s="105"/>
      <c r="W182" s="105"/>
      <c r="X182" s="105"/>
      <c r="Y182" s="105"/>
      <c r="Z182" s="105"/>
      <c r="AA182" s="292"/>
      <c r="AB182" s="141" t="s">
        <v>576</v>
      </c>
      <c r="AC182" s="142"/>
      <c r="AD182" s="142"/>
      <c r="AE182" s="147" t="s">
        <v>597</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37.950000000000003"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t="s">
        <v>598</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295</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387</v>
      </c>
      <c r="AF192" s="155"/>
      <c r="AG192" s="155"/>
      <c r="AH192" s="155"/>
      <c r="AI192" s="155" t="s">
        <v>385</v>
      </c>
      <c r="AJ192" s="155"/>
      <c r="AK192" s="155"/>
      <c r="AL192" s="155"/>
      <c r="AM192" s="155" t="s">
        <v>414</v>
      </c>
      <c r="AN192" s="155"/>
      <c r="AO192" s="155"/>
      <c r="AP192" s="151"/>
      <c r="AQ192" s="151" t="s">
        <v>234</v>
      </c>
      <c r="AR192" s="152"/>
      <c r="AS192" s="152"/>
      <c r="AT192" s="153"/>
      <c r="AU192" s="196" t="s">
        <v>250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387</v>
      </c>
      <c r="AF196" s="155"/>
      <c r="AG196" s="155"/>
      <c r="AH196" s="155"/>
      <c r="AI196" s="155" t="s">
        <v>385</v>
      </c>
      <c r="AJ196" s="155"/>
      <c r="AK196" s="155"/>
      <c r="AL196" s="155"/>
      <c r="AM196" s="155" t="s">
        <v>414</v>
      </c>
      <c r="AN196" s="155"/>
      <c r="AO196" s="155"/>
      <c r="AP196" s="151"/>
      <c r="AQ196" s="151" t="s">
        <v>234</v>
      </c>
      <c r="AR196" s="152"/>
      <c r="AS196" s="152"/>
      <c r="AT196" s="153"/>
      <c r="AU196" s="196" t="s">
        <v>250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387</v>
      </c>
      <c r="AF200" s="155"/>
      <c r="AG200" s="155"/>
      <c r="AH200" s="155"/>
      <c r="AI200" s="155" t="s">
        <v>385</v>
      </c>
      <c r="AJ200" s="155"/>
      <c r="AK200" s="155"/>
      <c r="AL200" s="155"/>
      <c r="AM200" s="155" t="s">
        <v>414</v>
      </c>
      <c r="AN200" s="155"/>
      <c r="AO200" s="155"/>
      <c r="AP200" s="151"/>
      <c r="AQ200" s="151" t="s">
        <v>234</v>
      </c>
      <c r="AR200" s="152"/>
      <c r="AS200" s="152"/>
      <c r="AT200" s="153"/>
      <c r="AU200" s="196" t="s">
        <v>250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387</v>
      </c>
      <c r="AF204" s="155"/>
      <c r="AG204" s="155"/>
      <c r="AH204" s="155"/>
      <c r="AI204" s="155" t="s">
        <v>385</v>
      </c>
      <c r="AJ204" s="155"/>
      <c r="AK204" s="155"/>
      <c r="AL204" s="155"/>
      <c r="AM204" s="155" t="s">
        <v>414</v>
      </c>
      <c r="AN204" s="155"/>
      <c r="AO204" s="155"/>
      <c r="AP204" s="151"/>
      <c r="AQ204" s="151" t="s">
        <v>234</v>
      </c>
      <c r="AR204" s="152"/>
      <c r="AS204" s="152"/>
      <c r="AT204" s="153"/>
      <c r="AU204" s="196" t="s">
        <v>250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387</v>
      </c>
      <c r="AF208" s="155"/>
      <c r="AG208" s="155"/>
      <c r="AH208" s="155"/>
      <c r="AI208" s="155" t="s">
        <v>385</v>
      </c>
      <c r="AJ208" s="155"/>
      <c r="AK208" s="155"/>
      <c r="AL208" s="155"/>
      <c r="AM208" s="155" t="s">
        <v>414</v>
      </c>
      <c r="AN208" s="155"/>
      <c r="AO208" s="155"/>
      <c r="AP208" s="151"/>
      <c r="AQ208" s="151" t="s">
        <v>234</v>
      </c>
      <c r="AR208" s="152"/>
      <c r="AS208" s="152"/>
      <c r="AT208" s="153"/>
      <c r="AU208" s="196" t="s">
        <v>250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251</v>
      </c>
      <c r="H212" s="130"/>
      <c r="I212" s="130"/>
      <c r="J212" s="130"/>
      <c r="K212" s="130"/>
      <c r="L212" s="130"/>
      <c r="M212" s="130"/>
      <c r="N212" s="130"/>
      <c r="O212" s="130"/>
      <c r="P212" s="131"/>
      <c r="Q212" s="159" t="s">
        <v>331</v>
      </c>
      <c r="R212" s="130"/>
      <c r="S212" s="130"/>
      <c r="T212" s="130"/>
      <c r="U212" s="130"/>
      <c r="V212" s="130"/>
      <c r="W212" s="130"/>
      <c r="X212" s="130"/>
      <c r="Y212" s="130"/>
      <c r="Z212" s="130"/>
      <c r="AA212" s="130"/>
      <c r="AB212" s="129" t="s">
        <v>332</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251</v>
      </c>
      <c r="H219" s="130"/>
      <c r="I219" s="130"/>
      <c r="J219" s="130"/>
      <c r="K219" s="130"/>
      <c r="L219" s="130"/>
      <c r="M219" s="130"/>
      <c r="N219" s="130"/>
      <c r="O219" s="130"/>
      <c r="P219" s="131"/>
      <c r="Q219" s="159" t="s">
        <v>331</v>
      </c>
      <c r="R219" s="130"/>
      <c r="S219" s="130"/>
      <c r="T219" s="130"/>
      <c r="U219" s="130"/>
      <c r="V219" s="130"/>
      <c r="W219" s="130"/>
      <c r="X219" s="130"/>
      <c r="Y219" s="130"/>
      <c r="Z219" s="130"/>
      <c r="AA219" s="130"/>
      <c r="AB219" s="129" t="s">
        <v>332</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251</v>
      </c>
      <c r="H226" s="130"/>
      <c r="I226" s="130"/>
      <c r="J226" s="130"/>
      <c r="K226" s="130"/>
      <c r="L226" s="130"/>
      <c r="M226" s="130"/>
      <c r="N226" s="130"/>
      <c r="O226" s="130"/>
      <c r="P226" s="131"/>
      <c r="Q226" s="159" t="s">
        <v>331</v>
      </c>
      <c r="R226" s="130"/>
      <c r="S226" s="130"/>
      <c r="T226" s="130"/>
      <c r="U226" s="130"/>
      <c r="V226" s="130"/>
      <c r="W226" s="130"/>
      <c r="X226" s="130"/>
      <c r="Y226" s="130"/>
      <c r="Z226" s="130"/>
      <c r="AA226" s="130"/>
      <c r="AB226" s="129" t="s">
        <v>332</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251</v>
      </c>
      <c r="H233" s="130"/>
      <c r="I233" s="130"/>
      <c r="J233" s="130"/>
      <c r="K233" s="130"/>
      <c r="L233" s="130"/>
      <c r="M233" s="130"/>
      <c r="N233" s="130"/>
      <c r="O233" s="130"/>
      <c r="P233" s="131"/>
      <c r="Q233" s="159" t="s">
        <v>331</v>
      </c>
      <c r="R233" s="130"/>
      <c r="S233" s="130"/>
      <c r="T233" s="130"/>
      <c r="U233" s="130"/>
      <c r="V233" s="130"/>
      <c r="W233" s="130"/>
      <c r="X233" s="130"/>
      <c r="Y233" s="130"/>
      <c r="Z233" s="130"/>
      <c r="AA233" s="130"/>
      <c r="AB233" s="129" t="s">
        <v>332</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251</v>
      </c>
      <c r="H240" s="130"/>
      <c r="I240" s="130"/>
      <c r="J240" s="130"/>
      <c r="K240" s="130"/>
      <c r="L240" s="130"/>
      <c r="M240" s="130"/>
      <c r="N240" s="130"/>
      <c r="O240" s="130"/>
      <c r="P240" s="131"/>
      <c r="Q240" s="159" t="s">
        <v>331</v>
      </c>
      <c r="R240" s="130"/>
      <c r="S240" s="130"/>
      <c r="T240" s="130"/>
      <c r="U240" s="130"/>
      <c r="V240" s="130"/>
      <c r="W240" s="130"/>
      <c r="X240" s="130"/>
      <c r="Y240" s="130"/>
      <c r="Z240" s="130"/>
      <c r="AA240" s="130"/>
      <c r="AB240" s="129" t="s">
        <v>332</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295</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387</v>
      </c>
      <c r="AF252" s="155"/>
      <c r="AG252" s="155"/>
      <c r="AH252" s="155"/>
      <c r="AI252" s="155" t="s">
        <v>385</v>
      </c>
      <c r="AJ252" s="155"/>
      <c r="AK252" s="155"/>
      <c r="AL252" s="155"/>
      <c r="AM252" s="155" t="s">
        <v>414</v>
      </c>
      <c r="AN252" s="155"/>
      <c r="AO252" s="155"/>
      <c r="AP252" s="151"/>
      <c r="AQ252" s="151" t="s">
        <v>234</v>
      </c>
      <c r="AR252" s="152"/>
      <c r="AS252" s="152"/>
      <c r="AT252" s="153"/>
      <c r="AU252" s="196" t="s">
        <v>250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387</v>
      </c>
      <c r="AF256" s="155"/>
      <c r="AG256" s="155"/>
      <c r="AH256" s="155"/>
      <c r="AI256" s="155" t="s">
        <v>385</v>
      </c>
      <c r="AJ256" s="155"/>
      <c r="AK256" s="155"/>
      <c r="AL256" s="155"/>
      <c r="AM256" s="155" t="s">
        <v>414</v>
      </c>
      <c r="AN256" s="155"/>
      <c r="AO256" s="155"/>
      <c r="AP256" s="151"/>
      <c r="AQ256" s="151" t="s">
        <v>234</v>
      </c>
      <c r="AR256" s="152"/>
      <c r="AS256" s="152"/>
      <c r="AT256" s="153"/>
      <c r="AU256" s="196" t="s">
        <v>250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387</v>
      </c>
      <c r="AF260" s="155"/>
      <c r="AG260" s="155"/>
      <c r="AH260" s="155"/>
      <c r="AI260" s="155" t="s">
        <v>385</v>
      </c>
      <c r="AJ260" s="155"/>
      <c r="AK260" s="155"/>
      <c r="AL260" s="155"/>
      <c r="AM260" s="155" t="s">
        <v>414</v>
      </c>
      <c r="AN260" s="155"/>
      <c r="AO260" s="155"/>
      <c r="AP260" s="151"/>
      <c r="AQ260" s="151" t="s">
        <v>234</v>
      </c>
      <c r="AR260" s="152"/>
      <c r="AS260" s="152"/>
      <c r="AT260" s="153"/>
      <c r="AU260" s="196" t="s">
        <v>250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387</v>
      </c>
      <c r="AF264" s="155"/>
      <c r="AG264" s="155"/>
      <c r="AH264" s="155"/>
      <c r="AI264" s="155" t="s">
        <v>385</v>
      </c>
      <c r="AJ264" s="155"/>
      <c r="AK264" s="155"/>
      <c r="AL264" s="155"/>
      <c r="AM264" s="155" t="s">
        <v>414</v>
      </c>
      <c r="AN264" s="155"/>
      <c r="AO264" s="155"/>
      <c r="AP264" s="151"/>
      <c r="AQ264" s="159" t="s">
        <v>234</v>
      </c>
      <c r="AR264" s="130"/>
      <c r="AS264" s="130"/>
      <c r="AT264" s="131"/>
      <c r="AU264" s="136" t="s">
        <v>250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387</v>
      </c>
      <c r="AF268" s="155"/>
      <c r="AG268" s="155"/>
      <c r="AH268" s="155"/>
      <c r="AI268" s="155" t="s">
        <v>385</v>
      </c>
      <c r="AJ268" s="155"/>
      <c r="AK268" s="155"/>
      <c r="AL268" s="155"/>
      <c r="AM268" s="155" t="s">
        <v>414</v>
      </c>
      <c r="AN268" s="155"/>
      <c r="AO268" s="155"/>
      <c r="AP268" s="151"/>
      <c r="AQ268" s="151" t="s">
        <v>234</v>
      </c>
      <c r="AR268" s="152"/>
      <c r="AS268" s="152"/>
      <c r="AT268" s="153"/>
      <c r="AU268" s="196" t="s">
        <v>250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251</v>
      </c>
      <c r="H272" s="130"/>
      <c r="I272" s="130"/>
      <c r="J272" s="130"/>
      <c r="K272" s="130"/>
      <c r="L272" s="130"/>
      <c r="M272" s="130"/>
      <c r="N272" s="130"/>
      <c r="O272" s="130"/>
      <c r="P272" s="131"/>
      <c r="Q272" s="159" t="s">
        <v>331</v>
      </c>
      <c r="R272" s="130"/>
      <c r="S272" s="130"/>
      <c r="T272" s="130"/>
      <c r="U272" s="130"/>
      <c r="V272" s="130"/>
      <c r="W272" s="130"/>
      <c r="X272" s="130"/>
      <c r="Y272" s="130"/>
      <c r="Z272" s="130"/>
      <c r="AA272" s="130"/>
      <c r="AB272" s="129" t="s">
        <v>332</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251</v>
      </c>
      <c r="H279" s="130"/>
      <c r="I279" s="130"/>
      <c r="J279" s="130"/>
      <c r="K279" s="130"/>
      <c r="L279" s="130"/>
      <c r="M279" s="130"/>
      <c r="N279" s="130"/>
      <c r="O279" s="130"/>
      <c r="P279" s="131"/>
      <c r="Q279" s="159" t="s">
        <v>331</v>
      </c>
      <c r="R279" s="130"/>
      <c r="S279" s="130"/>
      <c r="T279" s="130"/>
      <c r="U279" s="130"/>
      <c r="V279" s="130"/>
      <c r="W279" s="130"/>
      <c r="X279" s="130"/>
      <c r="Y279" s="130"/>
      <c r="Z279" s="130"/>
      <c r="AA279" s="130"/>
      <c r="AB279" s="129" t="s">
        <v>332</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251</v>
      </c>
      <c r="H286" s="130"/>
      <c r="I286" s="130"/>
      <c r="J286" s="130"/>
      <c r="K286" s="130"/>
      <c r="L286" s="130"/>
      <c r="M286" s="130"/>
      <c r="N286" s="130"/>
      <c r="O286" s="130"/>
      <c r="P286" s="131"/>
      <c r="Q286" s="159" t="s">
        <v>331</v>
      </c>
      <c r="R286" s="130"/>
      <c r="S286" s="130"/>
      <c r="T286" s="130"/>
      <c r="U286" s="130"/>
      <c r="V286" s="130"/>
      <c r="W286" s="130"/>
      <c r="X286" s="130"/>
      <c r="Y286" s="130"/>
      <c r="Z286" s="130"/>
      <c r="AA286" s="130"/>
      <c r="AB286" s="129" t="s">
        <v>332</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251</v>
      </c>
      <c r="H293" s="130"/>
      <c r="I293" s="130"/>
      <c r="J293" s="130"/>
      <c r="K293" s="130"/>
      <c r="L293" s="130"/>
      <c r="M293" s="130"/>
      <c r="N293" s="130"/>
      <c r="O293" s="130"/>
      <c r="P293" s="131"/>
      <c r="Q293" s="159" t="s">
        <v>331</v>
      </c>
      <c r="R293" s="130"/>
      <c r="S293" s="130"/>
      <c r="T293" s="130"/>
      <c r="U293" s="130"/>
      <c r="V293" s="130"/>
      <c r="W293" s="130"/>
      <c r="X293" s="130"/>
      <c r="Y293" s="130"/>
      <c r="Z293" s="130"/>
      <c r="AA293" s="130"/>
      <c r="AB293" s="129" t="s">
        <v>332</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251</v>
      </c>
      <c r="H300" s="130"/>
      <c r="I300" s="130"/>
      <c r="J300" s="130"/>
      <c r="K300" s="130"/>
      <c r="L300" s="130"/>
      <c r="M300" s="130"/>
      <c r="N300" s="130"/>
      <c r="O300" s="130"/>
      <c r="P300" s="131"/>
      <c r="Q300" s="159" t="s">
        <v>331</v>
      </c>
      <c r="R300" s="130"/>
      <c r="S300" s="130"/>
      <c r="T300" s="130"/>
      <c r="U300" s="130"/>
      <c r="V300" s="130"/>
      <c r="W300" s="130"/>
      <c r="X300" s="130"/>
      <c r="Y300" s="130"/>
      <c r="Z300" s="130"/>
      <c r="AA300" s="130"/>
      <c r="AB300" s="129" t="s">
        <v>332</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295</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387</v>
      </c>
      <c r="AF312" s="155"/>
      <c r="AG312" s="155"/>
      <c r="AH312" s="155"/>
      <c r="AI312" s="155" t="s">
        <v>385</v>
      </c>
      <c r="AJ312" s="155"/>
      <c r="AK312" s="155"/>
      <c r="AL312" s="155"/>
      <c r="AM312" s="155" t="s">
        <v>414</v>
      </c>
      <c r="AN312" s="155"/>
      <c r="AO312" s="155"/>
      <c r="AP312" s="151"/>
      <c r="AQ312" s="151" t="s">
        <v>234</v>
      </c>
      <c r="AR312" s="152"/>
      <c r="AS312" s="152"/>
      <c r="AT312" s="153"/>
      <c r="AU312" s="196" t="s">
        <v>250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387</v>
      </c>
      <c r="AF316" s="155"/>
      <c r="AG316" s="155"/>
      <c r="AH316" s="155"/>
      <c r="AI316" s="155" t="s">
        <v>385</v>
      </c>
      <c r="AJ316" s="155"/>
      <c r="AK316" s="155"/>
      <c r="AL316" s="155"/>
      <c r="AM316" s="155" t="s">
        <v>414</v>
      </c>
      <c r="AN316" s="155"/>
      <c r="AO316" s="155"/>
      <c r="AP316" s="151"/>
      <c r="AQ316" s="151" t="s">
        <v>234</v>
      </c>
      <c r="AR316" s="152"/>
      <c r="AS316" s="152"/>
      <c r="AT316" s="153"/>
      <c r="AU316" s="196" t="s">
        <v>250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387</v>
      </c>
      <c r="AF320" s="155"/>
      <c r="AG320" s="155"/>
      <c r="AH320" s="155"/>
      <c r="AI320" s="155" t="s">
        <v>385</v>
      </c>
      <c r="AJ320" s="155"/>
      <c r="AK320" s="155"/>
      <c r="AL320" s="155"/>
      <c r="AM320" s="155" t="s">
        <v>414</v>
      </c>
      <c r="AN320" s="155"/>
      <c r="AO320" s="155"/>
      <c r="AP320" s="151"/>
      <c r="AQ320" s="151" t="s">
        <v>234</v>
      </c>
      <c r="AR320" s="152"/>
      <c r="AS320" s="152"/>
      <c r="AT320" s="153"/>
      <c r="AU320" s="196" t="s">
        <v>250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387</v>
      </c>
      <c r="AF324" s="155"/>
      <c r="AG324" s="155"/>
      <c r="AH324" s="155"/>
      <c r="AI324" s="155" t="s">
        <v>385</v>
      </c>
      <c r="AJ324" s="155"/>
      <c r="AK324" s="155"/>
      <c r="AL324" s="155"/>
      <c r="AM324" s="155" t="s">
        <v>414</v>
      </c>
      <c r="AN324" s="155"/>
      <c r="AO324" s="155"/>
      <c r="AP324" s="151"/>
      <c r="AQ324" s="151" t="s">
        <v>234</v>
      </c>
      <c r="AR324" s="152"/>
      <c r="AS324" s="152"/>
      <c r="AT324" s="153"/>
      <c r="AU324" s="196" t="s">
        <v>250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387</v>
      </c>
      <c r="AF328" s="155"/>
      <c r="AG328" s="155"/>
      <c r="AH328" s="155"/>
      <c r="AI328" s="155" t="s">
        <v>385</v>
      </c>
      <c r="AJ328" s="155"/>
      <c r="AK328" s="155"/>
      <c r="AL328" s="155"/>
      <c r="AM328" s="155" t="s">
        <v>414</v>
      </c>
      <c r="AN328" s="155"/>
      <c r="AO328" s="155"/>
      <c r="AP328" s="151"/>
      <c r="AQ328" s="151" t="s">
        <v>234</v>
      </c>
      <c r="AR328" s="152"/>
      <c r="AS328" s="152"/>
      <c r="AT328" s="153"/>
      <c r="AU328" s="196" t="s">
        <v>250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251</v>
      </c>
      <c r="H332" s="130"/>
      <c r="I332" s="130"/>
      <c r="J332" s="130"/>
      <c r="K332" s="130"/>
      <c r="L332" s="130"/>
      <c r="M332" s="130"/>
      <c r="N332" s="130"/>
      <c r="O332" s="130"/>
      <c r="P332" s="131"/>
      <c r="Q332" s="159" t="s">
        <v>331</v>
      </c>
      <c r="R332" s="130"/>
      <c r="S332" s="130"/>
      <c r="T332" s="130"/>
      <c r="U332" s="130"/>
      <c r="V332" s="130"/>
      <c r="W332" s="130"/>
      <c r="X332" s="130"/>
      <c r="Y332" s="130"/>
      <c r="Z332" s="130"/>
      <c r="AA332" s="130"/>
      <c r="AB332" s="129" t="s">
        <v>332</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251</v>
      </c>
      <c r="H339" s="130"/>
      <c r="I339" s="130"/>
      <c r="J339" s="130"/>
      <c r="K339" s="130"/>
      <c r="L339" s="130"/>
      <c r="M339" s="130"/>
      <c r="N339" s="130"/>
      <c r="O339" s="130"/>
      <c r="P339" s="131"/>
      <c r="Q339" s="159" t="s">
        <v>331</v>
      </c>
      <c r="R339" s="130"/>
      <c r="S339" s="130"/>
      <c r="T339" s="130"/>
      <c r="U339" s="130"/>
      <c r="V339" s="130"/>
      <c r="W339" s="130"/>
      <c r="X339" s="130"/>
      <c r="Y339" s="130"/>
      <c r="Z339" s="130"/>
      <c r="AA339" s="130"/>
      <c r="AB339" s="129" t="s">
        <v>332</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251</v>
      </c>
      <c r="H346" s="130"/>
      <c r="I346" s="130"/>
      <c r="J346" s="130"/>
      <c r="K346" s="130"/>
      <c r="L346" s="130"/>
      <c r="M346" s="130"/>
      <c r="N346" s="130"/>
      <c r="O346" s="130"/>
      <c r="P346" s="131"/>
      <c r="Q346" s="159" t="s">
        <v>331</v>
      </c>
      <c r="R346" s="130"/>
      <c r="S346" s="130"/>
      <c r="T346" s="130"/>
      <c r="U346" s="130"/>
      <c r="V346" s="130"/>
      <c r="W346" s="130"/>
      <c r="X346" s="130"/>
      <c r="Y346" s="130"/>
      <c r="Z346" s="130"/>
      <c r="AA346" s="130"/>
      <c r="AB346" s="129" t="s">
        <v>332</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251</v>
      </c>
      <c r="H353" s="130"/>
      <c r="I353" s="130"/>
      <c r="J353" s="130"/>
      <c r="K353" s="130"/>
      <c r="L353" s="130"/>
      <c r="M353" s="130"/>
      <c r="N353" s="130"/>
      <c r="O353" s="130"/>
      <c r="P353" s="131"/>
      <c r="Q353" s="159" t="s">
        <v>331</v>
      </c>
      <c r="R353" s="130"/>
      <c r="S353" s="130"/>
      <c r="T353" s="130"/>
      <c r="U353" s="130"/>
      <c r="V353" s="130"/>
      <c r="W353" s="130"/>
      <c r="X353" s="130"/>
      <c r="Y353" s="130"/>
      <c r="Z353" s="130"/>
      <c r="AA353" s="130"/>
      <c r="AB353" s="129" t="s">
        <v>332</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251</v>
      </c>
      <c r="H360" s="130"/>
      <c r="I360" s="130"/>
      <c r="J360" s="130"/>
      <c r="K360" s="130"/>
      <c r="L360" s="130"/>
      <c r="M360" s="130"/>
      <c r="N360" s="130"/>
      <c r="O360" s="130"/>
      <c r="P360" s="131"/>
      <c r="Q360" s="159" t="s">
        <v>331</v>
      </c>
      <c r="R360" s="130"/>
      <c r="S360" s="130"/>
      <c r="T360" s="130"/>
      <c r="U360" s="130"/>
      <c r="V360" s="130"/>
      <c r="W360" s="130"/>
      <c r="X360" s="130"/>
      <c r="Y360" s="130"/>
      <c r="Z360" s="130"/>
      <c r="AA360" s="130"/>
      <c r="AB360" s="129" t="s">
        <v>332</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295</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387</v>
      </c>
      <c r="AF372" s="155"/>
      <c r="AG372" s="155"/>
      <c r="AH372" s="155"/>
      <c r="AI372" s="155" t="s">
        <v>385</v>
      </c>
      <c r="AJ372" s="155"/>
      <c r="AK372" s="155"/>
      <c r="AL372" s="155"/>
      <c r="AM372" s="155" t="s">
        <v>414</v>
      </c>
      <c r="AN372" s="155"/>
      <c r="AO372" s="155"/>
      <c r="AP372" s="151"/>
      <c r="AQ372" s="151" t="s">
        <v>234</v>
      </c>
      <c r="AR372" s="152"/>
      <c r="AS372" s="152"/>
      <c r="AT372" s="153"/>
      <c r="AU372" s="196" t="s">
        <v>250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387</v>
      </c>
      <c r="AF376" s="155"/>
      <c r="AG376" s="155"/>
      <c r="AH376" s="155"/>
      <c r="AI376" s="155" t="s">
        <v>385</v>
      </c>
      <c r="AJ376" s="155"/>
      <c r="AK376" s="155"/>
      <c r="AL376" s="155"/>
      <c r="AM376" s="155" t="s">
        <v>414</v>
      </c>
      <c r="AN376" s="155"/>
      <c r="AO376" s="155"/>
      <c r="AP376" s="151"/>
      <c r="AQ376" s="151" t="s">
        <v>234</v>
      </c>
      <c r="AR376" s="152"/>
      <c r="AS376" s="152"/>
      <c r="AT376" s="153"/>
      <c r="AU376" s="196" t="s">
        <v>250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387</v>
      </c>
      <c r="AF380" s="155"/>
      <c r="AG380" s="155"/>
      <c r="AH380" s="155"/>
      <c r="AI380" s="155" t="s">
        <v>385</v>
      </c>
      <c r="AJ380" s="155"/>
      <c r="AK380" s="155"/>
      <c r="AL380" s="155"/>
      <c r="AM380" s="155" t="s">
        <v>414</v>
      </c>
      <c r="AN380" s="155"/>
      <c r="AO380" s="155"/>
      <c r="AP380" s="151"/>
      <c r="AQ380" s="151" t="s">
        <v>234</v>
      </c>
      <c r="AR380" s="152"/>
      <c r="AS380" s="152"/>
      <c r="AT380" s="153"/>
      <c r="AU380" s="196" t="s">
        <v>250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387</v>
      </c>
      <c r="AF384" s="155"/>
      <c r="AG384" s="155"/>
      <c r="AH384" s="155"/>
      <c r="AI384" s="155" t="s">
        <v>385</v>
      </c>
      <c r="AJ384" s="155"/>
      <c r="AK384" s="155"/>
      <c r="AL384" s="155"/>
      <c r="AM384" s="155" t="s">
        <v>414</v>
      </c>
      <c r="AN384" s="155"/>
      <c r="AO384" s="155"/>
      <c r="AP384" s="151"/>
      <c r="AQ384" s="151" t="s">
        <v>234</v>
      </c>
      <c r="AR384" s="152"/>
      <c r="AS384" s="152"/>
      <c r="AT384" s="153"/>
      <c r="AU384" s="196" t="s">
        <v>250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387</v>
      </c>
      <c r="AF388" s="155"/>
      <c r="AG388" s="155"/>
      <c r="AH388" s="155"/>
      <c r="AI388" s="155" t="s">
        <v>385</v>
      </c>
      <c r="AJ388" s="155"/>
      <c r="AK388" s="155"/>
      <c r="AL388" s="155"/>
      <c r="AM388" s="155" t="s">
        <v>414</v>
      </c>
      <c r="AN388" s="155"/>
      <c r="AO388" s="155"/>
      <c r="AP388" s="151"/>
      <c r="AQ388" s="151" t="s">
        <v>234</v>
      </c>
      <c r="AR388" s="152"/>
      <c r="AS388" s="152"/>
      <c r="AT388" s="153"/>
      <c r="AU388" s="196" t="s">
        <v>250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251</v>
      </c>
      <c r="H392" s="130"/>
      <c r="I392" s="130"/>
      <c r="J392" s="130"/>
      <c r="K392" s="130"/>
      <c r="L392" s="130"/>
      <c r="M392" s="130"/>
      <c r="N392" s="130"/>
      <c r="O392" s="130"/>
      <c r="P392" s="131"/>
      <c r="Q392" s="159" t="s">
        <v>331</v>
      </c>
      <c r="R392" s="130"/>
      <c r="S392" s="130"/>
      <c r="T392" s="130"/>
      <c r="U392" s="130"/>
      <c r="V392" s="130"/>
      <c r="W392" s="130"/>
      <c r="X392" s="130"/>
      <c r="Y392" s="130"/>
      <c r="Z392" s="130"/>
      <c r="AA392" s="130"/>
      <c r="AB392" s="129" t="s">
        <v>332</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251</v>
      </c>
      <c r="H399" s="130"/>
      <c r="I399" s="130"/>
      <c r="J399" s="130"/>
      <c r="K399" s="130"/>
      <c r="L399" s="130"/>
      <c r="M399" s="130"/>
      <c r="N399" s="130"/>
      <c r="O399" s="130"/>
      <c r="P399" s="131"/>
      <c r="Q399" s="159" t="s">
        <v>331</v>
      </c>
      <c r="R399" s="130"/>
      <c r="S399" s="130"/>
      <c r="T399" s="130"/>
      <c r="U399" s="130"/>
      <c r="V399" s="130"/>
      <c r="W399" s="130"/>
      <c r="X399" s="130"/>
      <c r="Y399" s="130"/>
      <c r="Z399" s="130"/>
      <c r="AA399" s="130"/>
      <c r="AB399" s="129" t="s">
        <v>332</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251</v>
      </c>
      <c r="H406" s="130"/>
      <c r="I406" s="130"/>
      <c r="J406" s="130"/>
      <c r="K406" s="130"/>
      <c r="L406" s="130"/>
      <c r="M406" s="130"/>
      <c r="N406" s="130"/>
      <c r="O406" s="130"/>
      <c r="P406" s="131"/>
      <c r="Q406" s="159" t="s">
        <v>331</v>
      </c>
      <c r="R406" s="130"/>
      <c r="S406" s="130"/>
      <c r="T406" s="130"/>
      <c r="U406" s="130"/>
      <c r="V406" s="130"/>
      <c r="W406" s="130"/>
      <c r="X406" s="130"/>
      <c r="Y406" s="130"/>
      <c r="Z406" s="130"/>
      <c r="AA406" s="130"/>
      <c r="AB406" s="129" t="s">
        <v>332</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251</v>
      </c>
      <c r="H413" s="130"/>
      <c r="I413" s="130"/>
      <c r="J413" s="130"/>
      <c r="K413" s="130"/>
      <c r="L413" s="130"/>
      <c r="M413" s="130"/>
      <c r="N413" s="130"/>
      <c r="O413" s="130"/>
      <c r="P413" s="131"/>
      <c r="Q413" s="159" t="s">
        <v>331</v>
      </c>
      <c r="R413" s="130"/>
      <c r="S413" s="130"/>
      <c r="T413" s="130"/>
      <c r="U413" s="130"/>
      <c r="V413" s="130"/>
      <c r="W413" s="130"/>
      <c r="X413" s="130"/>
      <c r="Y413" s="130"/>
      <c r="Z413" s="130"/>
      <c r="AA413" s="130"/>
      <c r="AB413" s="129" t="s">
        <v>332</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251</v>
      </c>
      <c r="H420" s="130"/>
      <c r="I420" s="130"/>
      <c r="J420" s="130"/>
      <c r="K420" s="130"/>
      <c r="L420" s="130"/>
      <c r="M420" s="130"/>
      <c r="N420" s="130"/>
      <c r="O420" s="130"/>
      <c r="P420" s="131"/>
      <c r="Q420" s="159" t="s">
        <v>331</v>
      </c>
      <c r="R420" s="130"/>
      <c r="S420" s="130"/>
      <c r="T420" s="130"/>
      <c r="U420" s="130"/>
      <c r="V420" s="130"/>
      <c r="W420" s="130"/>
      <c r="X420" s="130"/>
      <c r="Y420" s="130"/>
      <c r="Z420" s="130"/>
      <c r="AA420" s="130"/>
      <c r="AB420" s="129" t="s">
        <v>332</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295</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417</v>
      </c>
      <c r="D430" s="932"/>
      <c r="E430" s="174" t="s">
        <v>395</v>
      </c>
      <c r="F430" s="899"/>
      <c r="G430" s="900" t="s">
        <v>254</v>
      </c>
      <c r="H430" s="123"/>
      <c r="I430" s="123"/>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89"/>
      <c r="B431" s="186"/>
      <c r="C431" s="180"/>
      <c r="D431" s="186"/>
      <c r="E431" s="343" t="s">
        <v>243</v>
      </c>
      <c r="F431" s="344"/>
      <c r="G431" s="345"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242</v>
      </c>
      <c r="AF431" s="338"/>
      <c r="AG431" s="338"/>
      <c r="AH431" s="339"/>
      <c r="AI431" s="340" t="s">
        <v>408</v>
      </c>
      <c r="AJ431" s="340"/>
      <c r="AK431" s="340"/>
      <c r="AL431" s="159"/>
      <c r="AM431" s="340" t="s">
        <v>421</v>
      </c>
      <c r="AN431" s="340"/>
      <c r="AO431" s="340"/>
      <c r="AP431" s="159"/>
      <c r="AQ431" s="159" t="s">
        <v>234</v>
      </c>
      <c r="AR431" s="130"/>
      <c r="AS431" s="130"/>
      <c r="AT431" s="131"/>
      <c r="AU431" s="136" t="s">
        <v>134</v>
      </c>
      <c r="AV431" s="136"/>
      <c r="AW431" s="136"/>
      <c r="AX431" s="137"/>
    </row>
    <row r="432" spans="1:50" ht="18.75"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235</v>
      </c>
      <c r="AH432" s="134"/>
      <c r="AI432" s="156"/>
      <c r="AJ432" s="156"/>
      <c r="AK432" s="156"/>
      <c r="AL432" s="154"/>
      <c r="AM432" s="156"/>
      <c r="AN432" s="156"/>
      <c r="AO432" s="156"/>
      <c r="AP432" s="154"/>
      <c r="AQ432" s="591" t="s">
        <v>577</v>
      </c>
      <c r="AR432" s="200"/>
      <c r="AS432" s="133" t="s">
        <v>235</v>
      </c>
      <c r="AT432" s="134"/>
      <c r="AU432" s="200" t="s">
        <v>577</v>
      </c>
      <c r="AV432" s="200"/>
      <c r="AW432" s="133" t="s">
        <v>181</v>
      </c>
      <c r="AX432" s="195"/>
    </row>
    <row r="433" spans="1:50" ht="23.25" customHeight="1" x14ac:dyDescent="0.2">
      <c r="A433" s="189"/>
      <c r="B433" s="186"/>
      <c r="C433" s="180"/>
      <c r="D433" s="186"/>
      <c r="E433" s="343"/>
      <c r="F433" s="344"/>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1" t="s">
        <v>578</v>
      </c>
      <c r="AF433" s="207"/>
      <c r="AG433" s="207"/>
      <c r="AH433" s="207"/>
      <c r="AI433" s="341" t="s">
        <v>577</v>
      </c>
      <c r="AJ433" s="207"/>
      <c r="AK433" s="207"/>
      <c r="AL433" s="207"/>
      <c r="AM433" s="341" t="s">
        <v>577</v>
      </c>
      <c r="AN433" s="207"/>
      <c r="AO433" s="207"/>
      <c r="AP433" s="342"/>
      <c r="AQ433" s="341" t="s">
        <v>577</v>
      </c>
      <c r="AR433" s="207"/>
      <c r="AS433" s="207"/>
      <c r="AT433" s="342"/>
      <c r="AU433" s="207" t="s">
        <v>595</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600</v>
      </c>
      <c r="AC434" s="205"/>
      <c r="AD434" s="205"/>
      <c r="AE434" s="341" t="s">
        <v>577</v>
      </c>
      <c r="AF434" s="207"/>
      <c r="AG434" s="207"/>
      <c r="AH434" s="342"/>
      <c r="AI434" s="341" t="s">
        <v>595</v>
      </c>
      <c r="AJ434" s="207"/>
      <c r="AK434" s="207"/>
      <c r="AL434" s="207"/>
      <c r="AM434" s="341" t="s">
        <v>578</v>
      </c>
      <c r="AN434" s="207"/>
      <c r="AO434" s="207"/>
      <c r="AP434" s="342"/>
      <c r="AQ434" s="341" t="s">
        <v>601</v>
      </c>
      <c r="AR434" s="207"/>
      <c r="AS434" s="207"/>
      <c r="AT434" s="342"/>
      <c r="AU434" s="207" t="s">
        <v>577</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577</v>
      </c>
      <c r="AF435" s="207"/>
      <c r="AG435" s="207"/>
      <c r="AH435" s="342"/>
      <c r="AI435" s="341" t="s">
        <v>580</v>
      </c>
      <c r="AJ435" s="207"/>
      <c r="AK435" s="207"/>
      <c r="AL435" s="207"/>
      <c r="AM435" s="341" t="s">
        <v>577</v>
      </c>
      <c r="AN435" s="207"/>
      <c r="AO435" s="207"/>
      <c r="AP435" s="342"/>
      <c r="AQ435" s="341" t="s">
        <v>602</v>
      </c>
      <c r="AR435" s="207"/>
      <c r="AS435" s="207"/>
      <c r="AT435" s="342"/>
      <c r="AU435" s="207" t="s">
        <v>578</v>
      </c>
      <c r="AV435" s="207"/>
      <c r="AW435" s="207"/>
      <c r="AX435" s="208"/>
    </row>
    <row r="436" spans="1:50" ht="18.75" hidden="1" customHeight="1" x14ac:dyDescent="0.2">
      <c r="A436" s="189"/>
      <c r="B436" s="186"/>
      <c r="C436" s="180"/>
      <c r="D436" s="186"/>
      <c r="E436" s="343" t="s">
        <v>243</v>
      </c>
      <c r="F436" s="344"/>
      <c r="G436" s="345"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242</v>
      </c>
      <c r="AF436" s="338"/>
      <c r="AG436" s="338"/>
      <c r="AH436" s="339"/>
      <c r="AI436" s="340" t="s">
        <v>408</v>
      </c>
      <c r="AJ436" s="340"/>
      <c r="AK436" s="340"/>
      <c r="AL436" s="159"/>
      <c r="AM436" s="340" t="s">
        <v>421</v>
      </c>
      <c r="AN436" s="340"/>
      <c r="AO436" s="340"/>
      <c r="AP436" s="159"/>
      <c r="AQ436" s="159" t="s">
        <v>234</v>
      </c>
      <c r="AR436" s="130"/>
      <c r="AS436" s="130"/>
      <c r="AT436" s="131"/>
      <c r="AU436" s="136" t="s">
        <v>134</v>
      </c>
      <c r="AV436" s="136"/>
      <c r="AW436" s="136"/>
      <c r="AX436" s="137"/>
    </row>
    <row r="437" spans="1:50" ht="18.75"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591"/>
      <c r="AR437" s="200"/>
      <c r="AS437" s="133" t="s">
        <v>235</v>
      </c>
      <c r="AT437" s="134"/>
      <c r="AU437" s="200"/>
      <c r="AV437" s="200"/>
      <c r="AW437" s="133" t="s">
        <v>181</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2">
      <c r="A441" s="189"/>
      <c r="B441" s="186"/>
      <c r="C441" s="180"/>
      <c r="D441" s="186"/>
      <c r="E441" s="343" t="s">
        <v>243</v>
      </c>
      <c r="F441" s="344"/>
      <c r="G441" s="345"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242</v>
      </c>
      <c r="AF441" s="338"/>
      <c r="AG441" s="338"/>
      <c r="AH441" s="339"/>
      <c r="AI441" s="340" t="s">
        <v>408</v>
      </c>
      <c r="AJ441" s="340"/>
      <c r="AK441" s="340"/>
      <c r="AL441" s="159"/>
      <c r="AM441" s="340" t="s">
        <v>421</v>
      </c>
      <c r="AN441" s="340"/>
      <c r="AO441" s="340"/>
      <c r="AP441" s="159"/>
      <c r="AQ441" s="159" t="s">
        <v>234</v>
      </c>
      <c r="AR441" s="130"/>
      <c r="AS441" s="130"/>
      <c r="AT441" s="131"/>
      <c r="AU441" s="136" t="s">
        <v>134</v>
      </c>
      <c r="AV441" s="136"/>
      <c r="AW441" s="136"/>
      <c r="AX441" s="137"/>
    </row>
    <row r="442" spans="1:50" ht="18.75"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591"/>
      <c r="AR442" s="200"/>
      <c r="AS442" s="133" t="s">
        <v>235</v>
      </c>
      <c r="AT442" s="134"/>
      <c r="AU442" s="200"/>
      <c r="AV442" s="200"/>
      <c r="AW442" s="133" t="s">
        <v>181</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2">
      <c r="A446" s="189"/>
      <c r="B446" s="186"/>
      <c r="C446" s="180"/>
      <c r="D446" s="186"/>
      <c r="E446" s="343" t="s">
        <v>243</v>
      </c>
      <c r="F446" s="344"/>
      <c r="G446" s="345"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242</v>
      </c>
      <c r="AF446" s="338"/>
      <c r="AG446" s="338"/>
      <c r="AH446" s="339"/>
      <c r="AI446" s="340" t="s">
        <v>408</v>
      </c>
      <c r="AJ446" s="340"/>
      <c r="AK446" s="340"/>
      <c r="AL446" s="159"/>
      <c r="AM446" s="340" t="s">
        <v>421</v>
      </c>
      <c r="AN446" s="340"/>
      <c r="AO446" s="340"/>
      <c r="AP446" s="159"/>
      <c r="AQ446" s="159" t="s">
        <v>234</v>
      </c>
      <c r="AR446" s="130"/>
      <c r="AS446" s="130"/>
      <c r="AT446" s="131"/>
      <c r="AU446" s="136" t="s">
        <v>134</v>
      </c>
      <c r="AV446" s="136"/>
      <c r="AW446" s="136"/>
      <c r="AX446" s="137"/>
    </row>
    <row r="447" spans="1:50" ht="18.75"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591"/>
      <c r="AR447" s="200"/>
      <c r="AS447" s="133" t="s">
        <v>235</v>
      </c>
      <c r="AT447" s="134"/>
      <c r="AU447" s="200"/>
      <c r="AV447" s="200"/>
      <c r="AW447" s="133" t="s">
        <v>181</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2">
      <c r="A451" s="189"/>
      <c r="B451" s="186"/>
      <c r="C451" s="180"/>
      <c r="D451" s="186"/>
      <c r="E451" s="343" t="s">
        <v>243</v>
      </c>
      <c r="F451" s="344"/>
      <c r="G451" s="345"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242</v>
      </c>
      <c r="AF451" s="338"/>
      <c r="AG451" s="338"/>
      <c r="AH451" s="339"/>
      <c r="AI451" s="340" t="s">
        <v>408</v>
      </c>
      <c r="AJ451" s="340"/>
      <c r="AK451" s="340"/>
      <c r="AL451" s="159"/>
      <c r="AM451" s="340" t="s">
        <v>421</v>
      </c>
      <c r="AN451" s="340"/>
      <c r="AO451" s="340"/>
      <c r="AP451" s="159"/>
      <c r="AQ451" s="159" t="s">
        <v>234</v>
      </c>
      <c r="AR451" s="130"/>
      <c r="AS451" s="130"/>
      <c r="AT451" s="131"/>
      <c r="AU451" s="136" t="s">
        <v>134</v>
      </c>
      <c r="AV451" s="136"/>
      <c r="AW451" s="136"/>
      <c r="AX451" s="137"/>
    </row>
    <row r="452" spans="1:50" ht="18.75"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591"/>
      <c r="AR452" s="200"/>
      <c r="AS452" s="133" t="s">
        <v>235</v>
      </c>
      <c r="AT452" s="134"/>
      <c r="AU452" s="200"/>
      <c r="AV452" s="200"/>
      <c r="AW452" s="133" t="s">
        <v>181</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2">
      <c r="A456" s="189"/>
      <c r="B456" s="186"/>
      <c r="C456" s="180"/>
      <c r="D456" s="186"/>
      <c r="E456" s="343" t="s">
        <v>244</v>
      </c>
      <c r="F456" s="344"/>
      <c r="G456" s="345"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242</v>
      </c>
      <c r="AF456" s="338"/>
      <c r="AG456" s="338"/>
      <c r="AH456" s="339"/>
      <c r="AI456" s="340" t="s">
        <v>408</v>
      </c>
      <c r="AJ456" s="340"/>
      <c r="AK456" s="340"/>
      <c r="AL456" s="159"/>
      <c r="AM456" s="340" t="s">
        <v>421</v>
      </c>
      <c r="AN456" s="340"/>
      <c r="AO456" s="340"/>
      <c r="AP456" s="159"/>
      <c r="AQ456" s="159" t="s">
        <v>234</v>
      </c>
      <c r="AR456" s="130"/>
      <c r="AS456" s="130"/>
      <c r="AT456" s="131"/>
      <c r="AU456" s="136" t="s">
        <v>134</v>
      </c>
      <c r="AV456" s="136"/>
      <c r="AW456" s="136"/>
      <c r="AX456" s="137"/>
    </row>
    <row r="457" spans="1:50" ht="18.75"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235</v>
      </c>
      <c r="AH457" s="134"/>
      <c r="AI457" s="156"/>
      <c r="AJ457" s="156"/>
      <c r="AK457" s="156"/>
      <c r="AL457" s="154"/>
      <c r="AM457" s="156"/>
      <c r="AN457" s="156"/>
      <c r="AO457" s="156"/>
      <c r="AP457" s="154"/>
      <c r="AQ457" s="591" t="s">
        <v>577</v>
      </c>
      <c r="AR457" s="200"/>
      <c r="AS457" s="133" t="s">
        <v>235</v>
      </c>
      <c r="AT457" s="134"/>
      <c r="AU457" s="200" t="s">
        <v>578</v>
      </c>
      <c r="AV457" s="200"/>
      <c r="AW457" s="133" t="s">
        <v>181</v>
      </c>
      <c r="AX457" s="195"/>
    </row>
    <row r="458" spans="1:50" ht="23.25" customHeight="1" x14ac:dyDescent="0.2">
      <c r="A458" s="189"/>
      <c r="B458" s="186"/>
      <c r="C458" s="180"/>
      <c r="D458" s="186"/>
      <c r="E458" s="343"/>
      <c r="F458" s="344"/>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1" t="s">
        <v>603</v>
      </c>
      <c r="AF458" s="207"/>
      <c r="AG458" s="207"/>
      <c r="AH458" s="207"/>
      <c r="AI458" s="341" t="s">
        <v>577</v>
      </c>
      <c r="AJ458" s="207"/>
      <c r="AK458" s="207"/>
      <c r="AL458" s="207"/>
      <c r="AM458" s="341" t="s">
        <v>604</v>
      </c>
      <c r="AN458" s="207"/>
      <c r="AO458" s="207"/>
      <c r="AP458" s="342"/>
      <c r="AQ458" s="341" t="s">
        <v>577</v>
      </c>
      <c r="AR458" s="207"/>
      <c r="AS458" s="207"/>
      <c r="AT458" s="342"/>
      <c r="AU458" s="207" t="s">
        <v>580</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1" t="s">
        <v>577</v>
      </c>
      <c r="AF459" s="207"/>
      <c r="AG459" s="207"/>
      <c r="AH459" s="342"/>
      <c r="AI459" s="341" t="s">
        <v>577</v>
      </c>
      <c r="AJ459" s="207"/>
      <c r="AK459" s="207"/>
      <c r="AL459" s="207"/>
      <c r="AM459" s="341" t="s">
        <v>578</v>
      </c>
      <c r="AN459" s="207"/>
      <c r="AO459" s="207"/>
      <c r="AP459" s="342"/>
      <c r="AQ459" s="341" t="s">
        <v>578</v>
      </c>
      <c r="AR459" s="207"/>
      <c r="AS459" s="207"/>
      <c r="AT459" s="342"/>
      <c r="AU459" s="207" t="s">
        <v>578</v>
      </c>
      <c r="AV459" s="207"/>
      <c r="AW459" s="207"/>
      <c r="AX459" s="208"/>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577</v>
      </c>
      <c r="AF460" s="207"/>
      <c r="AG460" s="207"/>
      <c r="AH460" s="342"/>
      <c r="AI460" s="341" t="s">
        <v>582</v>
      </c>
      <c r="AJ460" s="207"/>
      <c r="AK460" s="207"/>
      <c r="AL460" s="207"/>
      <c r="AM460" s="341" t="s">
        <v>577</v>
      </c>
      <c r="AN460" s="207"/>
      <c r="AO460" s="207"/>
      <c r="AP460" s="342"/>
      <c r="AQ460" s="341" t="s">
        <v>577</v>
      </c>
      <c r="AR460" s="207"/>
      <c r="AS460" s="207"/>
      <c r="AT460" s="342"/>
      <c r="AU460" s="207" t="s">
        <v>582</v>
      </c>
      <c r="AV460" s="207"/>
      <c r="AW460" s="207"/>
      <c r="AX460" s="208"/>
    </row>
    <row r="461" spans="1:50" ht="18.75" hidden="1" customHeight="1" x14ac:dyDescent="0.2">
      <c r="A461" s="189"/>
      <c r="B461" s="186"/>
      <c r="C461" s="180"/>
      <c r="D461" s="186"/>
      <c r="E461" s="343" t="s">
        <v>244</v>
      </c>
      <c r="F461" s="344"/>
      <c r="G461" s="345"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242</v>
      </c>
      <c r="AF461" s="338"/>
      <c r="AG461" s="338"/>
      <c r="AH461" s="339"/>
      <c r="AI461" s="340" t="s">
        <v>408</v>
      </c>
      <c r="AJ461" s="340"/>
      <c r="AK461" s="340"/>
      <c r="AL461" s="159"/>
      <c r="AM461" s="340" t="s">
        <v>421</v>
      </c>
      <c r="AN461" s="340"/>
      <c r="AO461" s="340"/>
      <c r="AP461" s="159"/>
      <c r="AQ461" s="159" t="s">
        <v>234</v>
      </c>
      <c r="AR461" s="130"/>
      <c r="AS461" s="130"/>
      <c r="AT461" s="131"/>
      <c r="AU461" s="136" t="s">
        <v>134</v>
      </c>
      <c r="AV461" s="136"/>
      <c r="AW461" s="136"/>
      <c r="AX461" s="137"/>
    </row>
    <row r="462" spans="1:50" ht="18.75"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591"/>
      <c r="AR462" s="200"/>
      <c r="AS462" s="133" t="s">
        <v>235</v>
      </c>
      <c r="AT462" s="134"/>
      <c r="AU462" s="200"/>
      <c r="AV462" s="200"/>
      <c r="AW462" s="133" t="s">
        <v>181</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2">
      <c r="A466" s="189"/>
      <c r="B466" s="186"/>
      <c r="C466" s="180"/>
      <c r="D466" s="186"/>
      <c r="E466" s="343" t="s">
        <v>244</v>
      </c>
      <c r="F466" s="344"/>
      <c r="G466" s="345"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242</v>
      </c>
      <c r="AF466" s="338"/>
      <c r="AG466" s="338"/>
      <c r="AH466" s="339"/>
      <c r="AI466" s="340" t="s">
        <v>408</v>
      </c>
      <c r="AJ466" s="340"/>
      <c r="AK466" s="340"/>
      <c r="AL466" s="159"/>
      <c r="AM466" s="340" t="s">
        <v>421</v>
      </c>
      <c r="AN466" s="340"/>
      <c r="AO466" s="340"/>
      <c r="AP466" s="159"/>
      <c r="AQ466" s="159" t="s">
        <v>234</v>
      </c>
      <c r="AR466" s="130"/>
      <c r="AS466" s="130"/>
      <c r="AT466" s="131"/>
      <c r="AU466" s="136" t="s">
        <v>134</v>
      </c>
      <c r="AV466" s="136"/>
      <c r="AW466" s="136"/>
      <c r="AX466" s="137"/>
    </row>
    <row r="467" spans="1:50" ht="18.75"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591"/>
      <c r="AR467" s="200"/>
      <c r="AS467" s="133" t="s">
        <v>235</v>
      </c>
      <c r="AT467" s="134"/>
      <c r="AU467" s="200"/>
      <c r="AV467" s="200"/>
      <c r="AW467" s="133" t="s">
        <v>181</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2">
      <c r="A471" s="189"/>
      <c r="B471" s="186"/>
      <c r="C471" s="180"/>
      <c r="D471" s="186"/>
      <c r="E471" s="343" t="s">
        <v>244</v>
      </c>
      <c r="F471" s="344"/>
      <c r="G471" s="345"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242</v>
      </c>
      <c r="AF471" s="338"/>
      <c r="AG471" s="338"/>
      <c r="AH471" s="339"/>
      <c r="AI471" s="340" t="s">
        <v>408</v>
      </c>
      <c r="AJ471" s="340"/>
      <c r="AK471" s="340"/>
      <c r="AL471" s="159"/>
      <c r="AM471" s="340" t="s">
        <v>421</v>
      </c>
      <c r="AN471" s="340"/>
      <c r="AO471" s="340"/>
      <c r="AP471" s="159"/>
      <c r="AQ471" s="159" t="s">
        <v>234</v>
      </c>
      <c r="AR471" s="130"/>
      <c r="AS471" s="130"/>
      <c r="AT471" s="131"/>
      <c r="AU471" s="136" t="s">
        <v>134</v>
      </c>
      <c r="AV471" s="136"/>
      <c r="AW471" s="136"/>
      <c r="AX471" s="137"/>
    </row>
    <row r="472" spans="1:50" ht="18.75"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591"/>
      <c r="AR472" s="200"/>
      <c r="AS472" s="133" t="s">
        <v>235</v>
      </c>
      <c r="AT472" s="134"/>
      <c r="AU472" s="200"/>
      <c r="AV472" s="200"/>
      <c r="AW472" s="133" t="s">
        <v>181</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2">
      <c r="A476" s="189"/>
      <c r="B476" s="186"/>
      <c r="C476" s="180"/>
      <c r="D476" s="186"/>
      <c r="E476" s="343" t="s">
        <v>244</v>
      </c>
      <c r="F476" s="344"/>
      <c r="G476" s="345"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242</v>
      </c>
      <c r="AF476" s="338"/>
      <c r="AG476" s="338"/>
      <c r="AH476" s="339"/>
      <c r="AI476" s="340" t="s">
        <v>408</v>
      </c>
      <c r="AJ476" s="340"/>
      <c r="AK476" s="340"/>
      <c r="AL476" s="159"/>
      <c r="AM476" s="340" t="s">
        <v>421</v>
      </c>
      <c r="AN476" s="340"/>
      <c r="AO476" s="340"/>
      <c r="AP476" s="159"/>
      <c r="AQ476" s="159" t="s">
        <v>234</v>
      </c>
      <c r="AR476" s="130"/>
      <c r="AS476" s="130"/>
      <c r="AT476" s="131"/>
      <c r="AU476" s="136" t="s">
        <v>134</v>
      </c>
      <c r="AV476" s="136"/>
      <c r="AW476" s="136"/>
      <c r="AX476" s="137"/>
    </row>
    <row r="477" spans="1:50" ht="18.75"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591"/>
      <c r="AR477" s="200"/>
      <c r="AS477" s="133" t="s">
        <v>235</v>
      </c>
      <c r="AT477" s="134"/>
      <c r="AU477" s="200"/>
      <c r="AV477" s="200"/>
      <c r="AW477" s="133" t="s">
        <v>181</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2">
      <c r="A481" s="189"/>
      <c r="B481" s="186"/>
      <c r="C481" s="180"/>
      <c r="D481" s="186"/>
      <c r="E481" s="122" t="s">
        <v>404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399</v>
      </c>
      <c r="F484" s="175"/>
      <c r="G484" s="900" t="s">
        <v>254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89"/>
      <c r="B485" s="186"/>
      <c r="C485" s="180"/>
      <c r="D485" s="186"/>
      <c r="E485" s="343" t="s">
        <v>243</v>
      </c>
      <c r="F485" s="344"/>
      <c r="G485" s="345"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242</v>
      </c>
      <c r="AF485" s="338"/>
      <c r="AG485" s="338"/>
      <c r="AH485" s="339"/>
      <c r="AI485" s="340" t="s">
        <v>408</v>
      </c>
      <c r="AJ485" s="340"/>
      <c r="AK485" s="340"/>
      <c r="AL485" s="159"/>
      <c r="AM485" s="340" t="s">
        <v>421</v>
      </c>
      <c r="AN485" s="340"/>
      <c r="AO485" s="340"/>
      <c r="AP485" s="159"/>
      <c r="AQ485" s="159" t="s">
        <v>234</v>
      </c>
      <c r="AR485" s="130"/>
      <c r="AS485" s="130"/>
      <c r="AT485" s="131"/>
      <c r="AU485" s="136" t="s">
        <v>134</v>
      </c>
      <c r="AV485" s="136"/>
      <c r="AW485" s="136"/>
      <c r="AX485" s="137"/>
    </row>
    <row r="486" spans="1:50" ht="18.75"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591"/>
      <c r="AR486" s="200"/>
      <c r="AS486" s="133" t="s">
        <v>235</v>
      </c>
      <c r="AT486" s="134"/>
      <c r="AU486" s="200"/>
      <c r="AV486" s="200"/>
      <c r="AW486" s="133" t="s">
        <v>181</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2">
      <c r="A490" s="189"/>
      <c r="B490" s="186"/>
      <c r="C490" s="180"/>
      <c r="D490" s="186"/>
      <c r="E490" s="343" t="s">
        <v>243</v>
      </c>
      <c r="F490" s="344"/>
      <c r="G490" s="345"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242</v>
      </c>
      <c r="AF490" s="338"/>
      <c r="AG490" s="338"/>
      <c r="AH490" s="339"/>
      <c r="AI490" s="340" t="s">
        <v>408</v>
      </c>
      <c r="AJ490" s="340"/>
      <c r="AK490" s="340"/>
      <c r="AL490" s="159"/>
      <c r="AM490" s="340" t="s">
        <v>421</v>
      </c>
      <c r="AN490" s="340"/>
      <c r="AO490" s="340"/>
      <c r="AP490" s="159"/>
      <c r="AQ490" s="159" t="s">
        <v>234</v>
      </c>
      <c r="AR490" s="130"/>
      <c r="AS490" s="130"/>
      <c r="AT490" s="131"/>
      <c r="AU490" s="136" t="s">
        <v>134</v>
      </c>
      <c r="AV490" s="136"/>
      <c r="AW490" s="136"/>
      <c r="AX490" s="137"/>
    </row>
    <row r="491" spans="1:50" ht="18.75"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591"/>
      <c r="AR491" s="200"/>
      <c r="AS491" s="133" t="s">
        <v>235</v>
      </c>
      <c r="AT491" s="134"/>
      <c r="AU491" s="200"/>
      <c r="AV491" s="200"/>
      <c r="AW491" s="133" t="s">
        <v>181</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2">
      <c r="A495" s="189"/>
      <c r="B495" s="186"/>
      <c r="C495" s="180"/>
      <c r="D495" s="186"/>
      <c r="E495" s="343" t="s">
        <v>243</v>
      </c>
      <c r="F495" s="344"/>
      <c r="G495" s="345"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242</v>
      </c>
      <c r="AF495" s="338"/>
      <c r="AG495" s="338"/>
      <c r="AH495" s="339"/>
      <c r="AI495" s="340" t="s">
        <v>408</v>
      </c>
      <c r="AJ495" s="340"/>
      <c r="AK495" s="340"/>
      <c r="AL495" s="159"/>
      <c r="AM495" s="340" t="s">
        <v>421</v>
      </c>
      <c r="AN495" s="340"/>
      <c r="AO495" s="340"/>
      <c r="AP495" s="159"/>
      <c r="AQ495" s="159" t="s">
        <v>234</v>
      </c>
      <c r="AR495" s="130"/>
      <c r="AS495" s="130"/>
      <c r="AT495" s="131"/>
      <c r="AU495" s="136" t="s">
        <v>134</v>
      </c>
      <c r="AV495" s="136"/>
      <c r="AW495" s="136"/>
      <c r="AX495" s="137"/>
    </row>
    <row r="496" spans="1:50" ht="18.75"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591"/>
      <c r="AR496" s="200"/>
      <c r="AS496" s="133" t="s">
        <v>235</v>
      </c>
      <c r="AT496" s="134"/>
      <c r="AU496" s="200"/>
      <c r="AV496" s="200"/>
      <c r="AW496" s="133" t="s">
        <v>181</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2">
      <c r="A500" s="189"/>
      <c r="B500" s="186"/>
      <c r="C500" s="180"/>
      <c r="D500" s="186"/>
      <c r="E500" s="343" t="s">
        <v>243</v>
      </c>
      <c r="F500" s="344"/>
      <c r="G500" s="345"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242</v>
      </c>
      <c r="AF500" s="338"/>
      <c r="AG500" s="338"/>
      <c r="AH500" s="339"/>
      <c r="AI500" s="340" t="s">
        <v>408</v>
      </c>
      <c r="AJ500" s="340"/>
      <c r="AK500" s="340"/>
      <c r="AL500" s="159"/>
      <c r="AM500" s="340" t="s">
        <v>421</v>
      </c>
      <c r="AN500" s="340"/>
      <c r="AO500" s="340"/>
      <c r="AP500" s="159"/>
      <c r="AQ500" s="159" t="s">
        <v>234</v>
      </c>
      <c r="AR500" s="130"/>
      <c r="AS500" s="130"/>
      <c r="AT500" s="131"/>
      <c r="AU500" s="136" t="s">
        <v>134</v>
      </c>
      <c r="AV500" s="136"/>
      <c r="AW500" s="136"/>
      <c r="AX500" s="137"/>
    </row>
    <row r="501" spans="1:50" ht="18.75"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591"/>
      <c r="AR501" s="200"/>
      <c r="AS501" s="133" t="s">
        <v>235</v>
      </c>
      <c r="AT501" s="134"/>
      <c r="AU501" s="200"/>
      <c r="AV501" s="200"/>
      <c r="AW501" s="133" t="s">
        <v>181</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2">
      <c r="A505" s="189"/>
      <c r="B505" s="186"/>
      <c r="C505" s="180"/>
      <c r="D505" s="186"/>
      <c r="E505" s="343" t="s">
        <v>243</v>
      </c>
      <c r="F505" s="344"/>
      <c r="G505" s="345"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242</v>
      </c>
      <c r="AF505" s="338"/>
      <c r="AG505" s="338"/>
      <c r="AH505" s="339"/>
      <c r="AI505" s="340" t="s">
        <v>408</v>
      </c>
      <c r="AJ505" s="340"/>
      <c r="AK505" s="340"/>
      <c r="AL505" s="159"/>
      <c r="AM505" s="340" t="s">
        <v>421</v>
      </c>
      <c r="AN505" s="340"/>
      <c r="AO505" s="340"/>
      <c r="AP505" s="159"/>
      <c r="AQ505" s="159" t="s">
        <v>234</v>
      </c>
      <c r="AR505" s="130"/>
      <c r="AS505" s="130"/>
      <c r="AT505" s="131"/>
      <c r="AU505" s="136" t="s">
        <v>134</v>
      </c>
      <c r="AV505" s="136"/>
      <c r="AW505" s="136"/>
      <c r="AX505" s="137"/>
    </row>
    <row r="506" spans="1:50" ht="18.75"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591"/>
      <c r="AR506" s="200"/>
      <c r="AS506" s="133" t="s">
        <v>235</v>
      </c>
      <c r="AT506" s="134"/>
      <c r="AU506" s="200"/>
      <c r="AV506" s="200"/>
      <c r="AW506" s="133" t="s">
        <v>181</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2">
      <c r="A510" s="189"/>
      <c r="B510" s="186"/>
      <c r="C510" s="180"/>
      <c r="D510" s="186"/>
      <c r="E510" s="343" t="s">
        <v>244</v>
      </c>
      <c r="F510" s="344"/>
      <c r="G510" s="345"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242</v>
      </c>
      <c r="AF510" s="338"/>
      <c r="AG510" s="338"/>
      <c r="AH510" s="339"/>
      <c r="AI510" s="340" t="s">
        <v>408</v>
      </c>
      <c r="AJ510" s="340"/>
      <c r="AK510" s="340"/>
      <c r="AL510" s="159"/>
      <c r="AM510" s="340" t="s">
        <v>421</v>
      </c>
      <c r="AN510" s="340"/>
      <c r="AO510" s="340"/>
      <c r="AP510" s="159"/>
      <c r="AQ510" s="159" t="s">
        <v>234</v>
      </c>
      <c r="AR510" s="130"/>
      <c r="AS510" s="130"/>
      <c r="AT510" s="131"/>
      <c r="AU510" s="136" t="s">
        <v>134</v>
      </c>
      <c r="AV510" s="136"/>
      <c r="AW510" s="136"/>
      <c r="AX510" s="137"/>
    </row>
    <row r="511" spans="1:50" ht="18.75"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591"/>
      <c r="AR511" s="200"/>
      <c r="AS511" s="133" t="s">
        <v>235</v>
      </c>
      <c r="AT511" s="134"/>
      <c r="AU511" s="200"/>
      <c r="AV511" s="200"/>
      <c r="AW511" s="133" t="s">
        <v>181</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2">
      <c r="A515" s="189"/>
      <c r="B515" s="186"/>
      <c r="C515" s="180"/>
      <c r="D515" s="186"/>
      <c r="E515" s="343" t="s">
        <v>244</v>
      </c>
      <c r="F515" s="344"/>
      <c r="G515" s="345"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242</v>
      </c>
      <c r="AF515" s="338"/>
      <c r="AG515" s="338"/>
      <c r="AH515" s="339"/>
      <c r="AI515" s="340" t="s">
        <v>408</v>
      </c>
      <c r="AJ515" s="340"/>
      <c r="AK515" s="340"/>
      <c r="AL515" s="159"/>
      <c r="AM515" s="340" t="s">
        <v>421</v>
      </c>
      <c r="AN515" s="340"/>
      <c r="AO515" s="340"/>
      <c r="AP515" s="159"/>
      <c r="AQ515" s="159" t="s">
        <v>234</v>
      </c>
      <c r="AR515" s="130"/>
      <c r="AS515" s="130"/>
      <c r="AT515" s="131"/>
      <c r="AU515" s="136" t="s">
        <v>134</v>
      </c>
      <c r="AV515" s="136"/>
      <c r="AW515" s="136"/>
      <c r="AX515" s="137"/>
    </row>
    <row r="516" spans="1:50" ht="18.75"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591"/>
      <c r="AR516" s="200"/>
      <c r="AS516" s="133" t="s">
        <v>235</v>
      </c>
      <c r="AT516" s="134"/>
      <c r="AU516" s="200"/>
      <c r="AV516" s="200"/>
      <c r="AW516" s="133" t="s">
        <v>181</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2">
      <c r="A520" s="189"/>
      <c r="B520" s="186"/>
      <c r="C520" s="180"/>
      <c r="D520" s="186"/>
      <c r="E520" s="343" t="s">
        <v>244</v>
      </c>
      <c r="F520" s="344"/>
      <c r="G520" s="345"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242</v>
      </c>
      <c r="AF520" s="338"/>
      <c r="AG520" s="338"/>
      <c r="AH520" s="339"/>
      <c r="AI520" s="340" t="s">
        <v>408</v>
      </c>
      <c r="AJ520" s="340"/>
      <c r="AK520" s="340"/>
      <c r="AL520" s="159"/>
      <c r="AM520" s="340" t="s">
        <v>421</v>
      </c>
      <c r="AN520" s="340"/>
      <c r="AO520" s="340"/>
      <c r="AP520" s="159"/>
      <c r="AQ520" s="159" t="s">
        <v>234</v>
      </c>
      <c r="AR520" s="130"/>
      <c r="AS520" s="130"/>
      <c r="AT520" s="131"/>
      <c r="AU520" s="136" t="s">
        <v>134</v>
      </c>
      <c r="AV520" s="136"/>
      <c r="AW520" s="136"/>
      <c r="AX520" s="137"/>
    </row>
    <row r="521" spans="1:50" ht="18.75"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591"/>
      <c r="AR521" s="200"/>
      <c r="AS521" s="133" t="s">
        <v>235</v>
      </c>
      <c r="AT521" s="134"/>
      <c r="AU521" s="200"/>
      <c r="AV521" s="200"/>
      <c r="AW521" s="133" t="s">
        <v>181</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2">
      <c r="A525" s="189"/>
      <c r="B525" s="186"/>
      <c r="C525" s="180"/>
      <c r="D525" s="186"/>
      <c r="E525" s="343" t="s">
        <v>244</v>
      </c>
      <c r="F525" s="344"/>
      <c r="G525" s="345"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242</v>
      </c>
      <c r="AF525" s="338"/>
      <c r="AG525" s="338"/>
      <c r="AH525" s="339"/>
      <c r="AI525" s="340" t="s">
        <v>408</v>
      </c>
      <c r="AJ525" s="340"/>
      <c r="AK525" s="340"/>
      <c r="AL525" s="159"/>
      <c r="AM525" s="340" t="s">
        <v>421</v>
      </c>
      <c r="AN525" s="340"/>
      <c r="AO525" s="340"/>
      <c r="AP525" s="159"/>
      <c r="AQ525" s="159" t="s">
        <v>234</v>
      </c>
      <c r="AR525" s="130"/>
      <c r="AS525" s="130"/>
      <c r="AT525" s="131"/>
      <c r="AU525" s="136" t="s">
        <v>134</v>
      </c>
      <c r="AV525" s="136"/>
      <c r="AW525" s="136"/>
      <c r="AX525" s="137"/>
    </row>
    <row r="526" spans="1:50" ht="18.75"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591"/>
      <c r="AR526" s="200"/>
      <c r="AS526" s="133" t="s">
        <v>235</v>
      </c>
      <c r="AT526" s="134"/>
      <c r="AU526" s="200"/>
      <c r="AV526" s="200"/>
      <c r="AW526" s="133" t="s">
        <v>181</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2">
      <c r="A530" s="189"/>
      <c r="B530" s="186"/>
      <c r="C530" s="180"/>
      <c r="D530" s="186"/>
      <c r="E530" s="343" t="s">
        <v>244</v>
      </c>
      <c r="F530" s="344"/>
      <c r="G530" s="345"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242</v>
      </c>
      <c r="AF530" s="338"/>
      <c r="AG530" s="338"/>
      <c r="AH530" s="339"/>
      <c r="AI530" s="340" t="s">
        <v>408</v>
      </c>
      <c r="AJ530" s="340"/>
      <c r="AK530" s="340"/>
      <c r="AL530" s="159"/>
      <c r="AM530" s="340" t="s">
        <v>421</v>
      </c>
      <c r="AN530" s="340"/>
      <c r="AO530" s="340"/>
      <c r="AP530" s="159"/>
      <c r="AQ530" s="159" t="s">
        <v>234</v>
      </c>
      <c r="AR530" s="130"/>
      <c r="AS530" s="130"/>
      <c r="AT530" s="131"/>
      <c r="AU530" s="136" t="s">
        <v>134</v>
      </c>
      <c r="AV530" s="136"/>
      <c r="AW530" s="136"/>
      <c r="AX530" s="137"/>
    </row>
    <row r="531" spans="1:50" ht="18.75"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591"/>
      <c r="AR531" s="200"/>
      <c r="AS531" s="133" t="s">
        <v>235</v>
      </c>
      <c r="AT531" s="134"/>
      <c r="AU531" s="200"/>
      <c r="AV531" s="200"/>
      <c r="AW531" s="133" t="s">
        <v>181</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2">
      <c r="A535" s="189"/>
      <c r="B535" s="186"/>
      <c r="C535" s="180"/>
      <c r="D535" s="186"/>
      <c r="E535" s="122" t="s">
        <v>405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400</v>
      </c>
      <c r="F538" s="175"/>
      <c r="G538" s="900" t="s">
        <v>254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89"/>
      <c r="B539" s="186"/>
      <c r="C539" s="180"/>
      <c r="D539" s="186"/>
      <c r="E539" s="343" t="s">
        <v>243</v>
      </c>
      <c r="F539" s="344"/>
      <c r="G539" s="345"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242</v>
      </c>
      <c r="AF539" s="338"/>
      <c r="AG539" s="338"/>
      <c r="AH539" s="339"/>
      <c r="AI539" s="340" t="s">
        <v>408</v>
      </c>
      <c r="AJ539" s="340"/>
      <c r="AK539" s="340"/>
      <c r="AL539" s="159"/>
      <c r="AM539" s="340" t="s">
        <v>421</v>
      </c>
      <c r="AN539" s="340"/>
      <c r="AO539" s="340"/>
      <c r="AP539" s="159"/>
      <c r="AQ539" s="159" t="s">
        <v>234</v>
      </c>
      <c r="AR539" s="130"/>
      <c r="AS539" s="130"/>
      <c r="AT539" s="131"/>
      <c r="AU539" s="136" t="s">
        <v>134</v>
      </c>
      <c r="AV539" s="136"/>
      <c r="AW539" s="136"/>
      <c r="AX539" s="137"/>
    </row>
    <row r="540" spans="1:50" ht="18.75"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591"/>
      <c r="AR540" s="200"/>
      <c r="AS540" s="133" t="s">
        <v>235</v>
      </c>
      <c r="AT540" s="134"/>
      <c r="AU540" s="200"/>
      <c r="AV540" s="200"/>
      <c r="AW540" s="133" t="s">
        <v>181</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2">
      <c r="A544" s="189"/>
      <c r="B544" s="186"/>
      <c r="C544" s="180"/>
      <c r="D544" s="186"/>
      <c r="E544" s="343" t="s">
        <v>243</v>
      </c>
      <c r="F544" s="344"/>
      <c r="G544" s="345"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242</v>
      </c>
      <c r="AF544" s="338"/>
      <c r="AG544" s="338"/>
      <c r="AH544" s="339"/>
      <c r="AI544" s="340" t="s">
        <v>408</v>
      </c>
      <c r="AJ544" s="340"/>
      <c r="AK544" s="340"/>
      <c r="AL544" s="159"/>
      <c r="AM544" s="340" t="s">
        <v>421</v>
      </c>
      <c r="AN544" s="340"/>
      <c r="AO544" s="340"/>
      <c r="AP544" s="159"/>
      <c r="AQ544" s="159" t="s">
        <v>234</v>
      </c>
      <c r="AR544" s="130"/>
      <c r="AS544" s="130"/>
      <c r="AT544" s="131"/>
      <c r="AU544" s="136" t="s">
        <v>134</v>
      </c>
      <c r="AV544" s="136"/>
      <c r="AW544" s="136"/>
      <c r="AX544" s="137"/>
    </row>
    <row r="545" spans="1:50" ht="18.75"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591"/>
      <c r="AR545" s="200"/>
      <c r="AS545" s="133" t="s">
        <v>235</v>
      </c>
      <c r="AT545" s="134"/>
      <c r="AU545" s="200"/>
      <c r="AV545" s="200"/>
      <c r="AW545" s="133" t="s">
        <v>181</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2">
      <c r="A549" s="189"/>
      <c r="B549" s="186"/>
      <c r="C549" s="180"/>
      <c r="D549" s="186"/>
      <c r="E549" s="343" t="s">
        <v>243</v>
      </c>
      <c r="F549" s="344"/>
      <c r="G549" s="345"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242</v>
      </c>
      <c r="AF549" s="338"/>
      <c r="AG549" s="338"/>
      <c r="AH549" s="339"/>
      <c r="AI549" s="340" t="s">
        <v>408</v>
      </c>
      <c r="AJ549" s="340"/>
      <c r="AK549" s="340"/>
      <c r="AL549" s="159"/>
      <c r="AM549" s="340" t="s">
        <v>421</v>
      </c>
      <c r="AN549" s="340"/>
      <c r="AO549" s="340"/>
      <c r="AP549" s="159"/>
      <c r="AQ549" s="159" t="s">
        <v>234</v>
      </c>
      <c r="AR549" s="130"/>
      <c r="AS549" s="130"/>
      <c r="AT549" s="131"/>
      <c r="AU549" s="136" t="s">
        <v>134</v>
      </c>
      <c r="AV549" s="136"/>
      <c r="AW549" s="136"/>
      <c r="AX549" s="137"/>
    </row>
    <row r="550" spans="1:50" ht="18.75"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591"/>
      <c r="AR550" s="200"/>
      <c r="AS550" s="133" t="s">
        <v>235</v>
      </c>
      <c r="AT550" s="134"/>
      <c r="AU550" s="200"/>
      <c r="AV550" s="200"/>
      <c r="AW550" s="133" t="s">
        <v>181</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2">
      <c r="A554" s="189"/>
      <c r="B554" s="186"/>
      <c r="C554" s="180"/>
      <c r="D554" s="186"/>
      <c r="E554" s="343" t="s">
        <v>243</v>
      </c>
      <c r="F554" s="344"/>
      <c r="G554" s="345"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242</v>
      </c>
      <c r="AF554" s="338"/>
      <c r="AG554" s="338"/>
      <c r="AH554" s="339"/>
      <c r="AI554" s="340" t="s">
        <v>408</v>
      </c>
      <c r="AJ554" s="340"/>
      <c r="AK554" s="340"/>
      <c r="AL554" s="159"/>
      <c r="AM554" s="340" t="s">
        <v>421</v>
      </c>
      <c r="AN554" s="340"/>
      <c r="AO554" s="340"/>
      <c r="AP554" s="159"/>
      <c r="AQ554" s="159" t="s">
        <v>234</v>
      </c>
      <c r="AR554" s="130"/>
      <c r="AS554" s="130"/>
      <c r="AT554" s="131"/>
      <c r="AU554" s="136" t="s">
        <v>134</v>
      </c>
      <c r="AV554" s="136"/>
      <c r="AW554" s="136"/>
      <c r="AX554" s="137"/>
    </row>
    <row r="555" spans="1:50" ht="18.75"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591"/>
      <c r="AR555" s="200"/>
      <c r="AS555" s="133" t="s">
        <v>235</v>
      </c>
      <c r="AT555" s="134"/>
      <c r="AU555" s="200"/>
      <c r="AV555" s="200"/>
      <c r="AW555" s="133" t="s">
        <v>181</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2">
      <c r="A559" s="189"/>
      <c r="B559" s="186"/>
      <c r="C559" s="180"/>
      <c r="D559" s="186"/>
      <c r="E559" s="343" t="s">
        <v>243</v>
      </c>
      <c r="F559" s="344"/>
      <c r="G559" s="345"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242</v>
      </c>
      <c r="AF559" s="338"/>
      <c r="AG559" s="338"/>
      <c r="AH559" s="339"/>
      <c r="AI559" s="340" t="s">
        <v>408</v>
      </c>
      <c r="AJ559" s="340"/>
      <c r="AK559" s="340"/>
      <c r="AL559" s="159"/>
      <c r="AM559" s="340" t="s">
        <v>421</v>
      </c>
      <c r="AN559" s="340"/>
      <c r="AO559" s="340"/>
      <c r="AP559" s="159"/>
      <c r="AQ559" s="159" t="s">
        <v>234</v>
      </c>
      <c r="AR559" s="130"/>
      <c r="AS559" s="130"/>
      <c r="AT559" s="131"/>
      <c r="AU559" s="136" t="s">
        <v>134</v>
      </c>
      <c r="AV559" s="136"/>
      <c r="AW559" s="136"/>
      <c r="AX559" s="137"/>
    </row>
    <row r="560" spans="1:50" ht="18.75"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591"/>
      <c r="AR560" s="200"/>
      <c r="AS560" s="133" t="s">
        <v>235</v>
      </c>
      <c r="AT560" s="134"/>
      <c r="AU560" s="200"/>
      <c r="AV560" s="200"/>
      <c r="AW560" s="133" t="s">
        <v>181</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2">
      <c r="A564" s="189"/>
      <c r="B564" s="186"/>
      <c r="C564" s="180"/>
      <c r="D564" s="186"/>
      <c r="E564" s="343" t="s">
        <v>244</v>
      </c>
      <c r="F564" s="344"/>
      <c r="G564" s="345"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242</v>
      </c>
      <c r="AF564" s="338"/>
      <c r="AG564" s="338"/>
      <c r="AH564" s="339"/>
      <c r="AI564" s="340" t="s">
        <v>408</v>
      </c>
      <c r="AJ564" s="340"/>
      <c r="AK564" s="340"/>
      <c r="AL564" s="159"/>
      <c r="AM564" s="340" t="s">
        <v>421</v>
      </c>
      <c r="AN564" s="340"/>
      <c r="AO564" s="340"/>
      <c r="AP564" s="159"/>
      <c r="AQ564" s="159" t="s">
        <v>234</v>
      </c>
      <c r="AR564" s="130"/>
      <c r="AS564" s="130"/>
      <c r="AT564" s="131"/>
      <c r="AU564" s="136" t="s">
        <v>134</v>
      </c>
      <c r="AV564" s="136"/>
      <c r="AW564" s="136"/>
      <c r="AX564" s="137"/>
    </row>
    <row r="565" spans="1:50" ht="18.75"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591"/>
      <c r="AR565" s="200"/>
      <c r="AS565" s="133" t="s">
        <v>235</v>
      </c>
      <c r="AT565" s="134"/>
      <c r="AU565" s="200"/>
      <c r="AV565" s="200"/>
      <c r="AW565" s="133" t="s">
        <v>181</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2">
      <c r="A569" s="189"/>
      <c r="B569" s="186"/>
      <c r="C569" s="180"/>
      <c r="D569" s="186"/>
      <c r="E569" s="343" t="s">
        <v>244</v>
      </c>
      <c r="F569" s="344"/>
      <c r="G569" s="345"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242</v>
      </c>
      <c r="AF569" s="338"/>
      <c r="AG569" s="338"/>
      <c r="AH569" s="339"/>
      <c r="AI569" s="340" t="s">
        <v>408</v>
      </c>
      <c r="AJ569" s="340"/>
      <c r="AK569" s="340"/>
      <c r="AL569" s="159"/>
      <c r="AM569" s="340" t="s">
        <v>421</v>
      </c>
      <c r="AN569" s="340"/>
      <c r="AO569" s="340"/>
      <c r="AP569" s="159"/>
      <c r="AQ569" s="159" t="s">
        <v>234</v>
      </c>
      <c r="AR569" s="130"/>
      <c r="AS569" s="130"/>
      <c r="AT569" s="131"/>
      <c r="AU569" s="136" t="s">
        <v>134</v>
      </c>
      <c r="AV569" s="136"/>
      <c r="AW569" s="136"/>
      <c r="AX569" s="137"/>
    </row>
    <row r="570" spans="1:50" ht="18.75"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591"/>
      <c r="AR570" s="200"/>
      <c r="AS570" s="133" t="s">
        <v>235</v>
      </c>
      <c r="AT570" s="134"/>
      <c r="AU570" s="200"/>
      <c r="AV570" s="200"/>
      <c r="AW570" s="133" t="s">
        <v>181</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2">
      <c r="A574" s="189"/>
      <c r="B574" s="186"/>
      <c r="C574" s="180"/>
      <c r="D574" s="186"/>
      <c r="E574" s="343" t="s">
        <v>244</v>
      </c>
      <c r="F574" s="344"/>
      <c r="G574" s="345"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242</v>
      </c>
      <c r="AF574" s="338"/>
      <c r="AG574" s="338"/>
      <c r="AH574" s="339"/>
      <c r="AI574" s="340" t="s">
        <v>408</v>
      </c>
      <c r="AJ574" s="340"/>
      <c r="AK574" s="340"/>
      <c r="AL574" s="159"/>
      <c r="AM574" s="340" t="s">
        <v>421</v>
      </c>
      <c r="AN574" s="340"/>
      <c r="AO574" s="340"/>
      <c r="AP574" s="159"/>
      <c r="AQ574" s="159" t="s">
        <v>234</v>
      </c>
      <c r="AR574" s="130"/>
      <c r="AS574" s="130"/>
      <c r="AT574" s="131"/>
      <c r="AU574" s="136" t="s">
        <v>134</v>
      </c>
      <c r="AV574" s="136"/>
      <c r="AW574" s="136"/>
      <c r="AX574" s="137"/>
    </row>
    <row r="575" spans="1:50" ht="18.75"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591"/>
      <c r="AR575" s="200"/>
      <c r="AS575" s="133" t="s">
        <v>235</v>
      </c>
      <c r="AT575" s="134"/>
      <c r="AU575" s="200"/>
      <c r="AV575" s="200"/>
      <c r="AW575" s="133" t="s">
        <v>181</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2">
      <c r="A579" s="189"/>
      <c r="B579" s="186"/>
      <c r="C579" s="180"/>
      <c r="D579" s="186"/>
      <c r="E579" s="343" t="s">
        <v>244</v>
      </c>
      <c r="F579" s="344"/>
      <c r="G579" s="345"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242</v>
      </c>
      <c r="AF579" s="338"/>
      <c r="AG579" s="338"/>
      <c r="AH579" s="339"/>
      <c r="AI579" s="340" t="s">
        <v>408</v>
      </c>
      <c r="AJ579" s="340"/>
      <c r="AK579" s="340"/>
      <c r="AL579" s="159"/>
      <c r="AM579" s="340" t="s">
        <v>421</v>
      </c>
      <c r="AN579" s="340"/>
      <c r="AO579" s="340"/>
      <c r="AP579" s="159"/>
      <c r="AQ579" s="159" t="s">
        <v>234</v>
      </c>
      <c r="AR579" s="130"/>
      <c r="AS579" s="130"/>
      <c r="AT579" s="131"/>
      <c r="AU579" s="136" t="s">
        <v>134</v>
      </c>
      <c r="AV579" s="136"/>
      <c r="AW579" s="136"/>
      <c r="AX579" s="137"/>
    </row>
    <row r="580" spans="1:50" ht="18.75"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591"/>
      <c r="AR580" s="200"/>
      <c r="AS580" s="133" t="s">
        <v>235</v>
      </c>
      <c r="AT580" s="134"/>
      <c r="AU580" s="200"/>
      <c r="AV580" s="200"/>
      <c r="AW580" s="133" t="s">
        <v>181</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2">
      <c r="A584" s="189"/>
      <c r="B584" s="186"/>
      <c r="C584" s="180"/>
      <c r="D584" s="186"/>
      <c r="E584" s="343" t="s">
        <v>244</v>
      </c>
      <c r="F584" s="344"/>
      <c r="G584" s="345"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242</v>
      </c>
      <c r="AF584" s="338"/>
      <c r="AG584" s="338"/>
      <c r="AH584" s="339"/>
      <c r="AI584" s="340" t="s">
        <v>408</v>
      </c>
      <c r="AJ584" s="340"/>
      <c r="AK584" s="340"/>
      <c r="AL584" s="159"/>
      <c r="AM584" s="340" t="s">
        <v>421</v>
      </c>
      <c r="AN584" s="340"/>
      <c r="AO584" s="340"/>
      <c r="AP584" s="159"/>
      <c r="AQ584" s="159" t="s">
        <v>234</v>
      </c>
      <c r="AR584" s="130"/>
      <c r="AS584" s="130"/>
      <c r="AT584" s="131"/>
      <c r="AU584" s="136" t="s">
        <v>134</v>
      </c>
      <c r="AV584" s="136"/>
      <c r="AW584" s="136"/>
      <c r="AX584" s="137"/>
    </row>
    <row r="585" spans="1:50" ht="18.75"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591"/>
      <c r="AR585" s="200"/>
      <c r="AS585" s="133" t="s">
        <v>235</v>
      </c>
      <c r="AT585" s="134"/>
      <c r="AU585" s="200"/>
      <c r="AV585" s="200"/>
      <c r="AW585" s="133" t="s">
        <v>181</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2">
      <c r="A589" s="189"/>
      <c r="B589" s="186"/>
      <c r="C589" s="180"/>
      <c r="D589" s="186"/>
      <c r="E589" s="122" t="s">
        <v>405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399</v>
      </c>
      <c r="F592" s="175"/>
      <c r="G592" s="900" t="s">
        <v>254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89"/>
      <c r="B593" s="186"/>
      <c r="C593" s="180"/>
      <c r="D593" s="186"/>
      <c r="E593" s="343" t="s">
        <v>243</v>
      </c>
      <c r="F593" s="344"/>
      <c r="G593" s="345"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242</v>
      </c>
      <c r="AF593" s="338"/>
      <c r="AG593" s="338"/>
      <c r="AH593" s="339"/>
      <c r="AI593" s="340" t="s">
        <v>408</v>
      </c>
      <c r="AJ593" s="340"/>
      <c r="AK593" s="340"/>
      <c r="AL593" s="159"/>
      <c r="AM593" s="340" t="s">
        <v>421</v>
      </c>
      <c r="AN593" s="340"/>
      <c r="AO593" s="340"/>
      <c r="AP593" s="159"/>
      <c r="AQ593" s="159" t="s">
        <v>234</v>
      </c>
      <c r="AR593" s="130"/>
      <c r="AS593" s="130"/>
      <c r="AT593" s="131"/>
      <c r="AU593" s="136" t="s">
        <v>134</v>
      </c>
      <c r="AV593" s="136"/>
      <c r="AW593" s="136"/>
      <c r="AX593" s="137"/>
    </row>
    <row r="594" spans="1:50" ht="18.75"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591"/>
      <c r="AR594" s="200"/>
      <c r="AS594" s="133" t="s">
        <v>235</v>
      </c>
      <c r="AT594" s="134"/>
      <c r="AU594" s="200"/>
      <c r="AV594" s="200"/>
      <c r="AW594" s="133" t="s">
        <v>181</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2">
      <c r="A598" s="189"/>
      <c r="B598" s="186"/>
      <c r="C598" s="180"/>
      <c r="D598" s="186"/>
      <c r="E598" s="343" t="s">
        <v>243</v>
      </c>
      <c r="F598" s="344"/>
      <c r="G598" s="345"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242</v>
      </c>
      <c r="AF598" s="338"/>
      <c r="AG598" s="338"/>
      <c r="AH598" s="339"/>
      <c r="AI598" s="340" t="s">
        <v>408</v>
      </c>
      <c r="AJ598" s="340"/>
      <c r="AK598" s="340"/>
      <c r="AL598" s="159"/>
      <c r="AM598" s="340" t="s">
        <v>421</v>
      </c>
      <c r="AN598" s="340"/>
      <c r="AO598" s="340"/>
      <c r="AP598" s="159"/>
      <c r="AQ598" s="159" t="s">
        <v>234</v>
      </c>
      <c r="AR598" s="130"/>
      <c r="AS598" s="130"/>
      <c r="AT598" s="131"/>
      <c r="AU598" s="136" t="s">
        <v>134</v>
      </c>
      <c r="AV598" s="136"/>
      <c r="AW598" s="136"/>
      <c r="AX598" s="137"/>
    </row>
    <row r="599" spans="1:50" ht="18.75"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591"/>
      <c r="AR599" s="200"/>
      <c r="AS599" s="133" t="s">
        <v>235</v>
      </c>
      <c r="AT599" s="134"/>
      <c r="AU599" s="200"/>
      <c r="AV599" s="200"/>
      <c r="AW599" s="133" t="s">
        <v>181</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2">
      <c r="A603" s="189"/>
      <c r="B603" s="186"/>
      <c r="C603" s="180"/>
      <c r="D603" s="186"/>
      <c r="E603" s="343" t="s">
        <v>243</v>
      </c>
      <c r="F603" s="344"/>
      <c r="G603" s="345"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242</v>
      </c>
      <c r="AF603" s="338"/>
      <c r="AG603" s="338"/>
      <c r="AH603" s="339"/>
      <c r="AI603" s="340" t="s">
        <v>408</v>
      </c>
      <c r="AJ603" s="340"/>
      <c r="AK603" s="340"/>
      <c r="AL603" s="159"/>
      <c r="AM603" s="340" t="s">
        <v>421</v>
      </c>
      <c r="AN603" s="340"/>
      <c r="AO603" s="340"/>
      <c r="AP603" s="159"/>
      <c r="AQ603" s="159" t="s">
        <v>234</v>
      </c>
      <c r="AR603" s="130"/>
      <c r="AS603" s="130"/>
      <c r="AT603" s="131"/>
      <c r="AU603" s="136" t="s">
        <v>134</v>
      </c>
      <c r="AV603" s="136"/>
      <c r="AW603" s="136"/>
      <c r="AX603" s="137"/>
    </row>
    <row r="604" spans="1:50" ht="18.75"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591"/>
      <c r="AR604" s="200"/>
      <c r="AS604" s="133" t="s">
        <v>235</v>
      </c>
      <c r="AT604" s="134"/>
      <c r="AU604" s="200"/>
      <c r="AV604" s="200"/>
      <c r="AW604" s="133" t="s">
        <v>181</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2">
      <c r="A608" s="189"/>
      <c r="B608" s="186"/>
      <c r="C608" s="180"/>
      <c r="D608" s="186"/>
      <c r="E608" s="343" t="s">
        <v>243</v>
      </c>
      <c r="F608" s="344"/>
      <c r="G608" s="345"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242</v>
      </c>
      <c r="AF608" s="338"/>
      <c r="AG608" s="338"/>
      <c r="AH608" s="339"/>
      <c r="AI608" s="340" t="s">
        <v>408</v>
      </c>
      <c r="AJ608" s="340"/>
      <c r="AK608" s="340"/>
      <c r="AL608" s="159"/>
      <c r="AM608" s="340" t="s">
        <v>421</v>
      </c>
      <c r="AN608" s="340"/>
      <c r="AO608" s="340"/>
      <c r="AP608" s="159"/>
      <c r="AQ608" s="159" t="s">
        <v>234</v>
      </c>
      <c r="AR608" s="130"/>
      <c r="AS608" s="130"/>
      <c r="AT608" s="131"/>
      <c r="AU608" s="136" t="s">
        <v>134</v>
      </c>
      <c r="AV608" s="136"/>
      <c r="AW608" s="136"/>
      <c r="AX608" s="137"/>
    </row>
    <row r="609" spans="1:50" ht="18.75"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591"/>
      <c r="AR609" s="200"/>
      <c r="AS609" s="133" t="s">
        <v>235</v>
      </c>
      <c r="AT609" s="134"/>
      <c r="AU609" s="200"/>
      <c r="AV609" s="200"/>
      <c r="AW609" s="133" t="s">
        <v>181</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2">
      <c r="A613" s="189"/>
      <c r="B613" s="186"/>
      <c r="C613" s="180"/>
      <c r="D613" s="186"/>
      <c r="E613" s="343" t="s">
        <v>243</v>
      </c>
      <c r="F613" s="344"/>
      <c r="G613" s="345"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242</v>
      </c>
      <c r="AF613" s="338"/>
      <c r="AG613" s="338"/>
      <c r="AH613" s="339"/>
      <c r="AI613" s="340" t="s">
        <v>408</v>
      </c>
      <c r="AJ613" s="340"/>
      <c r="AK613" s="340"/>
      <c r="AL613" s="159"/>
      <c r="AM613" s="340" t="s">
        <v>421</v>
      </c>
      <c r="AN613" s="340"/>
      <c r="AO613" s="340"/>
      <c r="AP613" s="159"/>
      <c r="AQ613" s="159" t="s">
        <v>234</v>
      </c>
      <c r="AR613" s="130"/>
      <c r="AS613" s="130"/>
      <c r="AT613" s="131"/>
      <c r="AU613" s="136" t="s">
        <v>134</v>
      </c>
      <c r="AV613" s="136"/>
      <c r="AW613" s="136"/>
      <c r="AX613" s="137"/>
    </row>
    <row r="614" spans="1:50" ht="18.75"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591"/>
      <c r="AR614" s="200"/>
      <c r="AS614" s="133" t="s">
        <v>235</v>
      </c>
      <c r="AT614" s="134"/>
      <c r="AU614" s="200"/>
      <c r="AV614" s="200"/>
      <c r="AW614" s="133" t="s">
        <v>181</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2">
      <c r="A618" s="189"/>
      <c r="B618" s="186"/>
      <c r="C618" s="180"/>
      <c r="D618" s="186"/>
      <c r="E618" s="343" t="s">
        <v>244</v>
      </c>
      <c r="F618" s="344"/>
      <c r="G618" s="345"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242</v>
      </c>
      <c r="AF618" s="338"/>
      <c r="AG618" s="338"/>
      <c r="AH618" s="339"/>
      <c r="AI618" s="340" t="s">
        <v>408</v>
      </c>
      <c r="AJ618" s="340"/>
      <c r="AK618" s="340"/>
      <c r="AL618" s="159"/>
      <c r="AM618" s="340" t="s">
        <v>421</v>
      </c>
      <c r="AN618" s="340"/>
      <c r="AO618" s="340"/>
      <c r="AP618" s="159"/>
      <c r="AQ618" s="159" t="s">
        <v>234</v>
      </c>
      <c r="AR618" s="130"/>
      <c r="AS618" s="130"/>
      <c r="AT618" s="131"/>
      <c r="AU618" s="136" t="s">
        <v>134</v>
      </c>
      <c r="AV618" s="136"/>
      <c r="AW618" s="136"/>
      <c r="AX618" s="137"/>
    </row>
    <row r="619" spans="1:50" ht="18.75"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591"/>
      <c r="AR619" s="200"/>
      <c r="AS619" s="133" t="s">
        <v>235</v>
      </c>
      <c r="AT619" s="134"/>
      <c r="AU619" s="200"/>
      <c r="AV619" s="200"/>
      <c r="AW619" s="133" t="s">
        <v>181</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2">
      <c r="A623" s="189"/>
      <c r="B623" s="186"/>
      <c r="C623" s="180"/>
      <c r="D623" s="186"/>
      <c r="E623" s="343" t="s">
        <v>244</v>
      </c>
      <c r="F623" s="344"/>
      <c r="G623" s="345"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242</v>
      </c>
      <c r="AF623" s="338"/>
      <c r="AG623" s="338"/>
      <c r="AH623" s="339"/>
      <c r="AI623" s="340" t="s">
        <v>408</v>
      </c>
      <c r="AJ623" s="340"/>
      <c r="AK623" s="340"/>
      <c r="AL623" s="159"/>
      <c r="AM623" s="340" t="s">
        <v>421</v>
      </c>
      <c r="AN623" s="340"/>
      <c r="AO623" s="340"/>
      <c r="AP623" s="159"/>
      <c r="AQ623" s="159" t="s">
        <v>234</v>
      </c>
      <c r="AR623" s="130"/>
      <c r="AS623" s="130"/>
      <c r="AT623" s="131"/>
      <c r="AU623" s="136" t="s">
        <v>134</v>
      </c>
      <c r="AV623" s="136"/>
      <c r="AW623" s="136"/>
      <c r="AX623" s="137"/>
    </row>
    <row r="624" spans="1:50" ht="18.75"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591"/>
      <c r="AR624" s="200"/>
      <c r="AS624" s="133" t="s">
        <v>235</v>
      </c>
      <c r="AT624" s="134"/>
      <c r="AU624" s="200"/>
      <c r="AV624" s="200"/>
      <c r="AW624" s="133" t="s">
        <v>181</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2">
      <c r="A628" s="189"/>
      <c r="B628" s="186"/>
      <c r="C628" s="180"/>
      <c r="D628" s="186"/>
      <c r="E628" s="343" t="s">
        <v>244</v>
      </c>
      <c r="F628" s="344"/>
      <c r="G628" s="345"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242</v>
      </c>
      <c r="AF628" s="338"/>
      <c r="AG628" s="338"/>
      <c r="AH628" s="339"/>
      <c r="AI628" s="340" t="s">
        <v>408</v>
      </c>
      <c r="AJ628" s="340"/>
      <c r="AK628" s="340"/>
      <c r="AL628" s="159"/>
      <c r="AM628" s="340" t="s">
        <v>421</v>
      </c>
      <c r="AN628" s="340"/>
      <c r="AO628" s="340"/>
      <c r="AP628" s="159"/>
      <c r="AQ628" s="159" t="s">
        <v>234</v>
      </c>
      <c r="AR628" s="130"/>
      <c r="AS628" s="130"/>
      <c r="AT628" s="131"/>
      <c r="AU628" s="136" t="s">
        <v>134</v>
      </c>
      <c r="AV628" s="136"/>
      <c r="AW628" s="136"/>
      <c r="AX628" s="137"/>
    </row>
    <row r="629" spans="1:50" ht="18.75"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591"/>
      <c r="AR629" s="200"/>
      <c r="AS629" s="133" t="s">
        <v>235</v>
      </c>
      <c r="AT629" s="134"/>
      <c r="AU629" s="200"/>
      <c r="AV629" s="200"/>
      <c r="AW629" s="133" t="s">
        <v>181</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2">
      <c r="A633" s="189"/>
      <c r="B633" s="186"/>
      <c r="C633" s="180"/>
      <c r="D633" s="186"/>
      <c r="E633" s="343" t="s">
        <v>244</v>
      </c>
      <c r="F633" s="344"/>
      <c r="G633" s="345"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242</v>
      </c>
      <c r="AF633" s="338"/>
      <c r="AG633" s="338"/>
      <c r="AH633" s="339"/>
      <c r="AI633" s="340" t="s">
        <v>408</v>
      </c>
      <c r="AJ633" s="340"/>
      <c r="AK633" s="340"/>
      <c r="AL633" s="159"/>
      <c r="AM633" s="340" t="s">
        <v>421</v>
      </c>
      <c r="AN633" s="340"/>
      <c r="AO633" s="340"/>
      <c r="AP633" s="159"/>
      <c r="AQ633" s="159" t="s">
        <v>234</v>
      </c>
      <c r="AR633" s="130"/>
      <c r="AS633" s="130"/>
      <c r="AT633" s="131"/>
      <c r="AU633" s="136" t="s">
        <v>134</v>
      </c>
      <c r="AV633" s="136"/>
      <c r="AW633" s="136"/>
      <c r="AX633" s="137"/>
    </row>
    <row r="634" spans="1:50" ht="18.75"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591"/>
      <c r="AR634" s="200"/>
      <c r="AS634" s="133" t="s">
        <v>235</v>
      </c>
      <c r="AT634" s="134"/>
      <c r="AU634" s="200"/>
      <c r="AV634" s="200"/>
      <c r="AW634" s="133" t="s">
        <v>181</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2">
      <c r="A638" s="189"/>
      <c r="B638" s="186"/>
      <c r="C638" s="180"/>
      <c r="D638" s="186"/>
      <c r="E638" s="343" t="s">
        <v>244</v>
      </c>
      <c r="F638" s="344"/>
      <c r="G638" s="345"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242</v>
      </c>
      <c r="AF638" s="338"/>
      <c r="AG638" s="338"/>
      <c r="AH638" s="339"/>
      <c r="AI638" s="340" t="s">
        <v>408</v>
      </c>
      <c r="AJ638" s="340"/>
      <c r="AK638" s="340"/>
      <c r="AL638" s="159"/>
      <c r="AM638" s="340" t="s">
        <v>421</v>
      </c>
      <c r="AN638" s="340"/>
      <c r="AO638" s="340"/>
      <c r="AP638" s="159"/>
      <c r="AQ638" s="159" t="s">
        <v>234</v>
      </c>
      <c r="AR638" s="130"/>
      <c r="AS638" s="130"/>
      <c r="AT638" s="131"/>
      <c r="AU638" s="136" t="s">
        <v>134</v>
      </c>
      <c r="AV638" s="136"/>
      <c r="AW638" s="136"/>
      <c r="AX638" s="137"/>
    </row>
    <row r="639" spans="1:50" ht="18.75"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591"/>
      <c r="AR639" s="200"/>
      <c r="AS639" s="133" t="s">
        <v>235</v>
      </c>
      <c r="AT639" s="134"/>
      <c r="AU639" s="200"/>
      <c r="AV639" s="200"/>
      <c r="AW639" s="133" t="s">
        <v>181</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2">
      <c r="A643" s="189"/>
      <c r="B643" s="186"/>
      <c r="C643" s="180"/>
      <c r="D643" s="186"/>
      <c r="E643" s="122" t="s">
        <v>405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400</v>
      </c>
      <c r="F646" s="175"/>
      <c r="G646" s="900" t="s">
        <v>254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89"/>
      <c r="B647" s="186"/>
      <c r="C647" s="180"/>
      <c r="D647" s="186"/>
      <c r="E647" s="343" t="s">
        <v>243</v>
      </c>
      <c r="F647" s="344"/>
      <c r="G647" s="345"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242</v>
      </c>
      <c r="AF647" s="338"/>
      <c r="AG647" s="338"/>
      <c r="AH647" s="339"/>
      <c r="AI647" s="340" t="s">
        <v>408</v>
      </c>
      <c r="AJ647" s="340"/>
      <c r="AK647" s="340"/>
      <c r="AL647" s="159"/>
      <c r="AM647" s="340" t="s">
        <v>421</v>
      </c>
      <c r="AN647" s="340"/>
      <c r="AO647" s="340"/>
      <c r="AP647" s="159"/>
      <c r="AQ647" s="159" t="s">
        <v>234</v>
      </c>
      <c r="AR647" s="130"/>
      <c r="AS647" s="130"/>
      <c r="AT647" s="131"/>
      <c r="AU647" s="136" t="s">
        <v>134</v>
      </c>
      <c r="AV647" s="136"/>
      <c r="AW647" s="136"/>
      <c r="AX647" s="137"/>
    </row>
    <row r="648" spans="1:50" ht="18.75"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591"/>
      <c r="AR648" s="200"/>
      <c r="AS648" s="133" t="s">
        <v>235</v>
      </c>
      <c r="AT648" s="134"/>
      <c r="AU648" s="200"/>
      <c r="AV648" s="200"/>
      <c r="AW648" s="133" t="s">
        <v>181</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2">
      <c r="A652" s="189"/>
      <c r="B652" s="186"/>
      <c r="C652" s="180"/>
      <c r="D652" s="186"/>
      <c r="E652" s="343" t="s">
        <v>243</v>
      </c>
      <c r="F652" s="344"/>
      <c r="G652" s="345"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242</v>
      </c>
      <c r="AF652" s="338"/>
      <c r="AG652" s="338"/>
      <c r="AH652" s="339"/>
      <c r="AI652" s="340" t="s">
        <v>408</v>
      </c>
      <c r="AJ652" s="340"/>
      <c r="AK652" s="340"/>
      <c r="AL652" s="159"/>
      <c r="AM652" s="340" t="s">
        <v>421</v>
      </c>
      <c r="AN652" s="340"/>
      <c r="AO652" s="340"/>
      <c r="AP652" s="159"/>
      <c r="AQ652" s="159" t="s">
        <v>234</v>
      </c>
      <c r="AR652" s="130"/>
      <c r="AS652" s="130"/>
      <c r="AT652" s="131"/>
      <c r="AU652" s="136" t="s">
        <v>134</v>
      </c>
      <c r="AV652" s="136"/>
      <c r="AW652" s="136"/>
      <c r="AX652" s="137"/>
    </row>
    <row r="653" spans="1:50" ht="18.75"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591"/>
      <c r="AR653" s="200"/>
      <c r="AS653" s="133" t="s">
        <v>235</v>
      </c>
      <c r="AT653" s="134"/>
      <c r="AU653" s="200"/>
      <c r="AV653" s="200"/>
      <c r="AW653" s="133" t="s">
        <v>181</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2">
      <c r="A657" s="189"/>
      <c r="B657" s="186"/>
      <c r="C657" s="180"/>
      <c r="D657" s="186"/>
      <c r="E657" s="343" t="s">
        <v>243</v>
      </c>
      <c r="F657" s="344"/>
      <c r="G657" s="345"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242</v>
      </c>
      <c r="AF657" s="338"/>
      <c r="AG657" s="338"/>
      <c r="AH657" s="339"/>
      <c r="AI657" s="340" t="s">
        <v>408</v>
      </c>
      <c r="AJ657" s="340"/>
      <c r="AK657" s="340"/>
      <c r="AL657" s="159"/>
      <c r="AM657" s="340" t="s">
        <v>421</v>
      </c>
      <c r="AN657" s="340"/>
      <c r="AO657" s="340"/>
      <c r="AP657" s="159"/>
      <c r="AQ657" s="159" t="s">
        <v>234</v>
      </c>
      <c r="AR657" s="130"/>
      <c r="AS657" s="130"/>
      <c r="AT657" s="131"/>
      <c r="AU657" s="136" t="s">
        <v>134</v>
      </c>
      <c r="AV657" s="136"/>
      <c r="AW657" s="136"/>
      <c r="AX657" s="137"/>
    </row>
    <row r="658" spans="1:50" ht="18.75"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591"/>
      <c r="AR658" s="200"/>
      <c r="AS658" s="133" t="s">
        <v>235</v>
      </c>
      <c r="AT658" s="134"/>
      <c r="AU658" s="200"/>
      <c r="AV658" s="200"/>
      <c r="AW658" s="133" t="s">
        <v>181</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2">
      <c r="A662" s="189"/>
      <c r="B662" s="186"/>
      <c r="C662" s="180"/>
      <c r="D662" s="186"/>
      <c r="E662" s="343" t="s">
        <v>243</v>
      </c>
      <c r="F662" s="344"/>
      <c r="G662" s="345"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242</v>
      </c>
      <c r="AF662" s="338"/>
      <c r="AG662" s="338"/>
      <c r="AH662" s="339"/>
      <c r="AI662" s="340" t="s">
        <v>408</v>
      </c>
      <c r="AJ662" s="340"/>
      <c r="AK662" s="340"/>
      <c r="AL662" s="159"/>
      <c r="AM662" s="340" t="s">
        <v>421</v>
      </c>
      <c r="AN662" s="340"/>
      <c r="AO662" s="340"/>
      <c r="AP662" s="159"/>
      <c r="AQ662" s="159" t="s">
        <v>234</v>
      </c>
      <c r="AR662" s="130"/>
      <c r="AS662" s="130"/>
      <c r="AT662" s="131"/>
      <c r="AU662" s="136" t="s">
        <v>134</v>
      </c>
      <c r="AV662" s="136"/>
      <c r="AW662" s="136"/>
      <c r="AX662" s="137"/>
    </row>
    <row r="663" spans="1:50" ht="18.75"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591"/>
      <c r="AR663" s="200"/>
      <c r="AS663" s="133" t="s">
        <v>235</v>
      </c>
      <c r="AT663" s="134"/>
      <c r="AU663" s="200"/>
      <c r="AV663" s="200"/>
      <c r="AW663" s="133" t="s">
        <v>181</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2">
      <c r="A667" s="189"/>
      <c r="B667" s="186"/>
      <c r="C667" s="180"/>
      <c r="D667" s="186"/>
      <c r="E667" s="343" t="s">
        <v>243</v>
      </c>
      <c r="F667" s="344"/>
      <c r="G667" s="345"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242</v>
      </c>
      <c r="AF667" s="338"/>
      <c r="AG667" s="338"/>
      <c r="AH667" s="339"/>
      <c r="AI667" s="340" t="s">
        <v>408</v>
      </c>
      <c r="AJ667" s="340"/>
      <c r="AK667" s="340"/>
      <c r="AL667" s="159"/>
      <c r="AM667" s="340" t="s">
        <v>421</v>
      </c>
      <c r="AN667" s="340"/>
      <c r="AO667" s="340"/>
      <c r="AP667" s="159"/>
      <c r="AQ667" s="159" t="s">
        <v>234</v>
      </c>
      <c r="AR667" s="130"/>
      <c r="AS667" s="130"/>
      <c r="AT667" s="131"/>
      <c r="AU667" s="136" t="s">
        <v>134</v>
      </c>
      <c r="AV667" s="136"/>
      <c r="AW667" s="136"/>
      <c r="AX667" s="137"/>
    </row>
    <row r="668" spans="1:50" ht="18.75"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591"/>
      <c r="AR668" s="200"/>
      <c r="AS668" s="133" t="s">
        <v>235</v>
      </c>
      <c r="AT668" s="134"/>
      <c r="AU668" s="200"/>
      <c r="AV668" s="200"/>
      <c r="AW668" s="133" t="s">
        <v>181</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2">
      <c r="A672" s="189"/>
      <c r="B672" s="186"/>
      <c r="C672" s="180"/>
      <c r="D672" s="186"/>
      <c r="E672" s="343" t="s">
        <v>244</v>
      </c>
      <c r="F672" s="344"/>
      <c r="G672" s="345"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242</v>
      </c>
      <c r="AF672" s="338"/>
      <c r="AG672" s="338"/>
      <c r="AH672" s="339"/>
      <c r="AI672" s="340" t="s">
        <v>408</v>
      </c>
      <c r="AJ672" s="340"/>
      <c r="AK672" s="340"/>
      <c r="AL672" s="159"/>
      <c r="AM672" s="340" t="s">
        <v>421</v>
      </c>
      <c r="AN672" s="340"/>
      <c r="AO672" s="340"/>
      <c r="AP672" s="159"/>
      <c r="AQ672" s="159" t="s">
        <v>234</v>
      </c>
      <c r="AR672" s="130"/>
      <c r="AS672" s="130"/>
      <c r="AT672" s="131"/>
      <c r="AU672" s="136" t="s">
        <v>134</v>
      </c>
      <c r="AV672" s="136"/>
      <c r="AW672" s="136"/>
      <c r="AX672" s="137"/>
    </row>
    <row r="673" spans="1:50" ht="18.75"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591"/>
      <c r="AR673" s="200"/>
      <c r="AS673" s="133" t="s">
        <v>235</v>
      </c>
      <c r="AT673" s="134"/>
      <c r="AU673" s="200"/>
      <c r="AV673" s="200"/>
      <c r="AW673" s="133" t="s">
        <v>181</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39" hidden="1" customHeight="1" x14ac:dyDescent="0.2">
      <c r="A677" s="189"/>
      <c r="B677" s="186"/>
      <c r="C677" s="180"/>
      <c r="D677" s="186"/>
      <c r="E677" s="343" t="s">
        <v>244</v>
      </c>
      <c r="F677" s="344"/>
      <c r="G677" s="345"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242</v>
      </c>
      <c r="AF677" s="338"/>
      <c r="AG677" s="338"/>
      <c r="AH677" s="339"/>
      <c r="AI677" s="340" t="s">
        <v>408</v>
      </c>
      <c r="AJ677" s="340"/>
      <c r="AK677" s="340"/>
      <c r="AL677" s="159"/>
      <c r="AM677" s="340" t="s">
        <v>421</v>
      </c>
      <c r="AN677" s="340"/>
      <c r="AO677" s="340"/>
      <c r="AP677" s="159"/>
      <c r="AQ677" s="159" t="s">
        <v>234</v>
      </c>
      <c r="AR677" s="130"/>
      <c r="AS677" s="130"/>
      <c r="AT677" s="131"/>
      <c r="AU677" s="136" t="s">
        <v>134</v>
      </c>
      <c r="AV677" s="136"/>
      <c r="AW677" s="136"/>
      <c r="AX677" s="137"/>
    </row>
    <row r="678" spans="1:50" ht="18.75"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591"/>
      <c r="AR678" s="200"/>
      <c r="AS678" s="133" t="s">
        <v>235</v>
      </c>
      <c r="AT678" s="134"/>
      <c r="AU678" s="200"/>
      <c r="AV678" s="200"/>
      <c r="AW678" s="133" t="s">
        <v>181</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2">
      <c r="A682" s="189"/>
      <c r="B682" s="186"/>
      <c r="C682" s="180"/>
      <c r="D682" s="186"/>
      <c r="E682" s="343" t="s">
        <v>244</v>
      </c>
      <c r="F682" s="344"/>
      <c r="G682" s="345"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242</v>
      </c>
      <c r="AF682" s="338"/>
      <c r="AG682" s="338"/>
      <c r="AH682" s="339"/>
      <c r="AI682" s="340" t="s">
        <v>408</v>
      </c>
      <c r="AJ682" s="340"/>
      <c r="AK682" s="340"/>
      <c r="AL682" s="159"/>
      <c r="AM682" s="340" t="s">
        <v>421</v>
      </c>
      <c r="AN682" s="340"/>
      <c r="AO682" s="340"/>
      <c r="AP682" s="159"/>
      <c r="AQ682" s="159" t="s">
        <v>234</v>
      </c>
      <c r="AR682" s="130"/>
      <c r="AS682" s="130"/>
      <c r="AT682" s="131"/>
      <c r="AU682" s="136" t="s">
        <v>134</v>
      </c>
      <c r="AV682" s="136"/>
      <c r="AW682" s="136"/>
      <c r="AX682" s="137"/>
    </row>
    <row r="683" spans="1:50" ht="18.75"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591"/>
      <c r="AR683" s="200"/>
      <c r="AS683" s="133" t="s">
        <v>235</v>
      </c>
      <c r="AT683" s="134"/>
      <c r="AU683" s="200"/>
      <c r="AV683" s="200"/>
      <c r="AW683" s="133" t="s">
        <v>181</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2">
      <c r="A687" s="189"/>
      <c r="B687" s="186"/>
      <c r="C687" s="180"/>
      <c r="D687" s="186"/>
      <c r="E687" s="343" t="s">
        <v>244</v>
      </c>
      <c r="F687" s="344"/>
      <c r="G687" s="345"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242</v>
      </c>
      <c r="AF687" s="338"/>
      <c r="AG687" s="338"/>
      <c r="AH687" s="339"/>
      <c r="AI687" s="340" t="s">
        <v>408</v>
      </c>
      <c r="AJ687" s="340"/>
      <c r="AK687" s="340"/>
      <c r="AL687" s="159"/>
      <c r="AM687" s="340" t="s">
        <v>421</v>
      </c>
      <c r="AN687" s="340"/>
      <c r="AO687" s="340"/>
      <c r="AP687" s="159"/>
      <c r="AQ687" s="159" t="s">
        <v>234</v>
      </c>
      <c r="AR687" s="130"/>
      <c r="AS687" s="130"/>
      <c r="AT687" s="131"/>
      <c r="AU687" s="136" t="s">
        <v>134</v>
      </c>
      <c r="AV687" s="136"/>
      <c r="AW687" s="136"/>
      <c r="AX687" s="137"/>
    </row>
    <row r="688" spans="1:50" ht="18.75"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591"/>
      <c r="AR688" s="200"/>
      <c r="AS688" s="133" t="s">
        <v>235</v>
      </c>
      <c r="AT688" s="134"/>
      <c r="AU688" s="200"/>
      <c r="AV688" s="200"/>
      <c r="AW688" s="133" t="s">
        <v>181</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2">
      <c r="A692" s="189"/>
      <c r="B692" s="186"/>
      <c r="C692" s="180"/>
      <c r="D692" s="186"/>
      <c r="E692" s="343" t="s">
        <v>244</v>
      </c>
      <c r="F692" s="344"/>
      <c r="G692" s="345"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242</v>
      </c>
      <c r="AF692" s="338"/>
      <c r="AG692" s="338"/>
      <c r="AH692" s="339"/>
      <c r="AI692" s="340" t="s">
        <v>408</v>
      </c>
      <c r="AJ692" s="340"/>
      <c r="AK692" s="340"/>
      <c r="AL692" s="159"/>
      <c r="AM692" s="340" t="s">
        <v>421</v>
      </c>
      <c r="AN692" s="340"/>
      <c r="AO692" s="340"/>
      <c r="AP692" s="159"/>
      <c r="AQ692" s="159" t="s">
        <v>234</v>
      </c>
      <c r="AR692" s="130"/>
      <c r="AS692" s="130"/>
      <c r="AT692" s="131"/>
      <c r="AU692" s="136" t="s">
        <v>134</v>
      </c>
      <c r="AV692" s="136"/>
      <c r="AW692" s="136"/>
      <c r="AX692" s="137"/>
    </row>
    <row r="693" spans="1:50" ht="18.75"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591"/>
      <c r="AR693" s="200"/>
      <c r="AS693" s="133" t="s">
        <v>235</v>
      </c>
      <c r="AT693" s="134"/>
      <c r="AU693" s="200"/>
      <c r="AV693" s="200"/>
      <c r="AW693" s="133" t="s">
        <v>181</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2">
      <c r="A697" s="189"/>
      <c r="B697" s="186"/>
      <c r="C697" s="180"/>
      <c r="D697" s="186"/>
      <c r="E697" s="122" t="s">
        <v>405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577</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91.2" customHeight="1" x14ac:dyDescent="0.2">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555</v>
      </c>
      <c r="AE702" s="347"/>
      <c r="AF702" s="347"/>
      <c r="AG702" s="386" t="s">
        <v>556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555</v>
      </c>
      <c r="AE703" s="328"/>
      <c r="AF703" s="328"/>
      <c r="AG703" s="101" t="s">
        <v>557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555</v>
      </c>
      <c r="AE704" s="784"/>
      <c r="AF704" s="784"/>
      <c r="AG704" s="167" t="s">
        <v>558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555</v>
      </c>
      <c r="AE705" s="716"/>
      <c r="AF705" s="716"/>
      <c r="AG705" s="125" t="s">
        <v>559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3"/>
      <c r="B706" s="644"/>
      <c r="C706" s="795"/>
      <c r="D706" s="796"/>
      <c r="E706" s="731" t="s">
        <v>376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568</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3"/>
      <c r="B707" s="644"/>
      <c r="C707" s="797"/>
      <c r="D707" s="798"/>
      <c r="E707" s="734" t="s">
        <v>315</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568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569</v>
      </c>
      <c r="AE708" s="606"/>
      <c r="AF708" s="606"/>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47.4" customHeight="1" x14ac:dyDescent="0.2">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555</v>
      </c>
      <c r="AE709" s="328"/>
      <c r="AF709" s="328"/>
      <c r="AG709" s="101" t="s">
        <v>560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569</v>
      </c>
      <c r="AE710" s="328"/>
      <c r="AF710" s="328"/>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555</v>
      </c>
      <c r="AE711" s="328"/>
      <c r="AF711" s="328"/>
      <c r="AG711" s="101" t="s">
        <v>561</v>
      </c>
      <c r="AH711" s="102"/>
      <c r="AI711" s="102"/>
      <c r="AJ711" s="102"/>
      <c r="AK711" s="102"/>
      <c r="AL711" s="102"/>
      <c r="AM711" s="102"/>
      <c r="AN711" s="102"/>
      <c r="AO711" s="102"/>
      <c r="AP711" s="102"/>
      <c r="AQ711" s="102"/>
      <c r="AR711" s="102"/>
      <c r="AS711" s="102"/>
      <c r="AT711" s="102"/>
      <c r="AU711" s="102"/>
      <c r="AV711" s="102"/>
      <c r="AW711" s="102"/>
      <c r="AX711" s="103"/>
    </row>
    <row r="712" spans="1:50" ht="45.6" customHeight="1" x14ac:dyDescent="0.2">
      <c r="A712" s="643"/>
      <c r="B712" s="645"/>
      <c r="C712" s="392" t="s">
        <v>342</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555</v>
      </c>
      <c r="AE712" s="784"/>
      <c r="AF712" s="784"/>
      <c r="AG712" s="811" t="s">
        <v>727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82" t="s">
        <v>343</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7" t="s">
        <v>569</v>
      </c>
      <c r="AE713" s="328"/>
      <c r="AF713" s="664"/>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6"/>
      <c r="B714" s="647"/>
      <c r="C714" s="648" t="s">
        <v>320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555</v>
      </c>
      <c r="AE714" s="809"/>
      <c r="AF714" s="810"/>
      <c r="AG714" s="737" t="s">
        <v>562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321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555</v>
      </c>
      <c r="AE715" s="606"/>
      <c r="AF715" s="657"/>
      <c r="AG715" s="743" t="s">
        <v>563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555</v>
      </c>
      <c r="AE716" s="628"/>
      <c r="AF716" s="628"/>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3"/>
      <c r="B717" s="645"/>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555</v>
      </c>
      <c r="AE717" s="328"/>
      <c r="AF717" s="328"/>
      <c r="AG717" s="101" t="s">
        <v>565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555</v>
      </c>
      <c r="AE718" s="328"/>
      <c r="AF718" s="328"/>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569</v>
      </c>
      <c r="AE719" s="606"/>
      <c r="AF719" s="606"/>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x14ac:dyDescent="0.2">
      <c r="A720" s="779"/>
      <c r="B720" s="780"/>
      <c r="C720" s="301" t="s">
        <v>335</v>
      </c>
      <c r="D720" s="299"/>
      <c r="E720" s="299"/>
      <c r="F720" s="302"/>
      <c r="G720" s="298" t="s">
        <v>336</v>
      </c>
      <c r="H720" s="299"/>
      <c r="I720" s="299"/>
      <c r="J720" s="299"/>
      <c r="K720" s="299"/>
      <c r="L720" s="299"/>
      <c r="M720" s="299"/>
      <c r="N720" s="298" t="s">
        <v>339</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5"/>
      <c r="D721" s="296"/>
      <c r="E721" s="296"/>
      <c r="F721" s="297"/>
      <c r="G721" s="286"/>
      <c r="H721" s="287"/>
      <c r="I721" s="82" t="str">
        <f>IF(OR(G721="　", G721=""), "", "-")</f>
        <v/>
      </c>
      <c r="J721" s="290" t="s">
        <v>567</v>
      </c>
      <c r="K721" s="290"/>
      <c r="L721" s="82" t="str">
        <f>IF(M721="","","-")</f>
        <v/>
      </c>
      <c r="M721" s="83"/>
      <c r="N721" s="303" t="s">
        <v>567</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9"/>
      <c r="B722" s="780"/>
      <c r="C722" s="295"/>
      <c r="D722" s="296"/>
      <c r="E722" s="296"/>
      <c r="F722" s="297"/>
      <c r="G722" s="286"/>
      <c r="H722" s="287"/>
      <c r="I722" s="82" t="str">
        <f t="shared" ref="I722:I725" si="4">IF(OR(G722="　", G722=""), "", "-")</f>
        <v/>
      </c>
      <c r="J722" s="290" t="s">
        <v>567</v>
      </c>
      <c r="K722" s="290"/>
      <c r="L722" s="82" t="str">
        <f t="shared" ref="L722:L725" si="5">IF(M722="","","-")</f>
        <v/>
      </c>
      <c r="M722" s="83"/>
      <c r="N722" s="303" t="s">
        <v>567</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9"/>
      <c r="B723" s="780"/>
      <c r="C723" s="295"/>
      <c r="D723" s="296"/>
      <c r="E723" s="296"/>
      <c r="F723" s="297"/>
      <c r="G723" s="286"/>
      <c r="H723" s="287"/>
      <c r="I723" s="82" t="str">
        <f t="shared" si="4"/>
        <v/>
      </c>
      <c r="J723" s="290" t="s">
        <v>570</v>
      </c>
      <c r="K723" s="290"/>
      <c r="L723" s="82" t="str">
        <f t="shared" si="5"/>
        <v/>
      </c>
      <c r="M723" s="83"/>
      <c r="N723" s="303" t="s">
        <v>567</v>
      </c>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9"/>
      <c r="B724" s="780"/>
      <c r="C724" s="295"/>
      <c r="D724" s="296"/>
      <c r="E724" s="296"/>
      <c r="F724" s="297"/>
      <c r="G724" s="286"/>
      <c r="H724" s="287"/>
      <c r="I724" s="82" t="str">
        <f t="shared" si="4"/>
        <v/>
      </c>
      <c r="J724" s="290" t="s">
        <v>567</v>
      </c>
      <c r="K724" s="290"/>
      <c r="L724" s="82" t="str">
        <f t="shared" si="5"/>
        <v/>
      </c>
      <c r="M724" s="83"/>
      <c r="N724" s="303" t="s">
        <v>567</v>
      </c>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1"/>
      <c r="B725" s="782"/>
      <c r="C725" s="324"/>
      <c r="D725" s="325"/>
      <c r="E725" s="325"/>
      <c r="F725" s="326"/>
      <c r="G725" s="288"/>
      <c r="H725" s="289"/>
      <c r="I725" s="84" t="str">
        <f t="shared" si="4"/>
        <v/>
      </c>
      <c r="J725" s="291" t="s">
        <v>567</v>
      </c>
      <c r="K725" s="291"/>
      <c r="L725" s="84" t="str">
        <f t="shared" si="5"/>
        <v/>
      </c>
      <c r="M725" s="85"/>
      <c r="N725" s="274" t="s">
        <v>571</v>
      </c>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1" t="s">
        <v>48</v>
      </c>
      <c r="B726" s="803"/>
      <c r="C726" s="816" t="s">
        <v>53</v>
      </c>
      <c r="D726" s="838"/>
      <c r="E726" s="838"/>
      <c r="F726" s="839"/>
      <c r="G726" s="578" t="s">
        <v>670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4"/>
      <c r="B727" s="805"/>
      <c r="C727" s="749" t="s">
        <v>57</v>
      </c>
      <c r="D727" s="750"/>
      <c r="E727" s="750"/>
      <c r="F727" s="751"/>
      <c r="G727" s="576" t="s">
        <v>671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5.2" customHeight="1" thickBot="1" x14ac:dyDescent="0.25">
      <c r="A729" s="635" t="s">
        <v>728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70.2" customHeight="1" thickBot="1" x14ac:dyDescent="0.25">
      <c r="A731" s="800" t="s">
        <v>138</v>
      </c>
      <c r="B731" s="801"/>
      <c r="C731" s="801"/>
      <c r="D731" s="801"/>
      <c r="E731" s="802"/>
      <c r="F731" s="730" t="s">
        <v>729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9.599999999999994" customHeight="1" thickBot="1" x14ac:dyDescent="0.25">
      <c r="A733" s="674" t="s">
        <v>138</v>
      </c>
      <c r="B733" s="675"/>
      <c r="C733" s="675"/>
      <c r="D733" s="675"/>
      <c r="E733" s="676"/>
      <c r="F733" s="638" t="s">
        <v>733</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7.950000000000003"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348</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89" t="s">
        <v>398</v>
      </c>
      <c r="B737" s="210"/>
      <c r="C737" s="210"/>
      <c r="D737" s="211"/>
      <c r="E737" s="990" t="s">
        <v>605</v>
      </c>
      <c r="F737" s="990"/>
      <c r="G737" s="990"/>
      <c r="H737" s="990"/>
      <c r="I737" s="990"/>
      <c r="J737" s="990"/>
      <c r="K737" s="990"/>
      <c r="L737" s="990"/>
      <c r="M737" s="990"/>
      <c r="N737" s="366" t="s">
        <v>393</v>
      </c>
      <c r="O737" s="366"/>
      <c r="P737" s="366"/>
      <c r="Q737" s="366"/>
      <c r="R737" s="990" t="s">
        <v>608</v>
      </c>
      <c r="S737" s="990"/>
      <c r="T737" s="990"/>
      <c r="U737" s="990"/>
      <c r="V737" s="990"/>
      <c r="W737" s="990"/>
      <c r="X737" s="990"/>
      <c r="Y737" s="990"/>
      <c r="Z737" s="990"/>
      <c r="AA737" s="366" t="s">
        <v>392</v>
      </c>
      <c r="AB737" s="366"/>
      <c r="AC737" s="366"/>
      <c r="AD737" s="366"/>
      <c r="AE737" s="990" t="s">
        <v>610</v>
      </c>
      <c r="AF737" s="990"/>
      <c r="AG737" s="990"/>
      <c r="AH737" s="990"/>
      <c r="AI737" s="990"/>
      <c r="AJ737" s="990"/>
      <c r="AK737" s="990"/>
      <c r="AL737" s="990"/>
      <c r="AM737" s="990"/>
      <c r="AN737" s="366" t="s">
        <v>391</v>
      </c>
      <c r="AO737" s="366"/>
      <c r="AP737" s="366"/>
      <c r="AQ737" s="366"/>
      <c r="AR737" s="996" t="s">
        <v>612</v>
      </c>
      <c r="AS737" s="997"/>
      <c r="AT737" s="997"/>
      <c r="AU737" s="997"/>
      <c r="AV737" s="997"/>
      <c r="AW737" s="997"/>
      <c r="AX737" s="998"/>
      <c r="AY737" s="88"/>
      <c r="AZ737" s="88"/>
    </row>
    <row r="738" spans="1:52" ht="24.75" customHeight="1" x14ac:dyDescent="0.2">
      <c r="A738" s="989" t="s">
        <v>390</v>
      </c>
      <c r="B738" s="210"/>
      <c r="C738" s="210"/>
      <c r="D738" s="211"/>
      <c r="E738" s="990" t="s">
        <v>606</v>
      </c>
      <c r="F738" s="990"/>
      <c r="G738" s="990"/>
      <c r="H738" s="990"/>
      <c r="I738" s="990"/>
      <c r="J738" s="990"/>
      <c r="K738" s="990"/>
      <c r="L738" s="990"/>
      <c r="M738" s="990"/>
      <c r="N738" s="366" t="s">
        <v>389</v>
      </c>
      <c r="O738" s="366"/>
      <c r="P738" s="366"/>
      <c r="Q738" s="366"/>
      <c r="R738" s="990" t="s">
        <v>609</v>
      </c>
      <c r="S738" s="990"/>
      <c r="T738" s="990"/>
      <c r="U738" s="990"/>
      <c r="V738" s="990"/>
      <c r="W738" s="990"/>
      <c r="X738" s="990"/>
      <c r="Y738" s="990"/>
      <c r="Z738" s="990"/>
      <c r="AA738" s="366" t="s">
        <v>388</v>
      </c>
      <c r="AB738" s="366"/>
      <c r="AC738" s="366"/>
      <c r="AD738" s="366"/>
      <c r="AE738" s="990" t="s">
        <v>611</v>
      </c>
      <c r="AF738" s="990"/>
      <c r="AG738" s="990"/>
      <c r="AH738" s="990"/>
      <c r="AI738" s="990"/>
      <c r="AJ738" s="990"/>
      <c r="AK738" s="990"/>
      <c r="AL738" s="990"/>
      <c r="AM738" s="990"/>
      <c r="AN738" s="366" t="s">
        <v>387</v>
      </c>
      <c r="AO738" s="366"/>
      <c r="AP738" s="366"/>
      <c r="AQ738" s="366"/>
      <c r="AR738" s="996" t="s">
        <v>613</v>
      </c>
      <c r="AS738" s="997"/>
      <c r="AT738" s="997"/>
      <c r="AU738" s="997"/>
      <c r="AV738" s="997"/>
      <c r="AW738" s="997"/>
      <c r="AX738" s="998"/>
    </row>
    <row r="739" spans="1:52" ht="24.75" customHeight="1" x14ac:dyDescent="0.2">
      <c r="A739" s="989" t="s">
        <v>386</v>
      </c>
      <c r="B739" s="210"/>
      <c r="C739" s="210"/>
      <c r="D739" s="211"/>
      <c r="E739" s="990" t="s">
        <v>607</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5">
      <c r="A740" s="971" t="s">
        <v>410</v>
      </c>
      <c r="B740" s="972"/>
      <c r="C740" s="972"/>
      <c r="D740" s="973"/>
      <c r="E740" s="974" t="s">
        <v>572</v>
      </c>
      <c r="F740" s="975"/>
      <c r="G740" s="975"/>
      <c r="H740" s="92" t="str">
        <f>IF(E740="", "", "(")</f>
        <v>(</v>
      </c>
      <c r="I740" s="975"/>
      <c r="J740" s="975"/>
      <c r="K740" s="92" t="str">
        <f>IF(OR(I740="　", I740=""), "", "-")</f>
        <v/>
      </c>
      <c r="L740" s="976">
        <v>296</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2">
      <c r="A741" s="615" t="s">
        <v>379</v>
      </c>
      <c r="B741" s="616"/>
      <c r="C741" s="616"/>
      <c r="D741" s="616"/>
      <c r="E741" s="616"/>
      <c r="F741" s="617"/>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5"/>
      <c r="B755" s="616"/>
      <c r="C755" s="616"/>
      <c r="D755" s="616"/>
      <c r="E755" s="616"/>
      <c r="F755" s="617"/>
      <c r="G755" s="45"/>
      <c r="H755" s="46"/>
      <c r="I755" s="46"/>
      <c r="J755" s="46"/>
      <c r="K755" s="46"/>
      <c r="L755" s="46"/>
      <c r="M755" s="46"/>
      <c r="N755" s="46"/>
      <c r="O755" s="46"/>
      <c r="P755" s="46"/>
      <c r="Q755" s="46"/>
      <c r="R755" s="100"/>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5"/>
      <c r="B765" s="616"/>
      <c r="C765" s="616"/>
      <c r="D765" s="616"/>
      <c r="E765" s="616"/>
      <c r="F765" s="617"/>
      <c r="G765" s="45"/>
      <c r="H765" s="46"/>
      <c r="I765" s="46"/>
      <c r="J765" s="46"/>
      <c r="K765" s="46"/>
      <c r="L765" s="46"/>
      <c r="M765" s="46"/>
      <c r="N765" s="46"/>
      <c r="O765" s="46"/>
      <c r="P765" s="46"/>
      <c r="Q765" s="46"/>
      <c r="R765" s="46"/>
      <c r="S765" s="46"/>
      <c r="T765" s="46"/>
      <c r="U765" s="46"/>
      <c r="V765" s="100"/>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thickBot="1" x14ac:dyDescent="0.2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5">
      <c r="A776" s="615"/>
      <c r="B776" s="616"/>
      <c r="C776" s="616"/>
      <c r="D776" s="616"/>
      <c r="E776" s="616"/>
      <c r="F776" s="617"/>
      <c r="G776" s="48"/>
      <c r="H776" s="49"/>
      <c r="I776" s="49"/>
      <c r="J776" s="49"/>
      <c r="K776" s="49"/>
      <c r="L776" s="49"/>
      <c r="M776" s="49"/>
      <c r="N776" s="49"/>
      <c r="O776" s="49"/>
      <c r="P776" s="49"/>
      <c r="Q776" s="49"/>
      <c r="R776" s="49"/>
      <c r="S776" s="49"/>
      <c r="T776" s="49"/>
      <c r="U776" s="49"/>
      <c r="V776" s="49"/>
      <c r="W776" s="49"/>
      <c r="X776" s="49"/>
      <c r="Y776" s="49"/>
      <c r="Z776" s="49"/>
      <c r="AA776" s="49"/>
      <c r="AB776" s="49"/>
      <c r="AC776" s="49"/>
      <c r="AD776" s="49"/>
      <c r="AE776" s="49"/>
      <c r="AF776" s="49"/>
      <c r="AG776" s="49"/>
      <c r="AH776" s="49"/>
      <c r="AI776" s="49"/>
      <c r="AJ776" s="49"/>
      <c r="AK776" s="49"/>
      <c r="AL776" s="49"/>
      <c r="AM776" s="49"/>
      <c r="AN776" s="49"/>
      <c r="AO776" s="49"/>
      <c r="AP776" s="49"/>
      <c r="AQ776" s="49"/>
      <c r="AR776" s="49"/>
      <c r="AS776" s="49"/>
      <c r="AT776" s="49"/>
      <c r="AU776" s="49"/>
      <c r="AV776" s="49"/>
      <c r="AW776" s="49"/>
      <c r="AX776" s="50"/>
    </row>
    <row r="777" spans="1:50" ht="24.75" hidden="1" customHeight="1" x14ac:dyDescent="0.2">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9" t="s">
        <v>381</v>
      </c>
      <c r="B780" s="630"/>
      <c r="C780" s="630"/>
      <c r="D780" s="630"/>
      <c r="E780" s="630"/>
      <c r="F780" s="631"/>
      <c r="G780" s="596" t="s">
        <v>622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651</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2">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45" customHeight="1" x14ac:dyDescent="0.2">
      <c r="A782" s="632"/>
      <c r="B782" s="633"/>
      <c r="C782" s="633"/>
      <c r="D782" s="633"/>
      <c r="E782" s="633"/>
      <c r="F782" s="634"/>
      <c r="G782" s="671" t="s">
        <v>623</v>
      </c>
      <c r="H782" s="672"/>
      <c r="I782" s="672"/>
      <c r="J782" s="672"/>
      <c r="K782" s="673"/>
      <c r="L782" s="665" t="s">
        <v>624</v>
      </c>
      <c r="M782" s="666"/>
      <c r="N782" s="666"/>
      <c r="O782" s="666"/>
      <c r="P782" s="666"/>
      <c r="Q782" s="666"/>
      <c r="R782" s="666"/>
      <c r="S782" s="666"/>
      <c r="T782" s="666"/>
      <c r="U782" s="666"/>
      <c r="V782" s="666"/>
      <c r="W782" s="666"/>
      <c r="X782" s="667"/>
      <c r="Y782" s="389">
        <v>13</v>
      </c>
      <c r="Z782" s="390"/>
      <c r="AA782" s="390"/>
      <c r="AB782" s="806"/>
      <c r="AC782" s="671" t="s">
        <v>652</v>
      </c>
      <c r="AD782" s="672"/>
      <c r="AE782" s="672"/>
      <c r="AF782" s="672"/>
      <c r="AG782" s="673"/>
      <c r="AH782" s="665" t="s">
        <v>653</v>
      </c>
      <c r="AI782" s="666"/>
      <c r="AJ782" s="666"/>
      <c r="AK782" s="666"/>
      <c r="AL782" s="666"/>
      <c r="AM782" s="666"/>
      <c r="AN782" s="666"/>
      <c r="AO782" s="666"/>
      <c r="AP782" s="666"/>
      <c r="AQ782" s="666"/>
      <c r="AR782" s="666"/>
      <c r="AS782" s="666"/>
      <c r="AT782" s="667"/>
      <c r="AU782" s="389">
        <v>0.5</v>
      </c>
      <c r="AV782" s="390"/>
      <c r="AW782" s="390"/>
      <c r="AX782" s="391"/>
    </row>
    <row r="783" spans="1:50" ht="24.75" customHeight="1" x14ac:dyDescent="0.2">
      <c r="A783" s="632"/>
      <c r="B783" s="633"/>
      <c r="C783" s="633"/>
      <c r="D783" s="633"/>
      <c r="E783" s="633"/>
      <c r="F783" s="634"/>
      <c r="G783" s="607" t="s">
        <v>625</v>
      </c>
      <c r="H783" s="608"/>
      <c r="I783" s="608"/>
      <c r="J783" s="608"/>
      <c r="K783" s="609"/>
      <c r="L783" s="599" t="s">
        <v>626</v>
      </c>
      <c r="M783" s="600"/>
      <c r="N783" s="600"/>
      <c r="O783" s="600"/>
      <c r="P783" s="600"/>
      <c r="Q783" s="600"/>
      <c r="R783" s="600"/>
      <c r="S783" s="600"/>
      <c r="T783" s="600"/>
      <c r="U783" s="600"/>
      <c r="V783" s="600"/>
      <c r="W783" s="600"/>
      <c r="X783" s="601"/>
      <c r="Y783" s="602">
        <v>5.0999999999999996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2">
      <c r="A784" s="632"/>
      <c r="B784" s="633"/>
      <c r="C784" s="633"/>
      <c r="D784" s="633"/>
      <c r="E784" s="633"/>
      <c r="F784" s="634"/>
      <c r="G784" s="607" t="s">
        <v>627</v>
      </c>
      <c r="H784" s="608"/>
      <c r="I784" s="608"/>
      <c r="J784" s="608"/>
      <c r="K784" s="609"/>
      <c r="L784" s="599" t="s">
        <v>628</v>
      </c>
      <c r="M784" s="600"/>
      <c r="N784" s="600"/>
      <c r="O784" s="600"/>
      <c r="P784" s="600"/>
      <c r="Q784" s="600"/>
      <c r="R784" s="600"/>
      <c r="S784" s="600"/>
      <c r="T784" s="600"/>
      <c r="U784" s="600"/>
      <c r="V784" s="600"/>
      <c r="W784" s="600"/>
      <c r="X784" s="601"/>
      <c r="Y784" s="602">
        <v>3.6</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2">
      <c r="A785" s="632"/>
      <c r="B785" s="633"/>
      <c r="C785" s="633"/>
      <c r="D785" s="633"/>
      <c r="E785" s="633"/>
      <c r="F785" s="634"/>
      <c r="G785" s="607" t="s">
        <v>629</v>
      </c>
      <c r="H785" s="608"/>
      <c r="I785" s="608"/>
      <c r="J785" s="608"/>
      <c r="K785" s="609"/>
      <c r="L785" s="599" t="s">
        <v>630</v>
      </c>
      <c r="M785" s="600"/>
      <c r="N785" s="600"/>
      <c r="O785" s="600"/>
      <c r="P785" s="600"/>
      <c r="Q785" s="600"/>
      <c r="R785" s="600"/>
      <c r="S785" s="600"/>
      <c r="T785" s="600"/>
      <c r="U785" s="600"/>
      <c r="V785" s="600"/>
      <c r="W785" s="600"/>
      <c r="X785" s="601"/>
      <c r="Y785" s="602">
        <v>1.3</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23.000000000000004</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0.5</v>
      </c>
      <c r="AV792" s="833"/>
      <c r="AW792" s="833"/>
      <c r="AX792" s="835"/>
    </row>
    <row r="793" spans="1:50" ht="24.75" customHeight="1" x14ac:dyDescent="0.2">
      <c r="A793" s="632"/>
      <c r="B793" s="633"/>
      <c r="C793" s="633"/>
      <c r="D793" s="633"/>
      <c r="E793" s="633"/>
      <c r="F793" s="634"/>
      <c r="G793" s="596" t="s">
        <v>697</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687</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2">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2">
      <c r="A795" s="632"/>
      <c r="B795" s="633"/>
      <c r="C795" s="633"/>
      <c r="D795" s="633"/>
      <c r="E795" s="633"/>
      <c r="F795" s="634"/>
      <c r="G795" s="671" t="s">
        <v>698</v>
      </c>
      <c r="H795" s="672"/>
      <c r="I795" s="672"/>
      <c r="J795" s="672"/>
      <c r="K795" s="673"/>
      <c r="L795" s="665" t="s">
        <v>699</v>
      </c>
      <c r="M795" s="666"/>
      <c r="N795" s="666"/>
      <c r="O795" s="666"/>
      <c r="P795" s="666"/>
      <c r="Q795" s="666"/>
      <c r="R795" s="666"/>
      <c r="S795" s="666"/>
      <c r="T795" s="666"/>
      <c r="U795" s="666"/>
      <c r="V795" s="666"/>
      <c r="W795" s="666"/>
      <c r="X795" s="667"/>
      <c r="Y795" s="389">
        <v>0.5</v>
      </c>
      <c r="Z795" s="390"/>
      <c r="AA795" s="390"/>
      <c r="AB795" s="806"/>
      <c r="AC795" s="671" t="s">
        <v>694</v>
      </c>
      <c r="AD795" s="672"/>
      <c r="AE795" s="672"/>
      <c r="AF795" s="672"/>
      <c r="AG795" s="673"/>
      <c r="AH795" s="665"/>
      <c r="AI795" s="666"/>
      <c r="AJ795" s="666"/>
      <c r="AK795" s="666"/>
      <c r="AL795" s="666"/>
      <c r="AM795" s="666"/>
      <c r="AN795" s="666"/>
      <c r="AO795" s="666"/>
      <c r="AP795" s="666"/>
      <c r="AQ795" s="666"/>
      <c r="AR795" s="666"/>
      <c r="AS795" s="666"/>
      <c r="AT795" s="667"/>
      <c r="AU795" s="389">
        <v>0.8</v>
      </c>
      <c r="AV795" s="390"/>
      <c r="AW795" s="390"/>
      <c r="AX795" s="391"/>
    </row>
    <row r="796" spans="1:50" ht="24.75"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695</v>
      </c>
      <c r="AD796" s="608"/>
      <c r="AE796" s="608"/>
      <c r="AF796" s="608"/>
      <c r="AG796" s="609"/>
      <c r="AH796" s="599" t="s">
        <v>710</v>
      </c>
      <c r="AI796" s="600"/>
      <c r="AJ796" s="600"/>
      <c r="AK796" s="600"/>
      <c r="AL796" s="600"/>
      <c r="AM796" s="600"/>
      <c r="AN796" s="600"/>
      <c r="AO796" s="600"/>
      <c r="AP796" s="600"/>
      <c r="AQ796" s="600"/>
      <c r="AR796" s="600"/>
      <c r="AS796" s="600"/>
      <c r="AT796" s="601"/>
      <c r="AU796" s="602">
        <v>0.4</v>
      </c>
      <c r="AV796" s="603"/>
      <c r="AW796" s="603"/>
      <c r="AX796" s="604"/>
    </row>
    <row r="797" spans="1:50" ht="24.75"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80</v>
      </c>
      <c r="AD797" s="608"/>
      <c r="AE797" s="608"/>
      <c r="AF797" s="608"/>
      <c r="AG797" s="609"/>
      <c r="AH797" s="599" t="s">
        <v>722</v>
      </c>
      <c r="AI797" s="600"/>
      <c r="AJ797" s="600"/>
      <c r="AK797" s="600"/>
      <c r="AL797" s="600"/>
      <c r="AM797" s="600"/>
      <c r="AN797" s="600"/>
      <c r="AO797" s="600"/>
      <c r="AP797" s="600"/>
      <c r="AQ797" s="600"/>
      <c r="AR797" s="600"/>
      <c r="AS797" s="600"/>
      <c r="AT797" s="601"/>
      <c r="AU797" s="602">
        <v>0.2</v>
      </c>
      <c r="AV797" s="603"/>
      <c r="AW797" s="603"/>
      <c r="AX797" s="604"/>
    </row>
    <row r="798" spans="1:50" ht="24.75"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2">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0.5</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1.4000000000000001</v>
      </c>
      <c r="AV805" s="833"/>
      <c r="AW805" s="833"/>
      <c r="AX805" s="835"/>
    </row>
    <row r="806" spans="1:50" ht="24.75" customHeight="1" x14ac:dyDescent="0.2">
      <c r="A806" s="632"/>
      <c r="B806" s="633"/>
      <c r="C806" s="633"/>
      <c r="D806" s="633"/>
      <c r="E806" s="633"/>
      <c r="F806" s="634"/>
      <c r="G806" s="596" t="s">
        <v>654</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655</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customHeight="1" x14ac:dyDescent="0.2">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2">
      <c r="A808" s="632"/>
      <c r="B808" s="633"/>
      <c r="C808" s="633"/>
      <c r="D808" s="633"/>
      <c r="E808" s="633"/>
      <c r="F808" s="634"/>
      <c r="G808" s="671" t="s">
        <v>656</v>
      </c>
      <c r="H808" s="672"/>
      <c r="I808" s="672"/>
      <c r="J808" s="672"/>
      <c r="K808" s="673"/>
      <c r="L808" s="665" t="s">
        <v>659</v>
      </c>
      <c r="M808" s="666"/>
      <c r="N808" s="666"/>
      <c r="O808" s="666"/>
      <c r="P808" s="666"/>
      <c r="Q808" s="666"/>
      <c r="R808" s="666"/>
      <c r="S808" s="666"/>
      <c r="T808" s="666"/>
      <c r="U808" s="666"/>
      <c r="V808" s="666"/>
      <c r="W808" s="666"/>
      <c r="X808" s="667"/>
      <c r="Y808" s="389">
        <v>0.7</v>
      </c>
      <c r="Z808" s="390"/>
      <c r="AA808" s="390"/>
      <c r="AB808" s="806"/>
      <c r="AC808" s="671" t="s">
        <v>660</v>
      </c>
      <c r="AD808" s="672"/>
      <c r="AE808" s="672"/>
      <c r="AF808" s="672"/>
      <c r="AG808" s="673"/>
      <c r="AH808" s="665" t="s">
        <v>661</v>
      </c>
      <c r="AI808" s="666"/>
      <c r="AJ808" s="666"/>
      <c r="AK808" s="666"/>
      <c r="AL808" s="666"/>
      <c r="AM808" s="666"/>
      <c r="AN808" s="666"/>
      <c r="AO808" s="666"/>
      <c r="AP808" s="666"/>
      <c r="AQ808" s="666"/>
      <c r="AR808" s="666"/>
      <c r="AS808" s="666"/>
      <c r="AT808" s="667"/>
      <c r="AU808" s="389">
        <v>0.7</v>
      </c>
      <c r="AV808" s="390"/>
      <c r="AW808" s="390"/>
      <c r="AX808" s="391"/>
    </row>
    <row r="809" spans="1:50" ht="24.75" customHeight="1" x14ac:dyDescent="0.2">
      <c r="A809" s="632"/>
      <c r="B809" s="633"/>
      <c r="C809" s="633"/>
      <c r="D809" s="633"/>
      <c r="E809" s="633"/>
      <c r="F809" s="634"/>
      <c r="G809" s="607" t="s">
        <v>657</v>
      </c>
      <c r="H809" s="608"/>
      <c r="I809" s="608"/>
      <c r="J809" s="608"/>
      <c r="K809" s="609"/>
      <c r="L809" s="599" t="s">
        <v>658</v>
      </c>
      <c r="M809" s="600"/>
      <c r="N809" s="600"/>
      <c r="O809" s="600"/>
      <c r="P809" s="600"/>
      <c r="Q809" s="600"/>
      <c r="R809" s="600"/>
      <c r="S809" s="600"/>
      <c r="T809" s="600"/>
      <c r="U809" s="600"/>
      <c r="V809" s="600"/>
      <c r="W809" s="600"/>
      <c r="X809" s="601"/>
      <c r="Y809" s="602">
        <v>0.2</v>
      </c>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2">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5">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0.89999999999999991</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0.7</v>
      </c>
      <c r="AV818" s="833"/>
      <c r="AW818" s="833"/>
      <c r="AX818" s="835"/>
    </row>
    <row r="819" spans="1:50" ht="24.75" customHeight="1" x14ac:dyDescent="0.2">
      <c r="A819" s="632"/>
      <c r="B819" s="633"/>
      <c r="C819" s="633"/>
      <c r="D819" s="633"/>
      <c r="E819" s="633"/>
      <c r="F819" s="634"/>
      <c r="G819" s="596" t="s">
        <v>662</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663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customHeight="1" x14ac:dyDescent="0.2">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2">
      <c r="A821" s="632"/>
      <c r="B821" s="633"/>
      <c r="C821" s="633"/>
      <c r="D821" s="633"/>
      <c r="E821" s="633"/>
      <c r="F821" s="634"/>
      <c r="G821" s="671" t="s">
        <v>666</v>
      </c>
      <c r="H821" s="672"/>
      <c r="I821" s="672"/>
      <c r="J821" s="672"/>
      <c r="K821" s="673"/>
      <c r="L821" s="665" t="s">
        <v>669</v>
      </c>
      <c r="M821" s="666"/>
      <c r="N821" s="666"/>
      <c r="O821" s="666"/>
      <c r="P821" s="666"/>
      <c r="Q821" s="666"/>
      <c r="R821" s="666"/>
      <c r="S821" s="666"/>
      <c r="T821" s="666"/>
      <c r="U821" s="666"/>
      <c r="V821" s="666"/>
      <c r="W821" s="666"/>
      <c r="X821" s="667"/>
      <c r="Y821" s="389">
        <v>0.6</v>
      </c>
      <c r="Z821" s="390"/>
      <c r="AA821" s="390"/>
      <c r="AB821" s="806"/>
      <c r="AC821" s="671" t="s">
        <v>664</v>
      </c>
      <c r="AD821" s="672"/>
      <c r="AE821" s="672"/>
      <c r="AF821" s="672"/>
      <c r="AG821" s="673"/>
      <c r="AH821" s="665" t="s">
        <v>665</v>
      </c>
      <c r="AI821" s="666"/>
      <c r="AJ821" s="666"/>
      <c r="AK821" s="666"/>
      <c r="AL821" s="666"/>
      <c r="AM821" s="666"/>
      <c r="AN821" s="666"/>
      <c r="AO821" s="666"/>
      <c r="AP821" s="666"/>
      <c r="AQ821" s="666"/>
      <c r="AR821" s="666"/>
      <c r="AS821" s="666"/>
      <c r="AT821" s="667"/>
      <c r="AU821" s="389">
        <v>2.1</v>
      </c>
      <c r="AV821" s="390"/>
      <c r="AW821" s="390"/>
      <c r="AX821" s="391"/>
    </row>
    <row r="822" spans="1:50" ht="24.75" customHeight="1" x14ac:dyDescent="0.2">
      <c r="A822" s="632"/>
      <c r="B822" s="633"/>
      <c r="C822" s="633"/>
      <c r="D822" s="633"/>
      <c r="E822" s="633"/>
      <c r="F822" s="634"/>
      <c r="G822" s="607" t="s">
        <v>667</v>
      </c>
      <c r="H822" s="608"/>
      <c r="I822" s="608"/>
      <c r="J822" s="608"/>
      <c r="K822" s="609"/>
      <c r="L822" s="599" t="s">
        <v>668</v>
      </c>
      <c r="M822" s="600"/>
      <c r="N822" s="600"/>
      <c r="O822" s="600"/>
      <c r="P822" s="600"/>
      <c r="Q822" s="600"/>
      <c r="R822" s="600"/>
      <c r="S822" s="600"/>
      <c r="T822" s="600"/>
      <c r="U822" s="600"/>
      <c r="V822" s="600"/>
      <c r="W822" s="600"/>
      <c r="X822" s="601"/>
      <c r="Y822" s="602">
        <v>0.4</v>
      </c>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2">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2">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1</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2.1</v>
      </c>
      <c r="AV831" s="833"/>
      <c r="AW831" s="833"/>
      <c r="AX831" s="835"/>
    </row>
    <row r="832" spans="1:50" ht="24.75" customHeight="1" thickBot="1" x14ac:dyDescent="0.25">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9" t="s">
        <v>340</v>
      </c>
      <c r="AM832" s="280"/>
      <c r="AN832" s="280"/>
      <c r="AO832" s="81" t="s">
        <v>614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9" t="s">
        <v>296</v>
      </c>
      <c r="K837" s="366"/>
      <c r="L837" s="366"/>
      <c r="M837" s="366"/>
      <c r="N837" s="366"/>
      <c r="O837" s="366"/>
      <c r="P837" s="367" t="s">
        <v>246</v>
      </c>
      <c r="Q837" s="367"/>
      <c r="R837" s="367"/>
      <c r="S837" s="367"/>
      <c r="T837" s="367"/>
      <c r="U837" s="367"/>
      <c r="V837" s="367"/>
      <c r="W837" s="367"/>
      <c r="X837" s="367"/>
      <c r="Y837" s="368" t="s">
        <v>294</v>
      </c>
      <c r="Z837" s="369"/>
      <c r="AA837" s="369"/>
      <c r="AB837" s="369"/>
      <c r="AC837" s="149" t="s">
        <v>334</v>
      </c>
      <c r="AD837" s="149"/>
      <c r="AE837" s="149"/>
      <c r="AF837" s="149"/>
      <c r="AG837" s="149"/>
      <c r="AH837" s="368" t="s">
        <v>363</v>
      </c>
      <c r="AI837" s="365"/>
      <c r="AJ837" s="365"/>
      <c r="AK837" s="365"/>
      <c r="AL837" s="365" t="s">
        <v>21</v>
      </c>
      <c r="AM837" s="365"/>
      <c r="AN837" s="365"/>
      <c r="AO837" s="370"/>
      <c r="AP837" s="371" t="s">
        <v>297</v>
      </c>
      <c r="AQ837" s="371"/>
      <c r="AR837" s="371"/>
      <c r="AS837" s="371"/>
      <c r="AT837" s="371"/>
      <c r="AU837" s="371"/>
      <c r="AV837" s="371"/>
      <c r="AW837" s="371"/>
      <c r="AX837" s="371"/>
    </row>
    <row r="838" spans="1:50" ht="55.2" customHeight="1" x14ac:dyDescent="0.2">
      <c r="A838" s="377">
        <v>1</v>
      </c>
      <c r="B838" s="377">
        <v>1</v>
      </c>
      <c r="C838" s="362" t="s">
        <v>631</v>
      </c>
      <c r="D838" s="348"/>
      <c r="E838" s="348"/>
      <c r="F838" s="348"/>
      <c r="G838" s="348"/>
      <c r="H838" s="348"/>
      <c r="I838" s="348"/>
      <c r="J838" s="349">
        <v>7000020160008</v>
      </c>
      <c r="K838" s="350"/>
      <c r="L838" s="350"/>
      <c r="M838" s="350"/>
      <c r="N838" s="350"/>
      <c r="O838" s="350"/>
      <c r="P838" s="363" t="s">
        <v>632</v>
      </c>
      <c r="Q838" s="351"/>
      <c r="R838" s="351"/>
      <c r="S838" s="351"/>
      <c r="T838" s="351"/>
      <c r="U838" s="351"/>
      <c r="V838" s="351"/>
      <c r="W838" s="351"/>
      <c r="X838" s="351"/>
      <c r="Y838" s="352">
        <v>23</v>
      </c>
      <c r="Z838" s="353"/>
      <c r="AA838" s="353"/>
      <c r="AB838" s="354"/>
      <c r="AC838" s="364" t="s">
        <v>374</v>
      </c>
      <c r="AD838" s="372"/>
      <c r="AE838" s="372"/>
      <c r="AF838" s="372"/>
      <c r="AG838" s="372"/>
      <c r="AH838" s="373" t="s">
        <v>577</v>
      </c>
      <c r="AI838" s="374"/>
      <c r="AJ838" s="374"/>
      <c r="AK838" s="374"/>
      <c r="AL838" s="358" t="s">
        <v>577</v>
      </c>
      <c r="AM838" s="359"/>
      <c r="AN838" s="359"/>
      <c r="AO838" s="360"/>
      <c r="AP838" s="361" t="s">
        <v>577</v>
      </c>
      <c r="AQ838" s="361"/>
      <c r="AR838" s="361"/>
      <c r="AS838" s="361"/>
      <c r="AT838" s="361"/>
      <c r="AU838" s="361"/>
      <c r="AV838" s="361"/>
      <c r="AW838" s="361"/>
      <c r="AX838" s="361"/>
    </row>
    <row r="839" spans="1:50" ht="30" hidden="1" customHeight="1" x14ac:dyDescent="0.2">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2">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5"/>
      <c r="B870" s="365"/>
      <c r="C870" s="365" t="s">
        <v>26</v>
      </c>
      <c r="D870" s="365"/>
      <c r="E870" s="365"/>
      <c r="F870" s="365"/>
      <c r="G870" s="365"/>
      <c r="H870" s="365"/>
      <c r="I870" s="365"/>
      <c r="J870" s="149" t="s">
        <v>296</v>
      </c>
      <c r="K870" s="366"/>
      <c r="L870" s="366"/>
      <c r="M870" s="366"/>
      <c r="N870" s="366"/>
      <c r="O870" s="366"/>
      <c r="P870" s="367" t="s">
        <v>246</v>
      </c>
      <c r="Q870" s="367"/>
      <c r="R870" s="367"/>
      <c r="S870" s="367"/>
      <c r="T870" s="367"/>
      <c r="U870" s="367"/>
      <c r="V870" s="367"/>
      <c r="W870" s="367"/>
      <c r="X870" s="367"/>
      <c r="Y870" s="368" t="s">
        <v>294</v>
      </c>
      <c r="Z870" s="369"/>
      <c r="AA870" s="369"/>
      <c r="AB870" s="369"/>
      <c r="AC870" s="149" t="s">
        <v>334</v>
      </c>
      <c r="AD870" s="149"/>
      <c r="AE870" s="149"/>
      <c r="AF870" s="149"/>
      <c r="AG870" s="149"/>
      <c r="AH870" s="368" t="s">
        <v>363</v>
      </c>
      <c r="AI870" s="365"/>
      <c r="AJ870" s="365"/>
      <c r="AK870" s="365"/>
      <c r="AL870" s="365" t="s">
        <v>21</v>
      </c>
      <c r="AM870" s="365"/>
      <c r="AN870" s="365"/>
      <c r="AO870" s="370"/>
      <c r="AP870" s="371" t="s">
        <v>297</v>
      </c>
      <c r="AQ870" s="371"/>
      <c r="AR870" s="371"/>
      <c r="AS870" s="371"/>
      <c r="AT870" s="371"/>
      <c r="AU870" s="371"/>
      <c r="AV870" s="371"/>
      <c r="AW870" s="371"/>
      <c r="AX870" s="371"/>
    </row>
    <row r="871" spans="1:50" ht="30" customHeight="1" x14ac:dyDescent="0.2">
      <c r="A871" s="377">
        <v>1</v>
      </c>
      <c r="B871" s="377">
        <v>1</v>
      </c>
      <c r="C871" s="362" t="s">
        <v>633</v>
      </c>
      <c r="D871" s="348"/>
      <c r="E871" s="348"/>
      <c r="F871" s="348"/>
      <c r="G871" s="348"/>
      <c r="H871" s="348"/>
      <c r="I871" s="348"/>
      <c r="J871" s="349">
        <v>9000020162019</v>
      </c>
      <c r="K871" s="350"/>
      <c r="L871" s="350"/>
      <c r="M871" s="350"/>
      <c r="N871" s="350"/>
      <c r="O871" s="350"/>
      <c r="P871" s="363" t="s">
        <v>634</v>
      </c>
      <c r="Q871" s="351"/>
      <c r="R871" s="351"/>
      <c r="S871" s="351"/>
      <c r="T871" s="351"/>
      <c r="U871" s="351"/>
      <c r="V871" s="351"/>
      <c r="W871" s="351"/>
      <c r="X871" s="351"/>
      <c r="Y871" s="352">
        <v>0.5</v>
      </c>
      <c r="Z871" s="353"/>
      <c r="AA871" s="353"/>
      <c r="AB871" s="354"/>
      <c r="AC871" s="364" t="s">
        <v>374</v>
      </c>
      <c r="AD871" s="372"/>
      <c r="AE871" s="372"/>
      <c r="AF871" s="372"/>
      <c r="AG871" s="372"/>
      <c r="AH871" s="373" t="s">
        <v>578</v>
      </c>
      <c r="AI871" s="374"/>
      <c r="AJ871" s="374"/>
      <c r="AK871" s="374"/>
      <c r="AL871" s="358" t="s">
        <v>578</v>
      </c>
      <c r="AM871" s="359"/>
      <c r="AN871" s="359"/>
      <c r="AO871" s="360"/>
      <c r="AP871" s="361" t="s">
        <v>582</v>
      </c>
      <c r="AQ871" s="361"/>
      <c r="AR871" s="361"/>
      <c r="AS871" s="361"/>
      <c r="AT871" s="361"/>
      <c r="AU871" s="361"/>
      <c r="AV871" s="361"/>
      <c r="AW871" s="361"/>
      <c r="AX871" s="361"/>
    </row>
    <row r="872" spans="1:50" ht="30" hidden="1" customHeight="1" x14ac:dyDescent="0.2">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2">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5"/>
      <c r="B903" s="365"/>
      <c r="C903" s="365" t="s">
        <v>26</v>
      </c>
      <c r="D903" s="365"/>
      <c r="E903" s="365"/>
      <c r="F903" s="365"/>
      <c r="G903" s="365"/>
      <c r="H903" s="365"/>
      <c r="I903" s="365"/>
      <c r="J903" s="149" t="s">
        <v>296</v>
      </c>
      <c r="K903" s="366"/>
      <c r="L903" s="366"/>
      <c r="M903" s="366"/>
      <c r="N903" s="366"/>
      <c r="O903" s="366"/>
      <c r="P903" s="367" t="s">
        <v>246</v>
      </c>
      <c r="Q903" s="367"/>
      <c r="R903" s="367"/>
      <c r="S903" s="367"/>
      <c r="T903" s="367"/>
      <c r="U903" s="367"/>
      <c r="V903" s="367"/>
      <c r="W903" s="367"/>
      <c r="X903" s="367"/>
      <c r="Y903" s="368" t="s">
        <v>294</v>
      </c>
      <c r="Z903" s="369"/>
      <c r="AA903" s="369"/>
      <c r="AB903" s="369"/>
      <c r="AC903" s="149" t="s">
        <v>334</v>
      </c>
      <c r="AD903" s="149"/>
      <c r="AE903" s="149"/>
      <c r="AF903" s="149"/>
      <c r="AG903" s="149"/>
      <c r="AH903" s="368" t="s">
        <v>363</v>
      </c>
      <c r="AI903" s="365"/>
      <c r="AJ903" s="365"/>
      <c r="AK903" s="365"/>
      <c r="AL903" s="365" t="s">
        <v>21</v>
      </c>
      <c r="AM903" s="365"/>
      <c r="AN903" s="365"/>
      <c r="AO903" s="370"/>
      <c r="AP903" s="371" t="s">
        <v>297</v>
      </c>
      <c r="AQ903" s="371"/>
      <c r="AR903" s="371"/>
      <c r="AS903" s="371"/>
      <c r="AT903" s="371"/>
      <c r="AU903" s="371"/>
      <c r="AV903" s="371"/>
      <c r="AW903" s="371"/>
      <c r="AX903" s="371"/>
    </row>
    <row r="904" spans="1:50" ht="30" customHeight="1" x14ac:dyDescent="0.2">
      <c r="A904" s="377">
        <v>1</v>
      </c>
      <c r="B904" s="377">
        <v>1</v>
      </c>
      <c r="C904" s="362" t="s">
        <v>700</v>
      </c>
      <c r="D904" s="348"/>
      <c r="E904" s="348"/>
      <c r="F904" s="348"/>
      <c r="G904" s="348"/>
      <c r="H904" s="348"/>
      <c r="I904" s="348"/>
      <c r="J904" s="349" t="s">
        <v>703</v>
      </c>
      <c r="K904" s="350"/>
      <c r="L904" s="350"/>
      <c r="M904" s="350"/>
      <c r="N904" s="350"/>
      <c r="O904" s="350"/>
      <c r="P904" s="363" t="s">
        <v>705</v>
      </c>
      <c r="Q904" s="351"/>
      <c r="R904" s="351"/>
      <c r="S904" s="351"/>
      <c r="T904" s="351"/>
      <c r="U904" s="351"/>
      <c r="V904" s="351"/>
      <c r="W904" s="351"/>
      <c r="X904" s="351"/>
      <c r="Y904" s="352">
        <v>0.5</v>
      </c>
      <c r="Z904" s="353"/>
      <c r="AA904" s="353"/>
      <c r="AB904" s="354"/>
      <c r="AC904" s="364" t="s">
        <v>374</v>
      </c>
      <c r="AD904" s="372"/>
      <c r="AE904" s="372"/>
      <c r="AF904" s="372"/>
      <c r="AG904" s="372"/>
      <c r="AH904" s="373" t="s">
        <v>703</v>
      </c>
      <c r="AI904" s="374"/>
      <c r="AJ904" s="374"/>
      <c r="AK904" s="374"/>
      <c r="AL904" s="358" t="s">
        <v>703</v>
      </c>
      <c r="AM904" s="359"/>
      <c r="AN904" s="359"/>
      <c r="AO904" s="360"/>
      <c r="AP904" s="361" t="s">
        <v>703</v>
      </c>
      <c r="AQ904" s="361"/>
      <c r="AR904" s="361"/>
      <c r="AS904" s="361"/>
      <c r="AT904" s="361"/>
      <c r="AU904" s="361"/>
      <c r="AV904" s="361"/>
      <c r="AW904" s="361"/>
      <c r="AX904" s="361"/>
    </row>
    <row r="905" spans="1:50" ht="30" customHeight="1" x14ac:dyDescent="0.2">
      <c r="A905" s="377">
        <v>2</v>
      </c>
      <c r="B905" s="377">
        <v>1</v>
      </c>
      <c r="C905" s="362" t="s">
        <v>701</v>
      </c>
      <c r="D905" s="348"/>
      <c r="E905" s="348"/>
      <c r="F905" s="348"/>
      <c r="G905" s="348"/>
      <c r="H905" s="348"/>
      <c r="I905" s="348"/>
      <c r="J905" s="349" t="s">
        <v>704</v>
      </c>
      <c r="K905" s="350"/>
      <c r="L905" s="350"/>
      <c r="M905" s="350"/>
      <c r="N905" s="350"/>
      <c r="O905" s="350"/>
      <c r="P905" s="363" t="s">
        <v>705</v>
      </c>
      <c r="Q905" s="351"/>
      <c r="R905" s="351"/>
      <c r="S905" s="351"/>
      <c r="T905" s="351"/>
      <c r="U905" s="351"/>
      <c r="V905" s="351"/>
      <c r="W905" s="351"/>
      <c r="X905" s="351"/>
      <c r="Y905" s="352">
        <v>0.3</v>
      </c>
      <c r="Z905" s="353"/>
      <c r="AA905" s="353"/>
      <c r="AB905" s="354"/>
      <c r="AC905" s="364" t="s">
        <v>374</v>
      </c>
      <c r="AD905" s="364"/>
      <c r="AE905" s="364"/>
      <c r="AF905" s="364"/>
      <c r="AG905" s="364"/>
      <c r="AH905" s="373" t="s">
        <v>703</v>
      </c>
      <c r="AI905" s="374"/>
      <c r="AJ905" s="374"/>
      <c r="AK905" s="374"/>
      <c r="AL905" s="358" t="s">
        <v>703</v>
      </c>
      <c r="AM905" s="359"/>
      <c r="AN905" s="359"/>
      <c r="AO905" s="360"/>
      <c r="AP905" s="361" t="s">
        <v>703</v>
      </c>
      <c r="AQ905" s="361"/>
      <c r="AR905" s="361"/>
      <c r="AS905" s="361"/>
      <c r="AT905" s="361"/>
      <c r="AU905" s="361"/>
      <c r="AV905" s="361"/>
      <c r="AW905" s="361"/>
      <c r="AX905" s="361"/>
    </row>
    <row r="906" spans="1:50" ht="30" customHeight="1" x14ac:dyDescent="0.2">
      <c r="A906" s="377">
        <v>3</v>
      </c>
      <c r="B906" s="377">
        <v>1</v>
      </c>
      <c r="C906" s="362" t="s">
        <v>702</v>
      </c>
      <c r="D906" s="348"/>
      <c r="E906" s="348"/>
      <c r="F906" s="348"/>
      <c r="G906" s="348"/>
      <c r="H906" s="348"/>
      <c r="I906" s="348"/>
      <c r="J906" s="349" t="s">
        <v>703</v>
      </c>
      <c r="K906" s="350"/>
      <c r="L906" s="350"/>
      <c r="M906" s="350"/>
      <c r="N906" s="350"/>
      <c r="O906" s="350"/>
      <c r="P906" s="363" t="s">
        <v>705</v>
      </c>
      <c r="Q906" s="351"/>
      <c r="R906" s="351"/>
      <c r="S906" s="351"/>
      <c r="T906" s="351"/>
      <c r="U906" s="351"/>
      <c r="V906" s="351"/>
      <c r="W906" s="351"/>
      <c r="X906" s="351"/>
      <c r="Y906" s="352">
        <v>0.2</v>
      </c>
      <c r="Z906" s="353"/>
      <c r="AA906" s="353"/>
      <c r="AB906" s="354"/>
      <c r="AC906" s="364" t="s">
        <v>374</v>
      </c>
      <c r="AD906" s="364"/>
      <c r="AE906" s="364"/>
      <c r="AF906" s="364"/>
      <c r="AG906" s="364"/>
      <c r="AH906" s="356" t="s">
        <v>706</v>
      </c>
      <c r="AI906" s="357"/>
      <c r="AJ906" s="357"/>
      <c r="AK906" s="357"/>
      <c r="AL906" s="358" t="s">
        <v>707</v>
      </c>
      <c r="AM906" s="359"/>
      <c r="AN906" s="359"/>
      <c r="AO906" s="360"/>
      <c r="AP906" s="361" t="s">
        <v>708</v>
      </c>
      <c r="AQ906" s="361"/>
      <c r="AR906" s="361"/>
      <c r="AS906" s="361"/>
      <c r="AT906" s="361"/>
      <c r="AU906" s="361"/>
      <c r="AV906" s="361"/>
      <c r="AW906" s="361"/>
      <c r="AX906" s="361"/>
    </row>
    <row r="907" spans="1:50" ht="30" hidden="1" customHeight="1" x14ac:dyDescent="0.2">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2">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5"/>
      <c r="B936" s="365"/>
      <c r="C936" s="365" t="s">
        <v>26</v>
      </c>
      <c r="D936" s="365"/>
      <c r="E936" s="365"/>
      <c r="F936" s="365"/>
      <c r="G936" s="365"/>
      <c r="H936" s="365"/>
      <c r="I936" s="365"/>
      <c r="J936" s="149" t="s">
        <v>296</v>
      </c>
      <c r="K936" s="366"/>
      <c r="L936" s="366"/>
      <c r="M936" s="366"/>
      <c r="N936" s="366"/>
      <c r="O936" s="366"/>
      <c r="P936" s="367" t="s">
        <v>246</v>
      </c>
      <c r="Q936" s="367"/>
      <c r="R936" s="367"/>
      <c r="S936" s="367"/>
      <c r="T936" s="367"/>
      <c r="U936" s="367"/>
      <c r="V936" s="367"/>
      <c r="W936" s="367"/>
      <c r="X936" s="367"/>
      <c r="Y936" s="368" t="s">
        <v>294</v>
      </c>
      <c r="Z936" s="369"/>
      <c r="AA936" s="369"/>
      <c r="AB936" s="369"/>
      <c r="AC936" s="149" t="s">
        <v>334</v>
      </c>
      <c r="AD936" s="149"/>
      <c r="AE936" s="149"/>
      <c r="AF936" s="149"/>
      <c r="AG936" s="149"/>
      <c r="AH936" s="368" t="s">
        <v>363</v>
      </c>
      <c r="AI936" s="365"/>
      <c r="AJ936" s="365"/>
      <c r="AK936" s="365"/>
      <c r="AL936" s="365" t="s">
        <v>21</v>
      </c>
      <c r="AM936" s="365"/>
      <c r="AN936" s="365"/>
      <c r="AO936" s="370"/>
      <c r="AP936" s="371" t="s">
        <v>297</v>
      </c>
      <c r="AQ936" s="371"/>
      <c r="AR936" s="371"/>
      <c r="AS936" s="371"/>
      <c r="AT936" s="371"/>
      <c r="AU936" s="371"/>
      <c r="AV936" s="371"/>
      <c r="AW936" s="371"/>
      <c r="AX936" s="371"/>
    </row>
    <row r="937" spans="1:50" ht="30" customHeight="1" x14ac:dyDescent="0.2">
      <c r="A937" s="377">
        <v>1</v>
      </c>
      <c r="B937" s="377">
        <v>1</v>
      </c>
      <c r="C937" s="362" t="s">
        <v>688</v>
      </c>
      <c r="D937" s="348"/>
      <c r="E937" s="348"/>
      <c r="F937" s="348"/>
      <c r="G937" s="348"/>
      <c r="H937" s="348"/>
      <c r="I937" s="348"/>
      <c r="J937" s="349">
        <v>9230005000170</v>
      </c>
      <c r="K937" s="350"/>
      <c r="L937" s="350"/>
      <c r="M937" s="350"/>
      <c r="N937" s="350"/>
      <c r="O937" s="350"/>
      <c r="P937" s="363" t="s">
        <v>689</v>
      </c>
      <c r="Q937" s="351"/>
      <c r="R937" s="351"/>
      <c r="S937" s="351"/>
      <c r="T937" s="351"/>
      <c r="U937" s="351"/>
      <c r="V937" s="351"/>
      <c r="W937" s="351"/>
      <c r="X937" s="351"/>
      <c r="Y937" s="352">
        <v>1.4</v>
      </c>
      <c r="Z937" s="353"/>
      <c r="AA937" s="353"/>
      <c r="AB937" s="354"/>
      <c r="AC937" s="364" t="s">
        <v>374</v>
      </c>
      <c r="AD937" s="372"/>
      <c r="AE937" s="372"/>
      <c r="AF937" s="372"/>
      <c r="AG937" s="372"/>
      <c r="AH937" s="373" t="s">
        <v>690</v>
      </c>
      <c r="AI937" s="374"/>
      <c r="AJ937" s="374"/>
      <c r="AK937" s="374"/>
      <c r="AL937" s="358" t="s">
        <v>690</v>
      </c>
      <c r="AM937" s="359"/>
      <c r="AN937" s="359"/>
      <c r="AO937" s="360"/>
      <c r="AP937" s="361" t="s">
        <v>691</v>
      </c>
      <c r="AQ937" s="361"/>
      <c r="AR937" s="361"/>
      <c r="AS937" s="361"/>
      <c r="AT937" s="361"/>
      <c r="AU937" s="361"/>
      <c r="AV937" s="361"/>
      <c r="AW937" s="361"/>
      <c r="AX937" s="361"/>
    </row>
    <row r="938" spans="1:50" ht="30" hidden="1" customHeight="1" x14ac:dyDescent="0.2">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2">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2">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5"/>
      <c r="B969" s="365"/>
      <c r="C969" s="365" t="s">
        <v>26</v>
      </c>
      <c r="D969" s="365"/>
      <c r="E969" s="365"/>
      <c r="F969" s="365"/>
      <c r="G969" s="365"/>
      <c r="H969" s="365"/>
      <c r="I969" s="365"/>
      <c r="J969" s="149" t="s">
        <v>296</v>
      </c>
      <c r="K969" s="366"/>
      <c r="L969" s="366"/>
      <c r="M969" s="366"/>
      <c r="N969" s="366"/>
      <c r="O969" s="366"/>
      <c r="P969" s="367" t="s">
        <v>246</v>
      </c>
      <c r="Q969" s="367"/>
      <c r="R969" s="367"/>
      <c r="S969" s="367"/>
      <c r="T969" s="367"/>
      <c r="U969" s="367"/>
      <c r="V969" s="367"/>
      <c r="W969" s="367"/>
      <c r="X969" s="367"/>
      <c r="Y969" s="368" t="s">
        <v>294</v>
      </c>
      <c r="Z969" s="369"/>
      <c r="AA969" s="369"/>
      <c r="AB969" s="369"/>
      <c r="AC969" s="149" t="s">
        <v>334</v>
      </c>
      <c r="AD969" s="149"/>
      <c r="AE969" s="149"/>
      <c r="AF969" s="149"/>
      <c r="AG969" s="149"/>
      <c r="AH969" s="368" t="s">
        <v>363</v>
      </c>
      <c r="AI969" s="365"/>
      <c r="AJ969" s="365"/>
      <c r="AK969" s="365"/>
      <c r="AL969" s="365" t="s">
        <v>21</v>
      </c>
      <c r="AM969" s="365"/>
      <c r="AN969" s="365"/>
      <c r="AO969" s="370"/>
      <c r="AP969" s="371" t="s">
        <v>297</v>
      </c>
      <c r="AQ969" s="371"/>
      <c r="AR969" s="371"/>
      <c r="AS969" s="371"/>
      <c r="AT969" s="371"/>
      <c r="AU969" s="371"/>
      <c r="AV969" s="371"/>
      <c r="AW969" s="371"/>
      <c r="AX969" s="371"/>
    </row>
    <row r="970" spans="1:50" ht="30" customHeight="1" x14ac:dyDescent="0.2">
      <c r="A970" s="377">
        <v>1</v>
      </c>
      <c r="B970" s="377">
        <v>1</v>
      </c>
      <c r="C970" s="362" t="s">
        <v>635</v>
      </c>
      <c r="D970" s="348"/>
      <c r="E970" s="348"/>
      <c r="F970" s="348"/>
      <c r="G970" s="348"/>
      <c r="H970" s="348"/>
      <c r="I970" s="348"/>
      <c r="J970" s="349">
        <v>4000020450006</v>
      </c>
      <c r="K970" s="350"/>
      <c r="L970" s="350"/>
      <c r="M970" s="350"/>
      <c r="N970" s="350"/>
      <c r="O970" s="350"/>
      <c r="P970" s="363" t="s">
        <v>636</v>
      </c>
      <c r="Q970" s="351"/>
      <c r="R970" s="351"/>
      <c r="S970" s="351"/>
      <c r="T970" s="351"/>
      <c r="U970" s="351"/>
      <c r="V970" s="351"/>
      <c r="W970" s="351"/>
      <c r="X970" s="351"/>
      <c r="Y970" s="352">
        <v>0.9</v>
      </c>
      <c r="Z970" s="353"/>
      <c r="AA970" s="353"/>
      <c r="AB970" s="354"/>
      <c r="AC970" s="364" t="s">
        <v>374</v>
      </c>
      <c r="AD970" s="372"/>
      <c r="AE970" s="372"/>
      <c r="AF970" s="372"/>
      <c r="AG970" s="372"/>
      <c r="AH970" s="373" t="s">
        <v>577</v>
      </c>
      <c r="AI970" s="374"/>
      <c r="AJ970" s="374"/>
      <c r="AK970" s="374"/>
      <c r="AL970" s="358" t="s">
        <v>577</v>
      </c>
      <c r="AM970" s="359"/>
      <c r="AN970" s="359"/>
      <c r="AO970" s="360"/>
      <c r="AP970" s="361" t="s">
        <v>637</v>
      </c>
      <c r="AQ970" s="361"/>
      <c r="AR970" s="361"/>
      <c r="AS970" s="361"/>
      <c r="AT970" s="361"/>
      <c r="AU970" s="361"/>
      <c r="AV970" s="361"/>
      <c r="AW970" s="361"/>
      <c r="AX970" s="361"/>
    </row>
    <row r="971" spans="1:50" ht="30" hidden="1" customHeight="1" x14ac:dyDescent="0.2">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2">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5"/>
      <c r="B1002" s="365"/>
      <c r="C1002" s="365" t="s">
        <v>26</v>
      </c>
      <c r="D1002" s="365"/>
      <c r="E1002" s="365"/>
      <c r="F1002" s="365"/>
      <c r="G1002" s="365"/>
      <c r="H1002" s="365"/>
      <c r="I1002" s="365"/>
      <c r="J1002" s="149" t="s">
        <v>296</v>
      </c>
      <c r="K1002" s="366"/>
      <c r="L1002" s="366"/>
      <c r="M1002" s="366"/>
      <c r="N1002" s="366"/>
      <c r="O1002" s="366"/>
      <c r="P1002" s="367" t="s">
        <v>246</v>
      </c>
      <c r="Q1002" s="367"/>
      <c r="R1002" s="367"/>
      <c r="S1002" s="367"/>
      <c r="T1002" s="367"/>
      <c r="U1002" s="367"/>
      <c r="V1002" s="367"/>
      <c r="W1002" s="367"/>
      <c r="X1002" s="367"/>
      <c r="Y1002" s="368" t="s">
        <v>294</v>
      </c>
      <c r="Z1002" s="369"/>
      <c r="AA1002" s="369"/>
      <c r="AB1002" s="369"/>
      <c r="AC1002" s="149" t="s">
        <v>334</v>
      </c>
      <c r="AD1002" s="149"/>
      <c r="AE1002" s="149"/>
      <c r="AF1002" s="149"/>
      <c r="AG1002" s="149"/>
      <c r="AH1002" s="368" t="s">
        <v>363</v>
      </c>
      <c r="AI1002" s="365"/>
      <c r="AJ1002" s="365"/>
      <c r="AK1002" s="365"/>
      <c r="AL1002" s="365" t="s">
        <v>21</v>
      </c>
      <c r="AM1002" s="365"/>
      <c r="AN1002" s="365"/>
      <c r="AO1002" s="370"/>
      <c r="AP1002" s="371" t="s">
        <v>297</v>
      </c>
      <c r="AQ1002" s="371"/>
      <c r="AR1002" s="371"/>
      <c r="AS1002" s="371"/>
      <c r="AT1002" s="371"/>
      <c r="AU1002" s="371"/>
      <c r="AV1002" s="371"/>
      <c r="AW1002" s="371"/>
      <c r="AX1002" s="371"/>
    </row>
    <row r="1003" spans="1:50" ht="30" customHeight="1" x14ac:dyDescent="0.2">
      <c r="A1003" s="377">
        <v>1</v>
      </c>
      <c r="B1003" s="377">
        <v>1</v>
      </c>
      <c r="C1003" s="362" t="s">
        <v>725</v>
      </c>
      <c r="D1003" s="348"/>
      <c r="E1003" s="348"/>
      <c r="F1003" s="348"/>
      <c r="G1003" s="348"/>
      <c r="H1003" s="348"/>
      <c r="I1003" s="348"/>
      <c r="J1003" s="349">
        <v>4350001001058</v>
      </c>
      <c r="K1003" s="350"/>
      <c r="L1003" s="350"/>
      <c r="M1003" s="350"/>
      <c r="N1003" s="350"/>
      <c r="O1003" s="350"/>
      <c r="P1003" s="363" t="s">
        <v>638</v>
      </c>
      <c r="Q1003" s="351"/>
      <c r="R1003" s="351"/>
      <c r="S1003" s="351"/>
      <c r="T1003" s="351"/>
      <c r="U1003" s="351"/>
      <c r="V1003" s="351"/>
      <c r="W1003" s="351"/>
      <c r="X1003" s="351"/>
      <c r="Y1003" s="352">
        <v>0.7</v>
      </c>
      <c r="Z1003" s="353"/>
      <c r="AA1003" s="353"/>
      <c r="AB1003" s="354"/>
      <c r="AC1003" s="364" t="s">
        <v>374</v>
      </c>
      <c r="AD1003" s="372"/>
      <c r="AE1003" s="372"/>
      <c r="AF1003" s="372"/>
      <c r="AG1003" s="372"/>
      <c r="AH1003" s="373" t="s">
        <v>577</v>
      </c>
      <c r="AI1003" s="374"/>
      <c r="AJ1003" s="374"/>
      <c r="AK1003" s="374"/>
      <c r="AL1003" s="358" t="s">
        <v>577</v>
      </c>
      <c r="AM1003" s="359"/>
      <c r="AN1003" s="359"/>
      <c r="AO1003" s="360"/>
      <c r="AP1003" s="361" t="s">
        <v>582</v>
      </c>
      <c r="AQ1003" s="361"/>
      <c r="AR1003" s="361"/>
      <c r="AS1003" s="361"/>
      <c r="AT1003" s="361"/>
      <c r="AU1003" s="361"/>
      <c r="AV1003" s="361"/>
      <c r="AW1003" s="361"/>
      <c r="AX1003" s="361"/>
    </row>
    <row r="1004" spans="1:50" ht="30" hidden="1" customHeight="1" x14ac:dyDescent="0.2">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2">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5"/>
      <c r="B1035" s="365"/>
      <c r="C1035" s="365" t="s">
        <v>26</v>
      </c>
      <c r="D1035" s="365"/>
      <c r="E1035" s="365"/>
      <c r="F1035" s="365"/>
      <c r="G1035" s="365"/>
      <c r="H1035" s="365"/>
      <c r="I1035" s="365"/>
      <c r="J1035" s="149" t="s">
        <v>296</v>
      </c>
      <c r="K1035" s="366"/>
      <c r="L1035" s="366"/>
      <c r="M1035" s="366"/>
      <c r="N1035" s="366"/>
      <c r="O1035" s="366"/>
      <c r="P1035" s="367" t="s">
        <v>246</v>
      </c>
      <c r="Q1035" s="367"/>
      <c r="R1035" s="367"/>
      <c r="S1035" s="367"/>
      <c r="T1035" s="367"/>
      <c r="U1035" s="367"/>
      <c r="V1035" s="367"/>
      <c r="W1035" s="367"/>
      <c r="X1035" s="367"/>
      <c r="Y1035" s="368" t="s">
        <v>294</v>
      </c>
      <c r="Z1035" s="369"/>
      <c r="AA1035" s="369"/>
      <c r="AB1035" s="369"/>
      <c r="AC1035" s="149" t="s">
        <v>334</v>
      </c>
      <c r="AD1035" s="149"/>
      <c r="AE1035" s="149"/>
      <c r="AF1035" s="149"/>
      <c r="AG1035" s="149"/>
      <c r="AH1035" s="368" t="s">
        <v>363</v>
      </c>
      <c r="AI1035" s="365"/>
      <c r="AJ1035" s="365"/>
      <c r="AK1035" s="365"/>
      <c r="AL1035" s="365" t="s">
        <v>21</v>
      </c>
      <c r="AM1035" s="365"/>
      <c r="AN1035" s="365"/>
      <c r="AO1035" s="370"/>
      <c r="AP1035" s="371" t="s">
        <v>297</v>
      </c>
      <c r="AQ1035" s="371"/>
      <c r="AR1035" s="371"/>
      <c r="AS1035" s="371"/>
      <c r="AT1035" s="371"/>
      <c r="AU1035" s="371"/>
      <c r="AV1035" s="371"/>
      <c r="AW1035" s="371"/>
      <c r="AX1035" s="371"/>
    </row>
    <row r="1036" spans="1:50" ht="45.6" customHeight="1" x14ac:dyDescent="0.2">
      <c r="A1036" s="377">
        <v>1</v>
      </c>
      <c r="B1036" s="377">
        <v>1</v>
      </c>
      <c r="C1036" s="362" t="s">
        <v>639</v>
      </c>
      <c r="D1036" s="348"/>
      <c r="E1036" s="348"/>
      <c r="F1036" s="348"/>
      <c r="G1036" s="348"/>
      <c r="H1036" s="348"/>
      <c r="I1036" s="348"/>
      <c r="J1036" s="349">
        <v>9010001020285</v>
      </c>
      <c r="K1036" s="350"/>
      <c r="L1036" s="350"/>
      <c r="M1036" s="350"/>
      <c r="N1036" s="350"/>
      <c r="O1036" s="350"/>
      <c r="P1036" s="363" t="s">
        <v>640</v>
      </c>
      <c r="Q1036" s="351"/>
      <c r="R1036" s="351"/>
      <c r="S1036" s="351"/>
      <c r="T1036" s="351"/>
      <c r="U1036" s="351"/>
      <c r="V1036" s="351"/>
      <c r="W1036" s="351"/>
      <c r="X1036" s="351"/>
      <c r="Y1036" s="352">
        <v>1</v>
      </c>
      <c r="Z1036" s="353"/>
      <c r="AA1036" s="353"/>
      <c r="AB1036" s="354"/>
      <c r="AC1036" s="364" t="s">
        <v>373</v>
      </c>
      <c r="AD1036" s="372"/>
      <c r="AE1036" s="372"/>
      <c r="AF1036" s="372"/>
      <c r="AG1036" s="372"/>
      <c r="AH1036" s="373" t="s">
        <v>582</v>
      </c>
      <c r="AI1036" s="374"/>
      <c r="AJ1036" s="374"/>
      <c r="AK1036" s="374"/>
      <c r="AL1036" s="358" t="s">
        <v>595</v>
      </c>
      <c r="AM1036" s="359"/>
      <c r="AN1036" s="359"/>
      <c r="AO1036" s="360"/>
      <c r="AP1036" s="361" t="s">
        <v>641</v>
      </c>
      <c r="AQ1036" s="361"/>
      <c r="AR1036" s="361"/>
      <c r="AS1036" s="361"/>
      <c r="AT1036" s="361"/>
      <c r="AU1036" s="361"/>
      <c r="AV1036" s="361"/>
      <c r="AW1036" s="361"/>
      <c r="AX1036" s="361"/>
    </row>
    <row r="1037" spans="1:50" ht="30" hidden="1" customHeight="1" x14ac:dyDescent="0.2">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2">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5"/>
      <c r="B1068" s="365"/>
      <c r="C1068" s="365" t="s">
        <v>26</v>
      </c>
      <c r="D1068" s="365"/>
      <c r="E1068" s="365"/>
      <c r="F1068" s="365"/>
      <c r="G1068" s="365"/>
      <c r="H1068" s="365"/>
      <c r="I1068" s="365"/>
      <c r="J1068" s="149" t="s">
        <v>296</v>
      </c>
      <c r="K1068" s="366"/>
      <c r="L1068" s="366"/>
      <c r="M1068" s="366"/>
      <c r="N1068" s="366"/>
      <c r="O1068" s="366"/>
      <c r="P1068" s="367" t="s">
        <v>246</v>
      </c>
      <c r="Q1068" s="367"/>
      <c r="R1068" s="367"/>
      <c r="S1068" s="367"/>
      <c r="T1068" s="367"/>
      <c r="U1068" s="367"/>
      <c r="V1068" s="367"/>
      <c r="W1068" s="367"/>
      <c r="X1068" s="367"/>
      <c r="Y1068" s="368" t="s">
        <v>294</v>
      </c>
      <c r="Z1068" s="369"/>
      <c r="AA1068" s="369"/>
      <c r="AB1068" s="369"/>
      <c r="AC1068" s="149" t="s">
        <v>334</v>
      </c>
      <c r="AD1068" s="149"/>
      <c r="AE1068" s="149"/>
      <c r="AF1068" s="149"/>
      <c r="AG1068" s="149"/>
      <c r="AH1068" s="368" t="s">
        <v>363</v>
      </c>
      <c r="AI1068" s="365"/>
      <c r="AJ1068" s="365"/>
      <c r="AK1068" s="365"/>
      <c r="AL1068" s="365" t="s">
        <v>21</v>
      </c>
      <c r="AM1068" s="365"/>
      <c r="AN1068" s="365"/>
      <c r="AO1068" s="370"/>
      <c r="AP1068" s="371" t="s">
        <v>297</v>
      </c>
      <c r="AQ1068" s="371"/>
      <c r="AR1068" s="371"/>
      <c r="AS1068" s="371"/>
      <c r="AT1068" s="371"/>
      <c r="AU1068" s="371"/>
      <c r="AV1068" s="371"/>
      <c r="AW1068" s="371"/>
      <c r="AX1068" s="371"/>
    </row>
    <row r="1069" spans="1:50" ht="54.45" customHeight="1" x14ac:dyDescent="0.2">
      <c r="A1069" s="377">
        <v>1</v>
      </c>
      <c r="B1069" s="377">
        <v>1</v>
      </c>
      <c r="C1069" s="362" t="s">
        <v>642</v>
      </c>
      <c r="D1069" s="348"/>
      <c r="E1069" s="348"/>
      <c r="F1069" s="348"/>
      <c r="G1069" s="348"/>
      <c r="H1069" s="348"/>
      <c r="I1069" s="348"/>
      <c r="J1069" s="349">
        <v>4010401023652</v>
      </c>
      <c r="K1069" s="350"/>
      <c r="L1069" s="350"/>
      <c r="M1069" s="350"/>
      <c r="N1069" s="350"/>
      <c r="O1069" s="350"/>
      <c r="P1069" s="363" t="s">
        <v>643</v>
      </c>
      <c r="Q1069" s="351"/>
      <c r="R1069" s="351"/>
      <c r="S1069" s="351"/>
      <c r="T1069" s="351"/>
      <c r="U1069" s="351"/>
      <c r="V1069" s="351"/>
      <c r="W1069" s="351"/>
      <c r="X1069" s="351"/>
      <c r="Y1069" s="352">
        <v>2.1</v>
      </c>
      <c r="Z1069" s="353"/>
      <c r="AA1069" s="353"/>
      <c r="AB1069" s="354"/>
      <c r="AC1069" s="364" t="s">
        <v>374</v>
      </c>
      <c r="AD1069" s="372"/>
      <c r="AE1069" s="372"/>
      <c r="AF1069" s="372"/>
      <c r="AG1069" s="372"/>
      <c r="AH1069" s="373" t="s">
        <v>578</v>
      </c>
      <c r="AI1069" s="374"/>
      <c r="AJ1069" s="374"/>
      <c r="AK1069" s="374"/>
      <c r="AL1069" s="358" t="s">
        <v>577</v>
      </c>
      <c r="AM1069" s="359"/>
      <c r="AN1069" s="359"/>
      <c r="AO1069" s="360"/>
      <c r="AP1069" s="361" t="s">
        <v>577</v>
      </c>
      <c r="AQ1069" s="361"/>
      <c r="AR1069" s="361"/>
      <c r="AS1069" s="361"/>
      <c r="AT1069" s="361"/>
      <c r="AU1069" s="361"/>
      <c r="AV1069" s="361"/>
      <c r="AW1069" s="361"/>
      <c r="AX1069" s="361"/>
    </row>
    <row r="1070" spans="1:50" ht="30" hidden="1" customHeight="1" x14ac:dyDescent="0.2">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2">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78" t="s">
        <v>325</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340</v>
      </c>
      <c r="AM1099" s="282"/>
      <c r="AN1099" s="282"/>
      <c r="AO1099" s="79" t="s">
        <v>614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9" t="s">
        <v>265</v>
      </c>
      <c r="D1102" s="381"/>
      <c r="E1102" s="149" t="s">
        <v>264</v>
      </c>
      <c r="F1102" s="381"/>
      <c r="G1102" s="381"/>
      <c r="H1102" s="381"/>
      <c r="I1102" s="381"/>
      <c r="J1102" s="149" t="s">
        <v>296</v>
      </c>
      <c r="K1102" s="149"/>
      <c r="L1102" s="149"/>
      <c r="M1102" s="149"/>
      <c r="N1102" s="149"/>
      <c r="O1102" s="149"/>
      <c r="P1102" s="368" t="s">
        <v>27</v>
      </c>
      <c r="Q1102" s="368"/>
      <c r="R1102" s="368"/>
      <c r="S1102" s="368"/>
      <c r="T1102" s="368"/>
      <c r="U1102" s="368"/>
      <c r="V1102" s="368"/>
      <c r="W1102" s="368"/>
      <c r="X1102" s="368"/>
      <c r="Y1102" s="149" t="s">
        <v>298</v>
      </c>
      <c r="Z1102" s="381"/>
      <c r="AA1102" s="381"/>
      <c r="AB1102" s="381"/>
      <c r="AC1102" s="149" t="s">
        <v>247</v>
      </c>
      <c r="AD1102" s="149"/>
      <c r="AE1102" s="149"/>
      <c r="AF1102" s="149"/>
      <c r="AG1102" s="149"/>
      <c r="AH1102" s="368" t="s">
        <v>260</v>
      </c>
      <c r="AI1102" s="369"/>
      <c r="AJ1102" s="369"/>
      <c r="AK1102" s="369"/>
      <c r="AL1102" s="369" t="s">
        <v>21</v>
      </c>
      <c r="AM1102" s="369"/>
      <c r="AN1102" s="369"/>
      <c r="AO1102" s="382"/>
      <c r="AP1102" s="371" t="s">
        <v>326</v>
      </c>
      <c r="AQ1102" s="371"/>
      <c r="AR1102" s="371"/>
      <c r="AS1102" s="371"/>
      <c r="AT1102" s="371"/>
      <c r="AU1102" s="371"/>
      <c r="AV1102" s="371"/>
      <c r="AW1102" s="371"/>
      <c r="AX1102" s="371"/>
    </row>
    <row r="1103" spans="1:50" ht="30" customHeight="1" x14ac:dyDescent="0.2">
      <c r="A1103" s="377">
        <v>1</v>
      </c>
      <c r="B1103" s="377">
        <v>1</v>
      </c>
      <c r="C1103" s="375"/>
      <c r="D1103" s="375"/>
      <c r="E1103" s="147" t="s">
        <v>646</v>
      </c>
      <c r="F1103" s="376"/>
      <c r="G1103" s="376"/>
      <c r="H1103" s="376"/>
      <c r="I1103" s="376"/>
      <c r="J1103" s="349" t="s">
        <v>647</v>
      </c>
      <c r="K1103" s="350"/>
      <c r="L1103" s="350"/>
      <c r="M1103" s="350"/>
      <c r="N1103" s="350"/>
      <c r="O1103" s="350"/>
      <c r="P1103" s="363" t="s">
        <v>648</v>
      </c>
      <c r="Q1103" s="351"/>
      <c r="R1103" s="351"/>
      <c r="S1103" s="351"/>
      <c r="T1103" s="351"/>
      <c r="U1103" s="351"/>
      <c r="V1103" s="351"/>
      <c r="W1103" s="351"/>
      <c r="X1103" s="351"/>
      <c r="Y1103" s="352" t="s">
        <v>650</v>
      </c>
      <c r="Z1103" s="353"/>
      <c r="AA1103" s="353"/>
      <c r="AB1103" s="354"/>
      <c r="AC1103" s="355"/>
      <c r="AD1103" s="355"/>
      <c r="AE1103" s="355"/>
      <c r="AF1103" s="355"/>
      <c r="AG1103" s="355"/>
      <c r="AH1103" s="356" t="s">
        <v>648</v>
      </c>
      <c r="AI1103" s="357"/>
      <c r="AJ1103" s="357"/>
      <c r="AK1103" s="357"/>
      <c r="AL1103" s="358" t="s">
        <v>648</v>
      </c>
      <c r="AM1103" s="359"/>
      <c r="AN1103" s="359"/>
      <c r="AO1103" s="360"/>
      <c r="AP1103" s="361" t="s">
        <v>648</v>
      </c>
      <c r="AQ1103" s="361"/>
      <c r="AR1103" s="361"/>
      <c r="AS1103" s="361"/>
      <c r="AT1103" s="361"/>
      <c r="AU1103" s="361"/>
      <c r="AV1103" s="361"/>
      <c r="AW1103" s="361"/>
      <c r="AX1103" s="361"/>
    </row>
    <row r="1104" spans="1:50" ht="30" hidden="1" customHeight="1" x14ac:dyDescent="0.2">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t="s">
        <v>649</v>
      </c>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2">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3">
    <cfRule type="expression" dxfId="2571" priority="13875">
      <formula>IF(RIGHT(TEXT(Y783,"0.#"),1)=".",FALSE,TRUE)</formula>
    </cfRule>
    <cfRule type="expression" dxfId="2570" priority="13876">
      <formula>IF(RIGHT(TEXT(Y783,"0.#"),1)=".",TRUE,FALSE)</formula>
    </cfRule>
  </conditionalFormatting>
  <conditionalFormatting sqref="Y792">
    <cfRule type="expression" dxfId="2569" priority="13871">
      <formula>IF(RIGHT(TEXT(Y792,"0.#"),1)=".",FALSE,TRUE)</formula>
    </cfRule>
    <cfRule type="expression" dxfId="2568" priority="13872">
      <formula>IF(RIGHT(TEXT(Y792,"0.#"),1)=".",TRUE,FALSE)</formula>
    </cfRule>
  </conditionalFormatting>
  <conditionalFormatting sqref="Y823:Y830 Y821 Y810:Y817 Y808 Y797:Y804 Y795">
    <cfRule type="expression" dxfId="2567" priority="13653">
      <formula>IF(RIGHT(TEXT(Y795,"0.#"),1)=".",FALSE,TRUE)</formula>
    </cfRule>
    <cfRule type="expression" dxfId="2566" priority="13654">
      <formula>IF(RIGHT(TEXT(Y795,"0.#"),1)=".",TRUE,FALSE)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4:Y791 Y782">
    <cfRule type="expression" dxfId="2559" priority="13677">
      <formula>IF(RIGHT(TEXT(Y782,"0.#"),1)=".",FALSE,TRUE)</formula>
    </cfRule>
    <cfRule type="expression" dxfId="2558" priority="13678">
      <formula>IF(RIGHT(TEXT(Y782,"0.#"),1)=".",TRUE,FALSE)</formula>
    </cfRule>
  </conditionalFormatting>
  <conditionalFormatting sqref="AU783">
    <cfRule type="expression" dxfId="2557" priority="13675">
      <formula>IF(RIGHT(TEXT(AU783,"0.#"),1)=".",FALSE,TRUE)</formula>
    </cfRule>
    <cfRule type="expression" dxfId="2556" priority="13676">
      <formula>IF(RIGHT(TEXT(AU783,"0.#"),1)=".",TRUE,FALSE)</formula>
    </cfRule>
  </conditionalFormatting>
  <conditionalFormatting sqref="AU792">
    <cfRule type="expression" dxfId="2555" priority="13673">
      <formula>IF(RIGHT(TEXT(AU792,"0.#"),1)=".",FALSE,TRUE)</formula>
    </cfRule>
    <cfRule type="expression" dxfId="2554" priority="13674">
      <formula>IF(RIGHT(TEXT(AU792,"0.#"),1)=".",TRUE,FALSE)</formula>
    </cfRule>
  </conditionalFormatting>
  <conditionalFormatting sqref="AU784:AU791 AU782">
    <cfRule type="expression" dxfId="2553" priority="13671">
      <formula>IF(RIGHT(TEXT(AU782,"0.#"),1)=".",FALSE,TRUE)</formula>
    </cfRule>
    <cfRule type="expression" dxfId="2552" priority="13672">
      <formula>IF(RIGHT(TEXT(AU782,"0.#"),1)=".",TRUE,FALSE)</formula>
    </cfRule>
  </conditionalFormatting>
  <conditionalFormatting sqref="Y822 Y809 Y796">
    <cfRule type="expression" dxfId="2551" priority="13657">
      <formula>IF(RIGHT(TEXT(Y796,"0.#"),1)=".",FALSE,TRUE)</formula>
    </cfRule>
    <cfRule type="expression" dxfId="2550" priority="13658">
      <formula>IF(RIGHT(TEXT(Y796,"0.#"),1)=".",TRUE,FALSE)</formula>
    </cfRule>
  </conditionalFormatting>
  <conditionalFormatting sqref="Y831 Y818 Y805">
    <cfRule type="expression" dxfId="2549" priority="13655">
      <formula>IF(RIGHT(TEXT(Y805,"0.#"),1)=".",FALSE,TRUE)</formula>
    </cfRule>
    <cfRule type="expression" dxfId="2548" priority="13656">
      <formula>IF(RIGHT(TEXT(Y805,"0.#"),1)=".",TRUE,FALSE)</formula>
    </cfRule>
  </conditionalFormatting>
  <conditionalFormatting sqref="AU822 AU809 AU796">
    <cfRule type="expression" dxfId="2547" priority="13651">
      <formula>IF(RIGHT(TEXT(AU796,"0.#"),1)=".",FALSE,TRUE)</formula>
    </cfRule>
    <cfRule type="expression" dxfId="2546" priority="13652">
      <formula>IF(RIGHT(TEXT(AU796,"0.#"),1)=".",TRUE,FALSE)</formula>
    </cfRule>
  </conditionalFormatting>
  <conditionalFormatting sqref="AU831 AU818 AU805">
    <cfRule type="expression" dxfId="2545" priority="13649">
      <formula>IF(RIGHT(TEXT(AU805,"0.#"),1)=".",FALSE,TRUE)</formula>
    </cfRule>
    <cfRule type="expression" dxfId="2544" priority="13650">
      <formula>IF(RIGHT(TEXT(AU805,"0.#"),1)=".",TRUE,FALSE)</formula>
    </cfRule>
  </conditionalFormatting>
  <conditionalFormatting sqref="AU823:AU830 AU821 AU810:AU817 AU808 AU797:AU804 AU795">
    <cfRule type="expression" dxfId="2543" priority="13647">
      <formula>IF(RIGHT(TEXT(AU795,"0.#"),1)=".",FALSE,TRUE)</formula>
    </cfRule>
    <cfRule type="expression" dxfId="2542" priority="13648">
      <formula>IF(RIGHT(TEXT(AU795,"0.#"),1)=".",TRUE,FALSE)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0:AO867">
    <cfRule type="expression" dxfId="2277" priority="6625">
      <formula>IF(AND(AL840&gt;=0, RIGHT(TEXT(AL840,"0.#"),1)&lt;&gt;"."),TRUE,FALSE)</formula>
    </cfRule>
    <cfRule type="expression" dxfId="2276" priority="6626">
      <formula>IF(AND(AL840&gt;=0, RIGHT(TEXT(AL840,"0.#"),1)="."),TRUE,FALSE)</formula>
    </cfRule>
    <cfRule type="expression" dxfId="2275" priority="6627">
      <formula>IF(AND(AL840&lt;0, RIGHT(TEXT(AL840,"0.#"),1)&lt;&gt;"."),TRUE,FALSE)</formula>
    </cfRule>
    <cfRule type="expression" dxfId="2274" priority="6628">
      <formula>IF(AND(AL840&lt;0, RIGHT(TEXT(AL840,"0.#"),1)="."),TRUE,FALSE)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0:Y867">
    <cfRule type="expression" dxfId="2203" priority="2953">
      <formula>IF(RIGHT(TEXT(Y840,"0.#"),1)=".",FALSE,TRUE)</formula>
    </cfRule>
    <cfRule type="expression" dxfId="2202" priority="2954">
      <formula>IF(RIGHT(TEXT(Y840,"0.#"),1)=".",TRUE,FALSE)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3:AO1132">
    <cfRule type="expression" dxfId="2173" priority="2859">
      <formula>IF(AND(AL1103&gt;=0, RIGHT(TEXT(AL1103,"0.#"),1)&lt;&gt;"."),TRUE,FALSE)</formula>
    </cfRule>
    <cfRule type="expression" dxfId="2172" priority="2860">
      <formula>IF(AND(AL1103&gt;=0, RIGHT(TEXT(AL1103,"0.#"),1)="."),TRUE,FALSE)</formula>
    </cfRule>
    <cfRule type="expression" dxfId="2171" priority="2861">
      <formula>IF(AND(AL1103&lt;0, RIGHT(TEXT(AL1103,"0.#"),1)&lt;&gt;"."),TRUE,FALSE)</formula>
    </cfRule>
    <cfRule type="expression" dxfId="2170" priority="2862">
      <formula>IF(AND(AL1103&lt;0, RIGHT(TEXT(AL1103,"0.#"),1)="."),TRUE,FALSE)</formula>
    </cfRule>
  </conditionalFormatting>
  <conditionalFormatting sqref="Y1103:Y1132">
    <cfRule type="expression" dxfId="2169" priority="2857">
      <formula>IF(RIGHT(TEXT(Y1103,"0.#"),1)=".",FALSE,TRUE)</formula>
    </cfRule>
    <cfRule type="expression" dxfId="2168" priority="2858">
      <formula>IF(RIGHT(TEXT(Y1103,"0.#"),1)=".",TRUE,FALSE)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8:AO839">
    <cfRule type="expression" dxfId="2159" priority="2811">
      <formula>IF(AND(AL838&gt;=0, RIGHT(TEXT(AL838,"0.#"),1)&lt;&gt;"."),TRUE,FALSE)</formula>
    </cfRule>
    <cfRule type="expression" dxfId="2158" priority="2812">
      <formula>IF(AND(AL838&gt;=0, RIGHT(TEXT(AL838,"0.#"),1)="."),TRUE,FALSE)</formula>
    </cfRule>
    <cfRule type="expression" dxfId="2157" priority="2813">
      <formula>IF(AND(AL838&lt;0, RIGHT(TEXT(AL838,"0.#"),1)&lt;&gt;"."),TRUE,FALSE)</formula>
    </cfRule>
    <cfRule type="expression" dxfId="2156" priority="2814">
      <formula>IF(AND(AL838&lt;0, RIGHT(TEXT(AL838,"0.#"),1)="."),TRUE,FALSE)</formula>
    </cfRule>
  </conditionalFormatting>
  <conditionalFormatting sqref="Y838:Y839">
    <cfRule type="expression" dxfId="2155" priority="2809">
      <formula>IF(RIGHT(TEXT(Y838,"0.#"),1)=".",FALSE,TRUE)</formula>
    </cfRule>
    <cfRule type="expression" dxfId="2154" priority="2810">
      <formula>IF(RIGHT(TEXT(Y838,"0.#"),1)=".",TRUE,FALSE)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3:Y900">
    <cfRule type="expression" dxfId="1837" priority="2069">
      <formula>IF(RIGHT(TEXT(Y873,"0.#"),1)=".",FALSE,TRUE)</formula>
    </cfRule>
    <cfRule type="expression" dxfId="1836" priority="2070">
      <formula>IF(RIGHT(TEXT(Y873,"0.#"),1)=".",TRUE,FALSE)</formula>
    </cfRule>
  </conditionalFormatting>
  <conditionalFormatting sqref="Y871:Y872">
    <cfRule type="expression" dxfId="1835" priority="2063">
      <formula>IF(RIGHT(TEXT(Y871,"0.#"),1)=".",FALSE,TRUE)</formula>
    </cfRule>
    <cfRule type="expression" dxfId="1834" priority="2064">
      <formula>IF(RIGHT(TEXT(Y871,"0.#"),1)=".",TRUE,FALSE)</formula>
    </cfRule>
  </conditionalFormatting>
  <conditionalFormatting sqref="Y906:Y933">
    <cfRule type="expression" dxfId="1833" priority="2057">
      <formula>IF(RIGHT(TEXT(Y906,"0.#"),1)=".",FALSE,TRUE)</formula>
    </cfRule>
    <cfRule type="expression" dxfId="1832" priority="2058">
      <formula>IF(RIGHT(TEXT(Y906,"0.#"),1)=".",TRUE,FALSE)</formula>
    </cfRule>
  </conditionalFormatting>
  <conditionalFormatting sqref="Y904:Y905">
    <cfRule type="expression" dxfId="1831" priority="2051">
      <formula>IF(RIGHT(TEXT(Y904,"0.#"),1)=".",FALSE,TRUE)</formula>
    </cfRule>
    <cfRule type="expression" dxfId="1830" priority="2052">
      <formula>IF(RIGHT(TEXT(Y904,"0.#"),1)=".",TRUE,FALSE)</formula>
    </cfRule>
  </conditionalFormatting>
  <conditionalFormatting sqref="Y939:Y966">
    <cfRule type="expression" dxfId="1829" priority="2045">
      <formula>IF(RIGHT(TEXT(Y939,"0.#"),1)=".",FALSE,TRUE)</formula>
    </cfRule>
    <cfRule type="expression" dxfId="1828" priority="2046">
      <formula>IF(RIGHT(TEXT(Y939,"0.#"),1)=".",TRUE,FALSE)</formula>
    </cfRule>
  </conditionalFormatting>
  <conditionalFormatting sqref="Y937:Y938">
    <cfRule type="expression" dxfId="1827" priority="2039">
      <formula>IF(RIGHT(TEXT(Y937,"0.#"),1)=".",FALSE,TRUE)</formula>
    </cfRule>
    <cfRule type="expression" dxfId="1826" priority="2040">
      <formula>IF(RIGHT(TEXT(Y937,"0.#"),1)=".",TRUE,FALSE)</formula>
    </cfRule>
  </conditionalFormatting>
  <conditionalFormatting sqref="Y972:Y999">
    <cfRule type="expression" dxfId="1825" priority="2033">
      <formula>IF(RIGHT(TEXT(Y972,"0.#"),1)=".",FALSE,TRUE)</formula>
    </cfRule>
    <cfRule type="expression" dxfId="1824" priority="2034">
      <formula>IF(RIGHT(TEXT(Y972,"0.#"),1)=".",TRUE,FALSE)</formula>
    </cfRule>
  </conditionalFormatting>
  <conditionalFormatting sqref="Y970:Y971">
    <cfRule type="expression" dxfId="1823" priority="2027">
      <formula>IF(RIGHT(TEXT(Y970,"0.#"),1)=".",FALSE,TRUE)</formula>
    </cfRule>
    <cfRule type="expression" dxfId="1822" priority="2028">
      <formula>IF(RIGHT(TEXT(Y970,"0.#"),1)=".",TRUE,FALSE)</formula>
    </cfRule>
  </conditionalFormatting>
  <conditionalFormatting sqref="Y1005:Y1032">
    <cfRule type="expression" dxfId="1821" priority="2021">
      <formula>IF(RIGHT(TEXT(Y1005,"0.#"),1)=".",FALSE,TRUE)</formula>
    </cfRule>
    <cfRule type="expression" dxfId="1820" priority="2022">
      <formula>IF(RIGHT(TEXT(Y1005,"0.#"),1)=".",TRUE,FALSE)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3:AO900">
    <cfRule type="expression" dxfId="1739" priority="2071">
      <formula>IF(AND(AL873&gt;=0, RIGHT(TEXT(AL873,"0.#"),1)&lt;&gt;"."),TRUE,FALSE)</formula>
    </cfRule>
    <cfRule type="expression" dxfId="1738" priority="2072">
      <formula>IF(AND(AL873&gt;=0, RIGHT(TEXT(AL873,"0.#"),1)="."),TRUE,FALSE)</formula>
    </cfRule>
    <cfRule type="expression" dxfId="1737" priority="2073">
      <formula>IF(AND(AL873&lt;0, RIGHT(TEXT(AL873,"0.#"),1)&lt;&gt;"."),TRUE,FALSE)</formula>
    </cfRule>
    <cfRule type="expression" dxfId="1736" priority="2074">
      <formula>IF(AND(AL873&lt;0, RIGHT(TEXT(AL873,"0.#"),1)="."),TRUE,FALSE)</formula>
    </cfRule>
  </conditionalFormatting>
  <conditionalFormatting sqref="AL871:AO872">
    <cfRule type="expression" dxfId="1735" priority="2065">
      <formula>IF(AND(AL871&gt;=0, RIGHT(TEXT(AL871,"0.#"),1)&lt;&gt;"."),TRUE,FALSE)</formula>
    </cfRule>
    <cfRule type="expression" dxfId="1734" priority="2066">
      <formula>IF(AND(AL871&gt;=0, RIGHT(TEXT(AL871,"0.#"),1)="."),TRUE,FALSE)</formula>
    </cfRule>
    <cfRule type="expression" dxfId="1733" priority="2067">
      <formula>IF(AND(AL871&lt;0, RIGHT(TEXT(AL871,"0.#"),1)&lt;&gt;"."),TRUE,FALSE)</formula>
    </cfRule>
    <cfRule type="expression" dxfId="1732" priority="2068">
      <formula>IF(AND(AL871&lt;0, RIGHT(TEXT(AL871,"0.#"),1)="."),TRUE,FALSE)</formula>
    </cfRule>
  </conditionalFormatting>
  <conditionalFormatting sqref="AL906:AO933">
    <cfRule type="expression" dxfId="1731" priority="2059">
      <formula>IF(AND(AL906&gt;=0, RIGHT(TEXT(AL906,"0.#"),1)&lt;&gt;"."),TRUE,FALSE)</formula>
    </cfRule>
    <cfRule type="expression" dxfId="1730" priority="2060">
      <formula>IF(AND(AL906&gt;=0, RIGHT(TEXT(AL906,"0.#"),1)="."),TRUE,FALSE)</formula>
    </cfRule>
    <cfRule type="expression" dxfId="1729" priority="2061">
      <formula>IF(AND(AL906&lt;0, RIGHT(TEXT(AL906,"0.#"),1)&lt;&gt;"."),TRUE,FALSE)</formula>
    </cfRule>
    <cfRule type="expression" dxfId="1728" priority="2062">
      <formula>IF(AND(AL906&lt;0, RIGHT(TEXT(AL906,"0.#"),1)="."),TRUE,FALSE)</formula>
    </cfRule>
  </conditionalFormatting>
  <conditionalFormatting sqref="AL904:AO905">
    <cfRule type="expression" dxfId="1727" priority="2053">
      <formula>IF(AND(AL904&gt;=0, RIGHT(TEXT(AL904,"0.#"),1)&lt;&gt;"."),TRUE,FALSE)</formula>
    </cfRule>
    <cfRule type="expression" dxfId="1726" priority="2054">
      <formula>IF(AND(AL904&gt;=0, RIGHT(TEXT(AL904,"0.#"),1)="."),TRUE,FALSE)</formula>
    </cfRule>
    <cfRule type="expression" dxfId="1725" priority="2055">
      <formula>IF(AND(AL904&lt;0, RIGHT(TEXT(AL904,"0.#"),1)&lt;&gt;"."),TRUE,FALSE)</formula>
    </cfRule>
    <cfRule type="expression" dxfId="1724" priority="2056">
      <formula>IF(AND(AL904&lt;0, RIGHT(TEXT(AL904,"0.#"),1)="."),TRUE,FALSE)</formula>
    </cfRule>
  </conditionalFormatting>
  <conditionalFormatting sqref="AL939:AO966">
    <cfRule type="expression" dxfId="1723" priority="2047">
      <formula>IF(AND(AL939&gt;=0, RIGHT(TEXT(AL939,"0.#"),1)&lt;&gt;"."),TRUE,FALSE)</formula>
    </cfRule>
    <cfRule type="expression" dxfId="1722" priority="2048">
      <formula>IF(AND(AL939&gt;=0, RIGHT(TEXT(AL939,"0.#"),1)="."),TRUE,FALSE)</formula>
    </cfRule>
    <cfRule type="expression" dxfId="1721" priority="2049">
      <formula>IF(AND(AL939&lt;0, RIGHT(TEXT(AL939,"0.#"),1)&lt;&gt;"."),TRUE,FALSE)</formula>
    </cfRule>
    <cfRule type="expression" dxfId="1720" priority="2050">
      <formula>IF(AND(AL939&lt;0, RIGHT(TEXT(AL939,"0.#"),1)="."),TRUE,FALSE)</formula>
    </cfRule>
  </conditionalFormatting>
  <conditionalFormatting sqref="AL937:AO938">
    <cfRule type="expression" dxfId="1719" priority="2041">
      <formula>IF(AND(AL937&gt;=0, RIGHT(TEXT(AL937,"0.#"),1)&lt;&gt;"."),TRUE,FALSE)</formula>
    </cfRule>
    <cfRule type="expression" dxfId="1718" priority="2042">
      <formula>IF(AND(AL937&gt;=0, RIGHT(TEXT(AL937,"0.#"),1)="."),TRUE,FALSE)</formula>
    </cfRule>
    <cfRule type="expression" dxfId="1717" priority="2043">
      <formula>IF(AND(AL937&lt;0, RIGHT(TEXT(AL937,"0.#"),1)&lt;&gt;"."),TRUE,FALSE)</formula>
    </cfRule>
    <cfRule type="expression" dxfId="1716" priority="2044">
      <formula>IF(AND(AL937&lt;0, RIGHT(TEXT(AL937,"0.#"),1)="."),TRUE,FALSE)</formula>
    </cfRule>
  </conditionalFormatting>
  <conditionalFormatting sqref="AL972:AO999">
    <cfRule type="expression" dxfId="1715" priority="2035">
      <formula>IF(AND(AL972&gt;=0, RIGHT(TEXT(AL972,"0.#"),1)&lt;&gt;"."),TRUE,FALSE)</formula>
    </cfRule>
    <cfRule type="expression" dxfId="1714" priority="2036">
      <formula>IF(AND(AL972&gt;=0, RIGHT(TEXT(AL972,"0.#"),1)="."),TRUE,FALSE)</formula>
    </cfRule>
    <cfRule type="expression" dxfId="1713" priority="2037">
      <formula>IF(AND(AL972&lt;0, RIGHT(TEXT(AL972,"0.#"),1)&lt;&gt;"."),TRUE,FALSE)</formula>
    </cfRule>
    <cfRule type="expression" dxfId="1712" priority="2038">
      <formula>IF(AND(AL972&lt;0, RIGHT(TEXT(AL972,"0.#"),1)="."),TRUE,FALSE)</formula>
    </cfRule>
  </conditionalFormatting>
  <conditionalFormatting sqref="AL970:AO971">
    <cfRule type="expression" dxfId="1711" priority="2029">
      <formula>IF(AND(AL970&gt;=0, RIGHT(TEXT(AL970,"0.#"),1)&lt;&gt;"."),TRUE,FALSE)</formula>
    </cfRule>
    <cfRule type="expression" dxfId="1710" priority="2030">
      <formula>IF(AND(AL970&gt;=0, RIGHT(TEXT(AL970,"0.#"),1)="."),TRUE,FALSE)</formula>
    </cfRule>
    <cfRule type="expression" dxfId="1709" priority="2031">
      <formula>IF(AND(AL970&lt;0, RIGHT(TEXT(AL970,"0.#"),1)&lt;&gt;"."),TRUE,FALSE)</formula>
    </cfRule>
    <cfRule type="expression" dxfId="1708" priority="2032">
      <formula>IF(AND(AL970&lt;0, RIGHT(TEXT(AL970,"0.#"),1)="."),TRUE,FALSE)</formula>
    </cfRule>
  </conditionalFormatting>
  <conditionalFormatting sqref="AL1005:AO1032">
    <cfRule type="expression" dxfId="1707" priority="2023">
      <formula>IF(AND(AL1005&gt;=0, RIGHT(TEXT(AL1005,"0.#"),1)&lt;&gt;"."),TRUE,FALSE)</formula>
    </cfRule>
    <cfRule type="expression" dxfId="1706" priority="2024">
      <formula>IF(AND(AL1005&gt;=0, RIGHT(TEXT(AL1005,"0.#"),1)="."),TRUE,FALSE)</formula>
    </cfRule>
    <cfRule type="expression" dxfId="1705" priority="2025">
      <formula>IF(AND(AL1005&lt;0, RIGHT(TEXT(AL1005,"0.#"),1)&lt;&gt;"."),TRUE,FALSE)</formula>
    </cfRule>
    <cfRule type="expression" dxfId="1704" priority="2026">
      <formula>IF(AND(AL1005&lt;0, RIGHT(TEXT(AL1005,"0.#"),1)="."),TRUE,FALSE)</formula>
    </cfRule>
  </conditionalFormatting>
  <conditionalFormatting sqref="AL1003:AO1004">
    <cfRule type="expression" dxfId="1703" priority="2017">
      <formula>IF(AND(AL1003&gt;=0, RIGHT(TEXT(AL1003,"0.#"),1)&lt;&gt;"."),TRUE,FALSE)</formula>
    </cfRule>
    <cfRule type="expression" dxfId="1702" priority="2018">
      <formula>IF(AND(AL1003&gt;=0, RIGHT(TEXT(AL1003,"0.#"),1)="."),TRUE,FALSE)</formula>
    </cfRule>
    <cfRule type="expression" dxfId="1701" priority="2019">
      <formula>IF(AND(AL1003&lt;0, RIGHT(TEXT(AL1003,"0.#"),1)&lt;&gt;"."),TRUE,FALSE)</formula>
    </cfRule>
    <cfRule type="expression" dxfId="1700" priority="2020">
      <formula>IF(AND(AL1003&lt;0, RIGHT(TEXT(AL1003,"0.#"),1)="."),TRUE,FALSE)</formula>
    </cfRule>
  </conditionalFormatting>
  <conditionalFormatting sqref="Y1003:Y1004">
    <cfRule type="expression" dxfId="1699" priority="2015">
      <formula>IF(RIGHT(TEXT(Y1003,"0.#"),1)=".",FALSE,TRUE)</formula>
    </cfRule>
    <cfRule type="expression" dxfId="1698" priority="2016">
      <formula>IF(RIGHT(TEXT(Y1003,"0.#"),1)=".",TRUE,FALSE)</formula>
    </cfRule>
  </conditionalFormatting>
  <conditionalFormatting sqref="AL1038:AO1065">
    <cfRule type="expression" dxfId="1697" priority="2011">
      <formula>IF(AND(AL1038&gt;=0, RIGHT(TEXT(AL1038,"0.#"),1)&lt;&gt;"."),TRUE,FALSE)</formula>
    </cfRule>
    <cfRule type="expression" dxfId="1696" priority="2012">
      <formula>IF(AND(AL1038&gt;=0, RIGHT(TEXT(AL1038,"0.#"),1)="."),TRUE,FALSE)</formula>
    </cfRule>
    <cfRule type="expression" dxfId="1695" priority="2013">
      <formula>IF(AND(AL1038&lt;0, RIGHT(TEXT(AL1038,"0.#"),1)&lt;&gt;"."),TRUE,FALSE)</formula>
    </cfRule>
    <cfRule type="expression" dxfId="1694" priority="2014">
      <formula>IF(AND(AL1038&lt;0, RIGHT(TEXT(AL1038,"0.#"),1)="."),TRUE,FALSE)</formula>
    </cfRule>
  </conditionalFormatting>
  <conditionalFormatting sqref="Y1038:Y1065">
    <cfRule type="expression" dxfId="1693" priority="2009">
      <formula>IF(RIGHT(TEXT(Y1038,"0.#"),1)=".",FALSE,TRUE)</formula>
    </cfRule>
    <cfRule type="expression" dxfId="1692" priority="2010">
      <formula>IF(RIGHT(TEXT(Y1038,"0.#"),1)=".",TRUE,FALSE)</formula>
    </cfRule>
  </conditionalFormatting>
  <conditionalFormatting sqref="AL1036:AO1037">
    <cfRule type="expression" dxfId="1691" priority="2005">
      <formula>IF(AND(AL1036&gt;=0, RIGHT(TEXT(AL1036,"0.#"),1)&lt;&gt;"."),TRUE,FALSE)</formula>
    </cfRule>
    <cfRule type="expression" dxfId="1690" priority="2006">
      <formula>IF(AND(AL1036&gt;=0, RIGHT(TEXT(AL1036,"0.#"),1)="."),TRUE,FALSE)</formula>
    </cfRule>
    <cfRule type="expression" dxfId="1689" priority="2007">
      <formula>IF(AND(AL1036&lt;0, RIGHT(TEXT(AL1036,"0.#"),1)&lt;&gt;"."),TRUE,FALSE)</formula>
    </cfRule>
    <cfRule type="expression" dxfId="1688" priority="2008">
      <formula>IF(AND(AL1036&lt;0, RIGHT(TEXT(AL1036,"0.#"),1)="."),TRUE,FALSE)</formula>
    </cfRule>
  </conditionalFormatting>
  <conditionalFormatting sqref="Y1036:Y1037">
    <cfRule type="expression" dxfId="1687" priority="2003">
      <formula>IF(RIGHT(TEXT(Y1036,"0.#"),1)=".",FALSE,TRUE)</formula>
    </cfRule>
    <cfRule type="expression" dxfId="1686" priority="2004">
      <formula>IF(RIGHT(TEXT(Y1036,"0.#"),1)=".",TRUE,FALSE)</formula>
    </cfRule>
  </conditionalFormatting>
  <conditionalFormatting sqref="AL1071:AO1098">
    <cfRule type="expression" dxfId="1685" priority="1999">
      <formula>IF(AND(AL1071&gt;=0, RIGHT(TEXT(AL1071,"0.#"),1)&lt;&gt;"."),TRUE,FALSE)</formula>
    </cfRule>
    <cfRule type="expression" dxfId="1684" priority="2000">
      <formula>IF(AND(AL1071&gt;=0, RIGHT(TEXT(AL1071,"0.#"),1)="."),TRUE,FALSE)</formula>
    </cfRule>
    <cfRule type="expression" dxfId="1683" priority="2001">
      <formula>IF(AND(AL1071&lt;0, RIGHT(TEXT(AL1071,"0.#"),1)&lt;&gt;"."),TRUE,FALSE)</formula>
    </cfRule>
    <cfRule type="expression" dxfId="1682" priority="2002">
      <formula>IF(AND(AL1071&lt;0, RIGHT(TEXT(AL1071,"0.#"),1)="."),TRUE,FALSE)</formula>
    </cfRule>
  </conditionalFormatting>
  <conditionalFormatting sqref="Y1071:Y1098">
    <cfRule type="expression" dxfId="1681" priority="1997">
      <formula>IF(RIGHT(TEXT(Y1071,"0.#"),1)=".",FALSE,TRUE)</formula>
    </cfRule>
    <cfRule type="expression" dxfId="1680" priority="1998">
      <formula>IF(RIGHT(TEXT(Y1071,"0.#"),1)=".",TRUE,FALSE)</formula>
    </cfRule>
  </conditionalFormatting>
  <conditionalFormatting sqref="AL1069:AO1070">
    <cfRule type="expression" dxfId="1679" priority="1993">
      <formula>IF(AND(AL1069&gt;=0, RIGHT(TEXT(AL1069,"0.#"),1)&lt;&gt;"."),TRUE,FALSE)</formula>
    </cfRule>
    <cfRule type="expression" dxfId="1678" priority="1994">
      <formula>IF(AND(AL1069&gt;=0, RIGHT(TEXT(AL1069,"0.#"),1)="."),TRUE,FALSE)</formula>
    </cfRule>
    <cfRule type="expression" dxfId="1677" priority="1995">
      <formula>IF(AND(AL1069&lt;0, RIGHT(TEXT(AL1069,"0.#"),1)&lt;&gt;"."),TRUE,FALSE)</formula>
    </cfRule>
    <cfRule type="expression" dxfId="1676" priority="1996">
      <formula>IF(AND(AL1069&lt;0, RIGHT(TEXT(AL1069,"0.#"),1)="."),TRUE,FALSE)</formula>
    </cfRule>
  </conditionalFormatting>
  <conditionalFormatting sqref="Y1069:Y1070">
    <cfRule type="expression" dxfId="1675" priority="1991">
      <formula>IF(RIGHT(TEXT(Y1069,"0.#"),1)=".",FALSE,TRUE)</formula>
    </cfRule>
    <cfRule type="expression" dxfId="1674" priority="1992">
      <formula>IF(RIGHT(TEXT(Y1069,"0.#"),1)=".",TRUE,FALSE)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1" max="16383" man="1"/>
    <brk id="699" max="16383" man="1"/>
    <brk id="735" max="50" man="1"/>
    <brk id="779" max="16383" man="1"/>
    <brk id="833" max="16383" man="1"/>
    <brk id="1066"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352</v>
      </c>
    </row>
    <row r="2" spans="1:42" ht="13.5" customHeight="1" x14ac:dyDescent="0.2">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t="s">
        <v>555</v>
      </c>
      <c r="R2" s="13" t="str">
        <f>IF(Q2="","",P2)</f>
        <v>直接実施</v>
      </c>
      <c r="S2" s="13" t="str">
        <f>IF(R2="","",IF(S1&lt;&gt;"",CONCATENATE(S1,"、",R2),R2))</f>
        <v>直接実施</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555</v>
      </c>
      <c r="M3" s="13" t="str">
        <f t="shared" ref="M3:M11" si="2">IF(L3="","",K3)</f>
        <v>文教及び科学振興</v>
      </c>
      <c r="N3" s="13" t="str">
        <f>IF(M3="",N2,IF(N2&lt;&gt;"",CONCATENATE(N2,"、",M3),M3))</f>
        <v>文教及び科学振興</v>
      </c>
      <c r="O3" s="13"/>
      <c r="P3" s="12" t="s">
        <v>75</v>
      </c>
      <c r="Q3" s="17" t="s">
        <v>555</v>
      </c>
      <c r="R3" s="13" t="str">
        <f t="shared" ref="R3:R8" si="3">IF(Q3="","",P3)</f>
        <v>委託・請負</v>
      </c>
      <c r="S3" s="13" t="str">
        <f t="shared" ref="S3:S8" si="4">IF(R3="",S2,IF(S2&lt;&gt;"",CONCATENATE(S2,"、",R3),R3))</f>
        <v>直接実施、委託・請負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322</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t="s">
        <v>555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v>
      </c>
      <c r="Q10" s="19"/>
      <c r="T10" s="13"/>
      <c r="W10" s="32" t="s">
        <v>156</v>
      </c>
      <c r="Y10" s="32" t="s">
        <v>436</v>
      </c>
      <c r="Z10" s="30"/>
      <c r="AA10" s="32" t="s">
        <v>530</v>
      </c>
      <c r="AB10" s="31"/>
      <c r="AC10" s="31"/>
      <c r="AD10" s="31"/>
      <c r="AE10" s="31"/>
      <c r="AF10" s="30"/>
      <c r="AG10" s="55" t="s">
        <v>359</v>
      </c>
      <c r="AK10" s="53" t="str">
        <f t="shared" si="7"/>
        <v>I</v>
      </c>
      <c r="AP10" s="53" t="s">
        <v>353</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301</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302</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303</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304</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305</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306</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307</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308</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82" zoomScaleNormal="75" zoomScaleSheetLayoutView="82" zoomScalePageLayoutView="70" workbookViewId="0">
      <selection activeCell="AH6" sqref="AH6:AT6"/>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0" t="s">
        <v>28</v>
      </c>
      <c r="B2" s="1021"/>
      <c r="C2" s="1021"/>
      <c r="D2" s="1021"/>
      <c r="E2" s="1021"/>
      <c r="F2" s="1022"/>
      <c r="G2" s="596" t="s">
        <v>644</v>
      </c>
      <c r="H2" s="597"/>
      <c r="I2" s="597"/>
      <c r="J2" s="597"/>
      <c r="K2" s="597"/>
      <c r="L2" s="597"/>
      <c r="M2" s="597"/>
      <c r="N2" s="597"/>
      <c r="O2" s="597"/>
      <c r="P2" s="597"/>
      <c r="Q2" s="597"/>
      <c r="R2" s="597"/>
      <c r="S2" s="597"/>
      <c r="T2" s="597"/>
      <c r="U2" s="597"/>
      <c r="V2" s="597"/>
      <c r="W2" s="597"/>
      <c r="X2" s="597"/>
      <c r="Y2" s="597"/>
      <c r="Z2" s="597"/>
      <c r="AA2" s="597"/>
      <c r="AB2" s="598"/>
      <c r="AC2" s="596" t="s">
        <v>721</v>
      </c>
      <c r="AD2" s="1023"/>
      <c r="AE2" s="1023"/>
      <c r="AF2" s="1023"/>
      <c r="AG2" s="1023"/>
      <c r="AH2" s="1023"/>
      <c r="AI2" s="1023"/>
      <c r="AJ2" s="1023"/>
      <c r="AK2" s="1023"/>
      <c r="AL2" s="1023"/>
      <c r="AM2" s="1023"/>
      <c r="AN2" s="1023"/>
      <c r="AO2" s="1023"/>
      <c r="AP2" s="1023"/>
      <c r="AQ2" s="1023"/>
      <c r="AR2" s="1023"/>
      <c r="AS2" s="1023"/>
      <c r="AT2" s="1023"/>
      <c r="AU2" s="1023"/>
      <c r="AV2" s="1023"/>
      <c r="AW2" s="1023"/>
      <c r="AX2" s="1024"/>
    </row>
    <row r="3" spans="1:50" ht="24.75" customHeight="1" x14ac:dyDescent="0.2">
      <c r="A3" s="1014"/>
      <c r="B3" s="1015"/>
      <c r="C3" s="1015"/>
      <c r="D3" s="1015"/>
      <c r="E3" s="1015"/>
      <c r="F3" s="101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14"/>
      <c r="B4" s="1015"/>
      <c r="C4" s="1015"/>
      <c r="D4" s="1015"/>
      <c r="E4" s="1015"/>
      <c r="F4" s="1016"/>
      <c r="G4" s="671" t="s">
        <v>692</v>
      </c>
      <c r="H4" s="672"/>
      <c r="I4" s="672"/>
      <c r="J4" s="672"/>
      <c r="K4" s="673"/>
      <c r="L4" s="665" t="s">
        <v>693</v>
      </c>
      <c r="M4" s="666"/>
      <c r="N4" s="666"/>
      <c r="O4" s="666"/>
      <c r="P4" s="666"/>
      <c r="Q4" s="666"/>
      <c r="R4" s="666"/>
      <c r="S4" s="666"/>
      <c r="T4" s="666"/>
      <c r="U4" s="666"/>
      <c r="V4" s="666"/>
      <c r="W4" s="666"/>
      <c r="X4" s="667"/>
      <c r="Y4" s="389">
        <v>2.4</v>
      </c>
      <c r="Z4" s="390"/>
      <c r="AA4" s="390"/>
      <c r="AB4" s="806"/>
      <c r="AC4" s="671" t="s">
        <v>709</v>
      </c>
      <c r="AD4" s="672"/>
      <c r="AE4" s="672"/>
      <c r="AF4" s="672"/>
      <c r="AG4" s="673"/>
      <c r="AH4" s="665" t="s">
        <v>723</v>
      </c>
      <c r="AI4" s="666"/>
      <c r="AJ4" s="666"/>
      <c r="AK4" s="666"/>
      <c r="AL4" s="666"/>
      <c r="AM4" s="666"/>
      <c r="AN4" s="666"/>
      <c r="AO4" s="666"/>
      <c r="AP4" s="666"/>
      <c r="AQ4" s="666"/>
      <c r="AR4" s="666"/>
      <c r="AS4" s="666"/>
      <c r="AT4" s="667"/>
      <c r="AU4" s="389">
        <v>4</v>
      </c>
      <c r="AV4" s="390"/>
      <c r="AW4" s="390"/>
      <c r="AX4" s="391"/>
    </row>
    <row r="5" spans="1:50" ht="24.75" customHeight="1" x14ac:dyDescent="0.2">
      <c r="A5" s="1014"/>
      <c r="B5" s="1015"/>
      <c r="C5" s="1015"/>
      <c r="D5" s="1015"/>
      <c r="E5" s="1015"/>
      <c r="F5" s="1016"/>
      <c r="G5" s="607"/>
      <c r="H5" s="608"/>
      <c r="I5" s="608"/>
      <c r="J5" s="608"/>
      <c r="K5" s="609"/>
      <c r="L5" s="599"/>
      <c r="M5" s="600"/>
      <c r="N5" s="600"/>
      <c r="O5" s="600"/>
      <c r="P5" s="600"/>
      <c r="Q5" s="600"/>
      <c r="R5" s="600"/>
      <c r="S5" s="600"/>
      <c r="T5" s="600"/>
      <c r="U5" s="600"/>
      <c r="V5" s="600"/>
      <c r="W5" s="600"/>
      <c r="X5" s="601"/>
      <c r="Y5" s="602"/>
      <c r="Z5" s="603"/>
      <c r="AA5" s="603"/>
      <c r="AB5" s="613"/>
      <c r="AC5" s="607" t="s">
        <v>80</v>
      </c>
      <c r="AD5" s="608"/>
      <c r="AE5" s="608"/>
      <c r="AF5" s="608"/>
      <c r="AG5" s="609"/>
      <c r="AH5" s="599" t="s">
        <v>724</v>
      </c>
      <c r="AI5" s="600"/>
      <c r="AJ5" s="600"/>
      <c r="AK5" s="600"/>
      <c r="AL5" s="600"/>
      <c r="AM5" s="600"/>
      <c r="AN5" s="600"/>
      <c r="AO5" s="600"/>
      <c r="AP5" s="600"/>
      <c r="AQ5" s="600"/>
      <c r="AR5" s="600"/>
      <c r="AS5" s="600"/>
      <c r="AT5" s="601"/>
      <c r="AU5" s="602">
        <v>1.3</v>
      </c>
      <c r="AV5" s="603"/>
      <c r="AW5" s="603"/>
      <c r="AX5" s="604"/>
    </row>
    <row r="6" spans="1:50" ht="24.75" customHeight="1" x14ac:dyDescent="0.2">
      <c r="A6" s="1014"/>
      <c r="B6" s="1015"/>
      <c r="C6" s="1015"/>
      <c r="D6" s="1015"/>
      <c r="E6" s="1015"/>
      <c r="F6" s="1016"/>
      <c r="G6" s="607"/>
      <c r="H6" s="608"/>
      <c r="I6" s="608"/>
      <c r="J6" s="608"/>
      <c r="K6" s="609"/>
      <c r="L6" s="599"/>
      <c r="M6" s="600"/>
      <c r="N6" s="600"/>
      <c r="O6" s="600"/>
      <c r="P6" s="600"/>
      <c r="Q6" s="600"/>
      <c r="R6" s="600"/>
      <c r="S6" s="600"/>
      <c r="T6" s="600"/>
      <c r="U6" s="600"/>
      <c r="V6" s="600"/>
      <c r="W6" s="600"/>
      <c r="X6" s="601"/>
      <c r="Y6" s="602"/>
      <c r="Z6" s="603"/>
      <c r="AA6" s="603"/>
      <c r="AB6" s="613"/>
      <c r="AC6" s="607" t="s">
        <v>695</v>
      </c>
      <c r="AD6" s="608"/>
      <c r="AE6" s="608"/>
      <c r="AF6" s="608"/>
      <c r="AG6" s="609"/>
      <c r="AH6" s="599" t="s">
        <v>696</v>
      </c>
      <c r="AI6" s="600"/>
      <c r="AJ6" s="600"/>
      <c r="AK6" s="600"/>
      <c r="AL6" s="600"/>
      <c r="AM6" s="600"/>
      <c r="AN6" s="600"/>
      <c r="AO6" s="600"/>
      <c r="AP6" s="600"/>
      <c r="AQ6" s="600"/>
      <c r="AR6" s="600"/>
      <c r="AS6" s="600"/>
      <c r="AT6" s="601"/>
      <c r="AU6" s="602">
        <v>0.2</v>
      </c>
      <c r="AV6" s="603"/>
      <c r="AW6" s="603"/>
      <c r="AX6" s="604"/>
    </row>
    <row r="7" spans="1:50" ht="24.75" customHeight="1" x14ac:dyDescent="0.2">
      <c r="A7" s="1014"/>
      <c r="B7" s="1015"/>
      <c r="C7" s="1015"/>
      <c r="D7" s="1015"/>
      <c r="E7" s="1015"/>
      <c r="F7" s="101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14"/>
      <c r="B8" s="1015"/>
      <c r="C8" s="1015"/>
      <c r="D8" s="1015"/>
      <c r="E8" s="1015"/>
      <c r="F8" s="101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14"/>
      <c r="B9" s="1015"/>
      <c r="C9" s="1015"/>
      <c r="D9" s="1015"/>
      <c r="E9" s="1015"/>
      <c r="F9" s="101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14"/>
      <c r="B10" s="1015"/>
      <c r="C10" s="1015"/>
      <c r="D10" s="1015"/>
      <c r="E10" s="1015"/>
      <c r="F10" s="101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14"/>
      <c r="B11" s="1015"/>
      <c r="C11" s="1015"/>
      <c r="D11" s="1015"/>
      <c r="E11" s="1015"/>
      <c r="F11" s="101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14"/>
      <c r="B12" s="1015"/>
      <c r="C12" s="1015"/>
      <c r="D12" s="1015"/>
      <c r="E12" s="1015"/>
      <c r="F12" s="101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14"/>
      <c r="B13" s="1015"/>
      <c r="C13" s="1015"/>
      <c r="D13" s="1015"/>
      <c r="E13" s="1015"/>
      <c r="F13" s="101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5.95" customHeight="1" thickBot="1" x14ac:dyDescent="0.25">
      <c r="A14" s="1014"/>
      <c r="B14" s="1015"/>
      <c r="C14" s="1015"/>
      <c r="D14" s="1015"/>
      <c r="E14" s="1015"/>
      <c r="F14" s="1016"/>
      <c r="G14" s="827" t="s">
        <v>20</v>
      </c>
      <c r="H14" s="828"/>
      <c r="I14" s="828"/>
      <c r="J14" s="828"/>
      <c r="K14" s="828"/>
      <c r="L14" s="829"/>
      <c r="M14" s="830"/>
      <c r="N14" s="830"/>
      <c r="O14" s="830"/>
      <c r="P14" s="830"/>
      <c r="Q14" s="830"/>
      <c r="R14" s="830"/>
      <c r="S14" s="830"/>
      <c r="T14" s="830"/>
      <c r="U14" s="830"/>
      <c r="V14" s="830"/>
      <c r="W14" s="830"/>
      <c r="X14" s="831"/>
      <c r="Y14" s="832">
        <f>SUM(Y4:AB13)</f>
        <v>2.4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5.5</v>
      </c>
      <c r="AV14" s="833"/>
      <c r="AW14" s="833"/>
      <c r="AX14" s="835"/>
    </row>
    <row r="15" spans="1:50" ht="27" customHeight="1" x14ac:dyDescent="0.2">
      <c r="A15" s="1014"/>
      <c r="B15" s="1015"/>
      <c r="C15" s="1015"/>
      <c r="D15" s="1015"/>
      <c r="E15" s="1015"/>
      <c r="F15" s="1016"/>
      <c r="G15" s="596" t="s">
        <v>672</v>
      </c>
      <c r="H15" s="597"/>
      <c r="I15" s="597"/>
      <c r="J15" s="597"/>
      <c r="K15" s="597"/>
      <c r="L15" s="597"/>
      <c r="M15" s="597"/>
      <c r="N15" s="597"/>
      <c r="O15" s="597"/>
      <c r="P15" s="597"/>
      <c r="Q15" s="597"/>
      <c r="R15" s="597"/>
      <c r="S15" s="597"/>
      <c r="T15" s="597"/>
      <c r="U15" s="597"/>
      <c r="V15" s="597"/>
      <c r="W15" s="597"/>
      <c r="X15" s="597"/>
      <c r="Y15" s="597"/>
      <c r="Z15" s="597"/>
      <c r="AA15" s="597"/>
      <c r="AB15" s="598"/>
      <c r="AC15" s="596" t="s">
        <v>673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30" customHeight="1" x14ac:dyDescent="0.2">
      <c r="A16" s="1014"/>
      <c r="B16" s="1015"/>
      <c r="C16" s="1015"/>
      <c r="D16" s="1015"/>
      <c r="E16" s="1015"/>
      <c r="F16" s="101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9.4" customHeight="1" x14ac:dyDescent="0.2">
      <c r="A17" s="1014"/>
      <c r="B17" s="1015"/>
      <c r="C17" s="1015"/>
      <c r="D17" s="1015"/>
      <c r="E17" s="1015"/>
      <c r="F17" s="1016"/>
      <c r="G17" s="671" t="s">
        <v>715</v>
      </c>
      <c r="H17" s="672"/>
      <c r="I17" s="672"/>
      <c r="J17" s="672"/>
      <c r="K17" s="673"/>
      <c r="L17" s="665" t="s">
        <v>716</v>
      </c>
      <c r="M17" s="666"/>
      <c r="N17" s="666"/>
      <c r="O17" s="666"/>
      <c r="P17" s="666"/>
      <c r="Q17" s="666"/>
      <c r="R17" s="666"/>
      <c r="S17" s="666"/>
      <c r="T17" s="666"/>
      <c r="U17" s="666"/>
      <c r="V17" s="666"/>
      <c r="W17" s="666"/>
      <c r="X17" s="667"/>
      <c r="Y17" s="389">
        <v>1.7</v>
      </c>
      <c r="Z17" s="390"/>
      <c r="AA17" s="390"/>
      <c r="AB17" s="806"/>
      <c r="AC17" s="671" t="s">
        <v>674</v>
      </c>
      <c r="AD17" s="672"/>
      <c r="AE17" s="672"/>
      <c r="AF17" s="672"/>
      <c r="AG17" s="673"/>
      <c r="AH17" s="665" t="s">
        <v>675</v>
      </c>
      <c r="AI17" s="666"/>
      <c r="AJ17" s="666"/>
      <c r="AK17" s="666"/>
      <c r="AL17" s="666"/>
      <c r="AM17" s="666"/>
      <c r="AN17" s="666"/>
      <c r="AO17" s="666"/>
      <c r="AP17" s="666"/>
      <c r="AQ17" s="666"/>
      <c r="AR17" s="666"/>
      <c r="AS17" s="666"/>
      <c r="AT17" s="667"/>
      <c r="AU17" s="389">
        <v>2.4</v>
      </c>
      <c r="AV17" s="390"/>
      <c r="AW17" s="390"/>
      <c r="AX17" s="391"/>
    </row>
    <row r="18" spans="1:50" ht="33" customHeight="1" x14ac:dyDescent="0.2">
      <c r="A18" s="1014"/>
      <c r="B18" s="1015"/>
      <c r="C18" s="1015"/>
      <c r="D18" s="1015"/>
      <c r="E18" s="1015"/>
      <c r="F18" s="1016"/>
      <c r="G18" s="607" t="s">
        <v>717</v>
      </c>
      <c r="H18" s="608"/>
      <c r="I18" s="608"/>
      <c r="J18" s="608"/>
      <c r="K18" s="609"/>
      <c r="L18" s="599" t="s">
        <v>712</v>
      </c>
      <c r="M18" s="600"/>
      <c r="N18" s="600"/>
      <c r="O18" s="600"/>
      <c r="P18" s="600"/>
      <c r="Q18" s="600"/>
      <c r="R18" s="600"/>
      <c r="S18" s="600"/>
      <c r="T18" s="600"/>
      <c r="U18" s="600"/>
      <c r="V18" s="600"/>
      <c r="W18" s="600"/>
      <c r="X18" s="601"/>
      <c r="Y18" s="602">
        <v>0.5</v>
      </c>
      <c r="Z18" s="603"/>
      <c r="AA18" s="603"/>
      <c r="AB18" s="613"/>
      <c r="AC18" s="607" t="s">
        <v>711</v>
      </c>
      <c r="AD18" s="608"/>
      <c r="AE18" s="608"/>
      <c r="AF18" s="608"/>
      <c r="AG18" s="609"/>
      <c r="AH18" s="599" t="s">
        <v>712</v>
      </c>
      <c r="AI18" s="600"/>
      <c r="AJ18" s="600"/>
      <c r="AK18" s="600"/>
      <c r="AL18" s="600"/>
      <c r="AM18" s="600"/>
      <c r="AN18" s="600"/>
      <c r="AO18" s="600"/>
      <c r="AP18" s="600"/>
      <c r="AQ18" s="600"/>
      <c r="AR18" s="600"/>
      <c r="AS18" s="600"/>
      <c r="AT18" s="601"/>
      <c r="AU18" s="602">
        <v>0.6</v>
      </c>
      <c r="AV18" s="603"/>
      <c r="AW18" s="603"/>
      <c r="AX18" s="604"/>
    </row>
    <row r="19" spans="1:50" ht="28.95" customHeight="1" x14ac:dyDescent="0.2">
      <c r="A19" s="1014"/>
      <c r="B19" s="1015"/>
      <c r="C19" s="1015"/>
      <c r="D19" s="1015"/>
      <c r="E19" s="1015"/>
      <c r="F19" s="1016"/>
      <c r="G19" s="607" t="s">
        <v>714</v>
      </c>
      <c r="H19" s="608"/>
      <c r="I19" s="608"/>
      <c r="J19" s="608"/>
      <c r="K19" s="609"/>
      <c r="L19" s="599" t="s">
        <v>718</v>
      </c>
      <c r="M19" s="600"/>
      <c r="N19" s="600"/>
      <c r="O19" s="600"/>
      <c r="P19" s="600"/>
      <c r="Q19" s="600"/>
      <c r="R19" s="600"/>
      <c r="S19" s="600"/>
      <c r="T19" s="600"/>
      <c r="U19" s="600"/>
      <c r="V19" s="600"/>
      <c r="W19" s="600"/>
      <c r="X19" s="601"/>
      <c r="Y19" s="602">
        <v>0.3</v>
      </c>
      <c r="Z19" s="603"/>
      <c r="AA19" s="603"/>
      <c r="AB19" s="613"/>
      <c r="AC19" s="607" t="s">
        <v>713</v>
      </c>
      <c r="AD19" s="608"/>
      <c r="AE19" s="608"/>
      <c r="AF19" s="608"/>
      <c r="AG19" s="609"/>
      <c r="AH19" s="599"/>
      <c r="AI19" s="600"/>
      <c r="AJ19" s="600"/>
      <c r="AK19" s="600"/>
      <c r="AL19" s="600"/>
      <c r="AM19" s="600"/>
      <c r="AN19" s="600"/>
      <c r="AO19" s="600"/>
      <c r="AP19" s="600"/>
      <c r="AQ19" s="600"/>
      <c r="AR19" s="600"/>
      <c r="AS19" s="600"/>
      <c r="AT19" s="601"/>
      <c r="AU19" s="602">
        <v>0.3</v>
      </c>
      <c r="AV19" s="603"/>
      <c r="AW19" s="603"/>
      <c r="AX19" s="604"/>
    </row>
    <row r="20" spans="1:50" ht="30" customHeight="1" x14ac:dyDescent="0.2">
      <c r="A20" s="1014"/>
      <c r="B20" s="1015"/>
      <c r="C20" s="1015"/>
      <c r="D20" s="1015"/>
      <c r="E20" s="1015"/>
      <c r="F20" s="1016"/>
      <c r="G20" s="607" t="s">
        <v>713</v>
      </c>
      <c r="H20" s="608"/>
      <c r="I20" s="608"/>
      <c r="J20" s="608"/>
      <c r="K20" s="609"/>
      <c r="L20" s="599"/>
      <c r="M20" s="600"/>
      <c r="N20" s="600"/>
      <c r="O20" s="600"/>
      <c r="P20" s="600"/>
      <c r="Q20" s="600"/>
      <c r="R20" s="600"/>
      <c r="S20" s="600"/>
      <c r="T20" s="600"/>
      <c r="U20" s="600"/>
      <c r="V20" s="600"/>
      <c r="W20" s="600"/>
      <c r="X20" s="601"/>
      <c r="Y20" s="602">
        <v>0.2</v>
      </c>
      <c r="Z20" s="603"/>
      <c r="AA20" s="603"/>
      <c r="AB20" s="613"/>
      <c r="AC20" s="607" t="s">
        <v>714</v>
      </c>
      <c r="AD20" s="608"/>
      <c r="AE20" s="608"/>
      <c r="AF20" s="608"/>
      <c r="AG20" s="609"/>
      <c r="AH20" s="599" t="s">
        <v>719</v>
      </c>
      <c r="AI20" s="600"/>
      <c r="AJ20" s="600"/>
      <c r="AK20" s="600"/>
      <c r="AL20" s="600"/>
      <c r="AM20" s="600"/>
      <c r="AN20" s="600"/>
      <c r="AO20" s="600"/>
      <c r="AP20" s="600"/>
      <c r="AQ20" s="600"/>
      <c r="AR20" s="600"/>
      <c r="AS20" s="600"/>
      <c r="AT20" s="601"/>
      <c r="AU20" s="602">
        <v>0.2</v>
      </c>
      <c r="AV20" s="603"/>
      <c r="AW20" s="603"/>
      <c r="AX20" s="604"/>
    </row>
    <row r="21" spans="1:50" ht="23.4" customHeight="1" x14ac:dyDescent="0.2">
      <c r="A21" s="1014"/>
      <c r="B21" s="1015"/>
      <c r="C21" s="1015"/>
      <c r="D21" s="1015"/>
      <c r="E21" s="1015"/>
      <c r="F21" s="101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8.2" customHeight="1" x14ac:dyDescent="0.2">
      <c r="A22" s="1014"/>
      <c r="B22" s="1015"/>
      <c r="C22" s="1015"/>
      <c r="D22" s="1015"/>
      <c r="E22" s="1015"/>
      <c r="F22" s="101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32.4" customHeight="1" x14ac:dyDescent="0.2">
      <c r="A23" s="1014"/>
      <c r="B23" s="1015"/>
      <c r="C23" s="1015"/>
      <c r="D23" s="1015"/>
      <c r="E23" s="1015"/>
      <c r="F23" s="101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3.4" customHeight="1" x14ac:dyDescent="0.2">
      <c r="A24" s="1014"/>
      <c r="B24" s="1015"/>
      <c r="C24" s="1015"/>
      <c r="D24" s="1015"/>
      <c r="E24" s="1015"/>
      <c r="F24" s="101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5.2" customHeight="1" x14ac:dyDescent="0.2">
      <c r="A25" s="1014"/>
      <c r="B25" s="1015"/>
      <c r="C25" s="1015"/>
      <c r="D25" s="1015"/>
      <c r="E25" s="1015"/>
      <c r="F25" s="101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6.4" customHeight="1" x14ac:dyDescent="0.2">
      <c r="A26" s="1014"/>
      <c r="B26" s="1015"/>
      <c r="C26" s="1015"/>
      <c r="D26" s="1015"/>
      <c r="E26" s="1015"/>
      <c r="F26" s="101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8.2" customHeight="1" x14ac:dyDescent="0.2">
      <c r="A27" s="1014"/>
      <c r="B27" s="1015"/>
      <c r="C27" s="1015"/>
      <c r="D27" s="1015"/>
      <c r="E27" s="1015"/>
      <c r="F27" s="1016"/>
      <c r="G27" s="827" t="s">
        <v>20</v>
      </c>
      <c r="H27" s="828"/>
      <c r="I27" s="828"/>
      <c r="J27" s="828"/>
      <c r="K27" s="828"/>
      <c r="L27" s="829"/>
      <c r="M27" s="830"/>
      <c r="N27" s="830"/>
      <c r="O27" s="830"/>
      <c r="P27" s="830"/>
      <c r="Q27" s="830"/>
      <c r="R27" s="830"/>
      <c r="S27" s="830"/>
      <c r="T27" s="830"/>
      <c r="U27" s="830"/>
      <c r="V27" s="830"/>
      <c r="W27" s="830"/>
      <c r="X27" s="831"/>
      <c r="Y27" s="832">
        <f>SUM(Y17:AB26)</f>
        <v>2.7</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3.5</v>
      </c>
      <c r="AV27" s="833"/>
      <c r="AW27" s="833"/>
      <c r="AX27" s="835"/>
    </row>
    <row r="28" spans="1:50" ht="16.2" hidden="1" x14ac:dyDescent="0.2">
      <c r="A28" s="1014"/>
      <c r="B28" s="1015"/>
      <c r="C28" s="1015"/>
      <c r="D28" s="1015"/>
      <c r="E28" s="1015"/>
      <c r="F28" s="1016"/>
      <c r="G28" s="596" t="s">
        <v>268</v>
      </c>
      <c r="H28" s="597"/>
      <c r="I28" s="597"/>
      <c r="J28" s="597"/>
      <c r="K28" s="597"/>
      <c r="L28" s="597"/>
      <c r="M28" s="597"/>
      <c r="N28" s="597"/>
      <c r="O28" s="597"/>
      <c r="P28" s="597"/>
      <c r="Q28" s="597"/>
      <c r="R28" s="597"/>
      <c r="S28" s="597"/>
      <c r="T28" s="597"/>
      <c r="U28" s="597"/>
      <c r="V28" s="597"/>
      <c r="W28" s="597"/>
      <c r="X28" s="597"/>
      <c r="Y28" s="597"/>
      <c r="Z28" s="597"/>
      <c r="AA28" s="597"/>
      <c r="AB28" s="598"/>
      <c r="AC28" s="596" t="s">
        <v>269</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idden="1" x14ac:dyDescent="0.2">
      <c r="A29" s="1014"/>
      <c r="B29" s="1015"/>
      <c r="C29" s="1015"/>
      <c r="D29" s="1015"/>
      <c r="E29" s="1015"/>
      <c r="F29" s="101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idden="1" x14ac:dyDescent="0.2">
      <c r="A30" s="1014"/>
      <c r="B30" s="1015"/>
      <c r="C30" s="1015"/>
      <c r="D30" s="1015"/>
      <c r="E30" s="1015"/>
      <c r="F30" s="1016"/>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idden="1" x14ac:dyDescent="0.2">
      <c r="A31" s="1014"/>
      <c r="B31" s="1015"/>
      <c r="C31" s="1015"/>
      <c r="D31" s="1015"/>
      <c r="E31" s="1015"/>
      <c r="F31" s="101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idden="1" x14ac:dyDescent="0.2">
      <c r="A32" s="1014"/>
      <c r="B32" s="1015"/>
      <c r="C32" s="1015"/>
      <c r="D32" s="1015"/>
      <c r="E32" s="1015"/>
      <c r="F32" s="101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idden="1" x14ac:dyDescent="0.2">
      <c r="A33" s="1014"/>
      <c r="B33" s="1015"/>
      <c r="C33" s="1015"/>
      <c r="D33" s="1015"/>
      <c r="E33" s="1015"/>
      <c r="F33" s="101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idden="1" x14ac:dyDescent="0.2">
      <c r="A34" s="1014"/>
      <c r="B34" s="1015"/>
      <c r="C34" s="1015"/>
      <c r="D34" s="1015"/>
      <c r="E34" s="1015"/>
      <c r="F34" s="101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idden="1" x14ac:dyDescent="0.2">
      <c r="A35" s="1014"/>
      <c r="B35" s="1015"/>
      <c r="C35" s="1015"/>
      <c r="D35" s="1015"/>
      <c r="E35" s="1015"/>
      <c r="F35" s="101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idden="1" x14ac:dyDescent="0.2">
      <c r="A36" s="1014"/>
      <c r="B36" s="1015"/>
      <c r="C36" s="1015"/>
      <c r="D36" s="1015"/>
      <c r="E36" s="1015"/>
      <c r="F36" s="101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idden="1" x14ac:dyDescent="0.2">
      <c r="A37" s="1014"/>
      <c r="B37" s="1015"/>
      <c r="C37" s="1015"/>
      <c r="D37" s="1015"/>
      <c r="E37" s="1015"/>
      <c r="F37" s="101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idden="1" x14ac:dyDescent="0.2">
      <c r="A38" s="1014"/>
      <c r="B38" s="1015"/>
      <c r="C38" s="1015"/>
      <c r="D38" s="1015"/>
      <c r="E38" s="1015"/>
      <c r="F38" s="101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idden="1" x14ac:dyDescent="0.2">
      <c r="A39" s="1014"/>
      <c r="B39" s="1015"/>
      <c r="C39" s="1015"/>
      <c r="D39" s="1015"/>
      <c r="E39" s="1015"/>
      <c r="F39" s="101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13.8" hidden="1" thickBot="1" x14ac:dyDescent="0.25">
      <c r="A40" s="1014"/>
      <c r="B40" s="1015"/>
      <c r="C40" s="1015"/>
      <c r="D40" s="1015"/>
      <c r="E40" s="1015"/>
      <c r="F40" s="101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16.2" hidden="1" x14ac:dyDescent="0.2">
      <c r="A41" s="1014"/>
      <c r="B41" s="1015"/>
      <c r="C41" s="1015"/>
      <c r="D41" s="1015"/>
      <c r="E41" s="1015"/>
      <c r="F41" s="1016"/>
      <c r="G41" s="596" t="s">
        <v>314</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idden="1" x14ac:dyDescent="0.2">
      <c r="A42" s="1014"/>
      <c r="B42" s="1015"/>
      <c r="C42" s="1015"/>
      <c r="D42" s="1015"/>
      <c r="E42" s="1015"/>
      <c r="F42" s="101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idden="1" x14ac:dyDescent="0.2">
      <c r="A43" s="1014"/>
      <c r="B43" s="1015"/>
      <c r="C43" s="1015"/>
      <c r="D43" s="1015"/>
      <c r="E43" s="1015"/>
      <c r="F43" s="1016"/>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idden="1" x14ac:dyDescent="0.2">
      <c r="A44" s="1014"/>
      <c r="B44" s="1015"/>
      <c r="C44" s="1015"/>
      <c r="D44" s="1015"/>
      <c r="E44" s="1015"/>
      <c r="F44" s="101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idden="1" x14ac:dyDescent="0.2">
      <c r="A45" s="1014"/>
      <c r="B45" s="1015"/>
      <c r="C45" s="1015"/>
      <c r="D45" s="1015"/>
      <c r="E45" s="1015"/>
      <c r="F45" s="101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idden="1" x14ac:dyDescent="0.2">
      <c r="A46" s="1014"/>
      <c r="B46" s="1015"/>
      <c r="C46" s="1015"/>
      <c r="D46" s="1015"/>
      <c r="E46" s="1015"/>
      <c r="F46" s="101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idden="1" x14ac:dyDescent="0.2">
      <c r="A47" s="1014"/>
      <c r="B47" s="1015"/>
      <c r="C47" s="1015"/>
      <c r="D47" s="1015"/>
      <c r="E47" s="1015"/>
      <c r="F47" s="101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idden="1" x14ac:dyDescent="0.2">
      <c r="A48" s="1014"/>
      <c r="B48" s="1015"/>
      <c r="C48" s="1015"/>
      <c r="D48" s="1015"/>
      <c r="E48" s="1015"/>
      <c r="F48" s="101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idden="1" x14ac:dyDescent="0.2">
      <c r="A49" s="1014"/>
      <c r="B49" s="1015"/>
      <c r="C49" s="1015"/>
      <c r="D49" s="1015"/>
      <c r="E49" s="1015"/>
      <c r="F49" s="101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idden="1" x14ac:dyDescent="0.2">
      <c r="A50" s="1014"/>
      <c r="B50" s="1015"/>
      <c r="C50" s="1015"/>
      <c r="D50" s="1015"/>
      <c r="E50" s="1015"/>
      <c r="F50" s="101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idden="1" x14ac:dyDescent="0.2">
      <c r="A51" s="1014"/>
      <c r="B51" s="1015"/>
      <c r="C51" s="1015"/>
      <c r="D51" s="1015"/>
      <c r="E51" s="1015"/>
      <c r="F51" s="101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idden="1" x14ac:dyDescent="0.2">
      <c r="A52" s="1014"/>
      <c r="B52" s="1015"/>
      <c r="C52" s="1015"/>
      <c r="D52" s="1015"/>
      <c r="E52" s="1015"/>
      <c r="F52" s="101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13.8" hidden="1" thickBot="1" x14ac:dyDescent="0.25">
      <c r="A53" s="1017"/>
      <c r="B53" s="1018"/>
      <c r="C53" s="1018"/>
      <c r="D53" s="1018"/>
      <c r="E53" s="1018"/>
      <c r="F53" s="1019"/>
      <c r="G53" s="1002" t="s">
        <v>20</v>
      </c>
      <c r="H53" s="1003"/>
      <c r="I53" s="1003"/>
      <c r="J53" s="1003"/>
      <c r="K53" s="1003"/>
      <c r="L53" s="1004"/>
      <c r="M53" s="1005"/>
      <c r="N53" s="1005"/>
      <c r="O53" s="1005"/>
      <c r="P53" s="1005"/>
      <c r="Q53" s="1005"/>
      <c r="R53" s="1005"/>
      <c r="S53" s="1005"/>
      <c r="T53" s="1005"/>
      <c r="U53" s="1005"/>
      <c r="V53" s="1005"/>
      <c r="W53" s="1005"/>
      <c r="X53" s="1006"/>
      <c r="Y53" s="1007">
        <f>SUM(Y43:AB52)</f>
        <v>0</v>
      </c>
      <c r="Z53" s="1008"/>
      <c r="AA53" s="1008"/>
      <c r="AB53" s="1009"/>
      <c r="AC53" s="1002" t="s">
        <v>20</v>
      </c>
      <c r="AD53" s="1003"/>
      <c r="AE53" s="1003"/>
      <c r="AF53" s="1003"/>
      <c r="AG53" s="1003"/>
      <c r="AH53" s="1004"/>
      <c r="AI53" s="1005"/>
      <c r="AJ53" s="1005"/>
      <c r="AK53" s="1005"/>
      <c r="AL53" s="1005"/>
      <c r="AM53" s="1005"/>
      <c r="AN53" s="1005"/>
      <c r="AO53" s="1005"/>
      <c r="AP53" s="1005"/>
      <c r="AQ53" s="1005"/>
      <c r="AR53" s="1005"/>
      <c r="AS53" s="1005"/>
      <c r="AT53" s="1006"/>
      <c r="AU53" s="1007">
        <f>SUM(AU43:AX52)</f>
        <v>0</v>
      </c>
      <c r="AV53" s="1008"/>
      <c r="AW53" s="1008"/>
      <c r="AX53" s="1010"/>
    </row>
    <row r="54" spans="1:50" s="38" customFormat="1" x14ac:dyDescent="0.2"/>
    <row r="55" spans="1:50" ht="16.2" hidden="1" x14ac:dyDescent="0.2">
      <c r="A55" s="1020" t="s">
        <v>28</v>
      </c>
      <c r="B55" s="1021"/>
      <c r="C55" s="1021"/>
      <c r="D55" s="1021"/>
      <c r="E55" s="1021"/>
      <c r="F55" s="1022"/>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270</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idden="1" x14ac:dyDescent="0.2">
      <c r="A56" s="1014"/>
      <c r="B56" s="1015"/>
      <c r="C56" s="1015"/>
      <c r="D56" s="1015"/>
      <c r="E56" s="1015"/>
      <c r="F56" s="101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idden="1" x14ac:dyDescent="0.2">
      <c r="A57" s="1014"/>
      <c r="B57" s="1015"/>
      <c r="C57" s="1015"/>
      <c r="D57" s="1015"/>
      <c r="E57" s="1015"/>
      <c r="F57" s="1016"/>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idden="1" x14ac:dyDescent="0.2">
      <c r="A58" s="1014"/>
      <c r="B58" s="1015"/>
      <c r="C58" s="1015"/>
      <c r="D58" s="1015"/>
      <c r="E58" s="1015"/>
      <c r="F58" s="101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idden="1" x14ac:dyDescent="0.2">
      <c r="A59" s="1014"/>
      <c r="B59" s="1015"/>
      <c r="C59" s="1015"/>
      <c r="D59" s="1015"/>
      <c r="E59" s="1015"/>
      <c r="F59" s="101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idden="1" x14ac:dyDescent="0.2">
      <c r="A60" s="1014"/>
      <c r="B60" s="1015"/>
      <c r="C60" s="1015"/>
      <c r="D60" s="1015"/>
      <c r="E60" s="1015"/>
      <c r="F60" s="101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idden="1" x14ac:dyDescent="0.2">
      <c r="A61" s="1014"/>
      <c r="B61" s="1015"/>
      <c r="C61" s="1015"/>
      <c r="D61" s="1015"/>
      <c r="E61" s="1015"/>
      <c r="F61" s="101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idden="1" x14ac:dyDescent="0.2">
      <c r="A62" s="1014"/>
      <c r="B62" s="1015"/>
      <c r="C62" s="1015"/>
      <c r="D62" s="1015"/>
      <c r="E62" s="1015"/>
      <c r="F62" s="101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idden="1" x14ac:dyDescent="0.2">
      <c r="A63" s="1014"/>
      <c r="B63" s="1015"/>
      <c r="C63" s="1015"/>
      <c r="D63" s="1015"/>
      <c r="E63" s="1015"/>
      <c r="F63" s="101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idden="1" x14ac:dyDescent="0.2">
      <c r="A64" s="1014"/>
      <c r="B64" s="1015"/>
      <c r="C64" s="1015"/>
      <c r="D64" s="1015"/>
      <c r="E64" s="1015"/>
      <c r="F64" s="101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idden="1" x14ac:dyDescent="0.2">
      <c r="A65" s="1014"/>
      <c r="B65" s="1015"/>
      <c r="C65" s="1015"/>
      <c r="D65" s="1015"/>
      <c r="E65" s="1015"/>
      <c r="F65" s="101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idden="1" x14ac:dyDescent="0.2">
      <c r="A66" s="1014"/>
      <c r="B66" s="1015"/>
      <c r="C66" s="1015"/>
      <c r="D66" s="1015"/>
      <c r="E66" s="1015"/>
      <c r="F66" s="101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13.8" hidden="1" thickBot="1" x14ac:dyDescent="0.25">
      <c r="A67" s="1014"/>
      <c r="B67" s="1015"/>
      <c r="C67" s="1015"/>
      <c r="D67" s="1015"/>
      <c r="E67" s="1015"/>
      <c r="F67" s="101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16.2" hidden="1" x14ac:dyDescent="0.2">
      <c r="A68" s="1014"/>
      <c r="B68" s="1015"/>
      <c r="C68" s="1015"/>
      <c r="D68" s="1015"/>
      <c r="E68" s="1015"/>
      <c r="F68" s="1016"/>
      <c r="G68" s="596" t="s">
        <v>271</v>
      </c>
      <c r="H68" s="597"/>
      <c r="I68" s="597"/>
      <c r="J68" s="597"/>
      <c r="K68" s="597"/>
      <c r="L68" s="597"/>
      <c r="M68" s="597"/>
      <c r="N68" s="597"/>
      <c r="O68" s="597"/>
      <c r="P68" s="597"/>
      <c r="Q68" s="597"/>
      <c r="R68" s="597"/>
      <c r="S68" s="597"/>
      <c r="T68" s="597"/>
      <c r="U68" s="597"/>
      <c r="V68" s="597"/>
      <c r="W68" s="597"/>
      <c r="X68" s="597"/>
      <c r="Y68" s="597"/>
      <c r="Z68" s="597"/>
      <c r="AA68" s="597"/>
      <c r="AB68" s="598"/>
      <c r="AC68" s="596" t="s">
        <v>272</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idden="1" x14ac:dyDescent="0.2">
      <c r="A69" s="1014"/>
      <c r="B69" s="1015"/>
      <c r="C69" s="1015"/>
      <c r="D69" s="1015"/>
      <c r="E69" s="1015"/>
      <c r="F69" s="101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idden="1" x14ac:dyDescent="0.2">
      <c r="A70" s="1014"/>
      <c r="B70" s="1015"/>
      <c r="C70" s="1015"/>
      <c r="D70" s="1015"/>
      <c r="E70" s="1015"/>
      <c r="F70" s="1016"/>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idden="1" x14ac:dyDescent="0.2">
      <c r="A71" s="1014"/>
      <c r="B71" s="1015"/>
      <c r="C71" s="1015"/>
      <c r="D71" s="1015"/>
      <c r="E71" s="1015"/>
      <c r="F71" s="101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idden="1" x14ac:dyDescent="0.2">
      <c r="A72" s="1014"/>
      <c r="B72" s="1015"/>
      <c r="C72" s="1015"/>
      <c r="D72" s="1015"/>
      <c r="E72" s="1015"/>
      <c r="F72" s="101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idden="1" x14ac:dyDescent="0.2">
      <c r="A73" s="1014"/>
      <c r="B73" s="1015"/>
      <c r="C73" s="1015"/>
      <c r="D73" s="1015"/>
      <c r="E73" s="1015"/>
      <c r="F73" s="101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idden="1" x14ac:dyDescent="0.2">
      <c r="A74" s="1014"/>
      <c r="B74" s="1015"/>
      <c r="C74" s="1015"/>
      <c r="D74" s="1015"/>
      <c r="E74" s="1015"/>
      <c r="F74" s="101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idden="1" x14ac:dyDescent="0.2">
      <c r="A75" s="1014"/>
      <c r="B75" s="1015"/>
      <c r="C75" s="1015"/>
      <c r="D75" s="1015"/>
      <c r="E75" s="1015"/>
      <c r="F75" s="101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idden="1" x14ac:dyDescent="0.2">
      <c r="A76" s="1014"/>
      <c r="B76" s="1015"/>
      <c r="C76" s="1015"/>
      <c r="D76" s="1015"/>
      <c r="E76" s="1015"/>
      <c r="F76" s="101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idden="1" x14ac:dyDescent="0.2">
      <c r="A77" s="1014"/>
      <c r="B77" s="1015"/>
      <c r="C77" s="1015"/>
      <c r="D77" s="1015"/>
      <c r="E77" s="1015"/>
      <c r="F77" s="101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idden="1" x14ac:dyDescent="0.2">
      <c r="A78" s="1014"/>
      <c r="B78" s="1015"/>
      <c r="C78" s="1015"/>
      <c r="D78" s="1015"/>
      <c r="E78" s="1015"/>
      <c r="F78" s="101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idden="1" x14ac:dyDescent="0.2">
      <c r="A79" s="1014"/>
      <c r="B79" s="1015"/>
      <c r="C79" s="1015"/>
      <c r="D79" s="1015"/>
      <c r="E79" s="1015"/>
      <c r="F79" s="101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13.8" hidden="1" thickBot="1" x14ac:dyDescent="0.25">
      <c r="A80" s="1014"/>
      <c r="B80" s="1015"/>
      <c r="C80" s="1015"/>
      <c r="D80" s="1015"/>
      <c r="E80" s="1015"/>
      <c r="F80" s="101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16.2" hidden="1" x14ac:dyDescent="0.2">
      <c r="A81" s="1014"/>
      <c r="B81" s="1015"/>
      <c r="C81" s="1015"/>
      <c r="D81" s="1015"/>
      <c r="E81" s="1015"/>
      <c r="F81" s="1016"/>
      <c r="G81" s="596" t="s">
        <v>273</v>
      </c>
      <c r="H81" s="597"/>
      <c r="I81" s="597"/>
      <c r="J81" s="597"/>
      <c r="K81" s="597"/>
      <c r="L81" s="597"/>
      <c r="M81" s="597"/>
      <c r="N81" s="597"/>
      <c r="O81" s="597"/>
      <c r="P81" s="597"/>
      <c r="Q81" s="597"/>
      <c r="R81" s="597"/>
      <c r="S81" s="597"/>
      <c r="T81" s="597"/>
      <c r="U81" s="597"/>
      <c r="V81" s="597"/>
      <c r="W81" s="597"/>
      <c r="X81" s="597"/>
      <c r="Y81" s="597"/>
      <c r="Z81" s="597"/>
      <c r="AA81" s="597"/>
      <c r="AB81" s="598"/>
      <c r="AC81" s="596" t="s">
        <v>274</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idden="1" x14ac:dyDescent="0.2">
      <c r="A82" s="1014"/>
      <c r="B82" s="1015"/>
      <c r="C82" s="1015"/>
      <c r="D82" s="1015"/>
      <c r="E82" s="1015"/>
      <c r="F82" s="101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idden="1" x14ac:dyDescent="0.2">
      <c r="A83" s="1014"/>
      <c r="B83" s="1015"/>
      <c r="C83" s="1015"/>
      <c r="D83" s="1015"/>
      <c r="E83" s="1015"/>
      <c r="F83" s="1016"/>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idden="1" x14ac:dyDescent="0.2">
      <c r="A84" s="1014"/>
      <c r="B84" s="1015"/>
      <c r="C84" s="1015"/>
      <c r="D84" s="1015"/>
      <c r="E84" s="1015"/>
      <c r="F84" s="101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idden="1" x14ac:dyDescent="0.2">
      <c r="A85" s="1014"/>
      <c r="B85" s="1015"/>
      <c r="C85" s="1015"/>
      <c r="D85" s="1015"/>
      <c r="E85" s="1015"/>
      <c r="F85" s="101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idden="1" x14ac:dyDescent="0.2">
      <c r="A86" s="1014"/>
      <c r="B86" s="1015"/>
      <c r="C86" s="1015"/>
      <c r="D86" s="1015"/>
      <c r="E86" s="1015"/>
      <c r="F86" s="101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idden="1" x14ac:dyDescent="0.2">
      <c r="A87" s="1014"/>
      <c r="B87" s="1015"/>
      <c r="C87" s="1015"/>
      <c r="D87" s="1015"/>
      <c r="E87" s="1015"/>
      <c r="F87" s="101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idden="1" x14ac:dyDescent="0.2">
      <c r="A88" s="1014"/>
      <c r="B88" s="1015"/>
      <c r="C88" s="1015"/>
      <c r="D88" s="1015"/>
      <c r="E88" s="1015"/>
      <c r="F88" s="101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idden="1" x14ac:dyDescent="0.2">
      <c r="A89" s="1014"/>
      <c r="B89" s="1015"/>
      <c r="C89" s="1015"/>
      <c r="D89" s="1015"/>
      <c r="E89" s="1015"/>
      <c r="F89" s="101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idden="1" x14ac:dyDescent="0.2">
      <c r="A90" s="1014"/>
      <c r="B90" s="1015"/>
      <c r="C90" s="1015"/>
      <c r="D90" s="1015"/>
      <c r="E90" s="1015"/>
      <c r="F90" s="101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idden="1" x14ac:dyDescent="0.2">
      <c r="A91" s="1014"/>
      <c r="B91" s="1015"/>
      <c r="C91" s="1015"/>
      <c r="D91" s="1015"/>
      <c r="E91" s="1015"/>
      <c r="F91" s="101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idden="1" x14ac:dyDescent="0.2">
      <c r="A92" s="1014"/>
      <c r="B92" s="1015"/>
      <c r="C92" s="1015"/>
      <c r="D92" s="1015"/>
      <c r="E92" s="1015"/>
      <c r="F92" s="101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13.8" hidden="1" thickBot="1" x14ac:dyDescent="0.25">
      <c r="A93" s="1014"/>
      <c r="B93" s="1015"/>
      <c r="C93" s="1015"/>
      <c r="D93" s="1015"/>
      <c r="E93" s="1015"/>
      <c r="F93" s="101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16.2" hidden="1" x14ac:dyDescent="0.2">
      <c r="A94" s="1014"/>
      <c r="B94" s="1015"/>
      <c r="C94" s="1015"/>
      <c r="D94" s="1015"/>
      <c r="E94" s="1015"/>
      <c r="F94" s="1016"/>
      <c r="G94" s="596" t="s">
        <v>275</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idden="1" x14ac:dyDescent="0.2">
      <c r="A95" s="1014"/>
      <c r="B95" s="1015"/>
      <c r="C95" s="1015"/>
      <c r="D95" s="1015"/>
      <c r="E95" s="1015"/>
      <c r="F95" s="101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idden="1" x14ac:dyDescent="0.2">
      <c r="A96" s="1014"/>
      <c r="B96" s="1015"/>
      <c r="C96" s="1015"/>
      <c r="D96" s="1015"/>
      <c r="E96" s="1015"/>
      <c r="F96" s="1016"/>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idden="1" x14ac:dyDescent="0.2">
      <c r="A97" s="1014"/>
      <c r="B97" s="1015"/>
      <c r="C97" s="1015"/>
      <c r="D97" s="1015"/>
      <c r="E97" s="1015"/>
      <c r="F97" s="101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idden="1" x14ac:dyDescent="0.2">
      <c r="A98" s="1014"/>
      <c r="B98" s="1015"/>
      <c r="C98" s="1015"/>
      <c r="D98" s="1015"/>
      <c r="E98" s="1015"/>
      <c r="F98" s="101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idden="1" x14ac:dyDescent="0.2">
      <c r="A99" s="1014"/>
      <c r="B99" s="1015"/>
      <c r="C99" s="1015"/>
      <c r="D99" s="1015"/>
      <c r="E99" s="1015"/>
      <c r="F99" s="101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idden="1" x14ac:dyDescent="0.2">
      <c r="A100" s="1014"/>
      <c r="B100" s="1015"/>
      <c r="C100" s="1015"/>
      <c r="D100" s="1015"/>
      <c r="E100" s="1015"/>
      <c r="F100" s="101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idden="1" x14ac:dyDescent="0.2">
      <c r="A101" s="1014"/>
      <c r="B101" s="1015"/>
      <c r="C101" s="1015"/>
      <c r="D101" s="1015"/>
      <c r="E101" s="1015"/>
      <c r="F101" s="101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idden="1" x14ac:dyDescent="0.2">
      <c r="A102" s="1014"/>
      <c r="B102" s="1015"/>
      <c r="C102" s="1015"/>
      <c r="D102" s="1015"/>
      <c r="E102" s="1015"/>
      <c r="F102" s="101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2">
      <c r="A103" s="1014"/>
      <c r="B103" s="1015"/>
      <c r="C103" s="1015"/>
      <c r="D103" s="1015"/>
      <c r="E103" s="1015"/>
      <c r="F103" s="101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2">
      <c r="A104" s="1014"/>
      <c r="B104" s="1015"/>
      <c r="C104" s="1015"/>
      <c r="D104" s="1015"/>
      <c r="E104" s="1015"/>
      <c r="F104" s="101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2">
      <c r="A105" s="1014"/>
      <c r="B105" s="1015"/>
      <c r="C105" s="1015"/>
      <c r="D105" s="1015"/>
      <c r="E105" s="1015"/>
      <c r="F105" s="101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5">
      <c r="A106" s="1017"/>
      <c r="B106" s="1018"/>
      <c r="C106" s="1018"/>
      <c r="D106" s="1018"/>
      <c r="E106" s="1018"/>
      <c r="F106" s="1019"/>
      <c r="G106" s="1002" t="s">
        <v>20</v>
      </c>
      <c r="H106" s="1003"/>
      <c r="I106" s="1003"/>
      <c r="J106" s="1003"/>
      <c r="K106" s="1003"/>
      <c r="L106" s="1004"/>
      <c r="M106" s="1005"/>
      <c r="N106" s="1005"/>
      <c r="O106" s="1005"/>
      <c r="P106" s="1005"/>
      <c r="Q106" s="1005"/>
      <c r="R106" s="1005"/>
      <c r="S106" s="1005"/>
      <c r="T106" s="1005"/>
      <c r="U106" s="1005"/>
      <c r="V106" s="1005"/>
      <c r="W106" s="1005"/>
      <c r="X106" s="1006"/>
      <c r="Y106" s="1007">
        <f>SUM(Y96:AB105)</f>
        <v>0</v>
      </c>
      <c r="Z106" s="1008"/>
      <c r="AA106" s="1008"/>
      <c r="AB106" s="1009"/>
      <c r="AC106" s="1002" t="s">
        <v>20</v>
      </c>
      <c r="AD106" s="1003"/>
      <c r="AE106" s="1003"/>
      <c r="AF106" s="1003"/>
      <c r="AG106" s="1003"/>
      <c r="AH106" s="1004"/>
      <c r="AI106" s="1005"/>
      <c r="AJ106" s="1005"/>
      <c r="AK106" s="1005"/>
      <c r="AL106" s="1005"/>
      <c r="AM106" s="1005"/>
      <c r="AN106" s="1005"/>
      <c r="AO106" s="1005"/>
      <c r="AP106" s="1005"/>
      <c r="AQ106" s="1005"/>
      <c r="AR106" s="1005"/>
      <c r="AS106" s="1005"/>
      <c r="AT106" s="1006"/>
      <c r="AU106" s="1007">
        <f>SUM(AU96:AX105)</f>
        <v>0</v>
      </c>
      <c r="AV106" s="1008"/>
      <c r="AW106" s="1008"/>
      <c r="AX106" s="1010"/>
    </row>
    <row r="107" spans="1:50" s="38" customFormat="1" ht="24.75" customHeight="1" x14ac:dyDescent="0.2"/>
    <row r="108" spans="1:50" ht="30" hidden="1" customHeight="1" x14ac:dyDescent="0.2">
      <c r="A108" s="1020" t="s">
        <v>28</v>
      </c>
      <c r="B108" s="1021"/>
      <c r="C108" s="1021"/>
      <c r="D108" s="1021"/>
      <c r="E108" s="1021"/>
      <c r="F108" s="1022"/>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276</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hidden="1" customHeight="1" x14ac:dyDescent="0.2">
      <c r="A109" s="1014"/>
      <c r="B109" s="1015"/>
      <c r="C109" s="1015"/>
      <c r="D109" s="1015"/>
      <c r="E109" s="1015"/>
      <c r="F109" s="101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2">
      <c r="A110" s="1014"/>
      <c r="B110" s="1015"/>
      <c r="C110" s="1015"/>
      <c r="D110" s="1015"/>
      <c r="E110" s="1015"/>
      <c r="F110" s="1016"/>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hidden="1" customHeight="1" x14ac:dyDescent="0.2">
      <c r="A111" s="1014"/>
      <c r="B111" s="1015"/>
      <c r="C111" s="1015"/>
      <c r="D111" s="1015"/>
      <c r="E111" s="1015"/>
      <c r="F111" s="101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2">
      <c r="A112" s="1014"/>
      <c r="B112" s="1015"/>
      <c r="C112" s="1015"/>
      <c r="D112" s="1015"/>
      <c r="E112" s="1015"/>
      <c r="F112" s="101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2">
      <c r="A113" s="1014"/>
      <c r="B113" s="1015"/>
      <c r="C113" s="1015"/>
      <c r="D113" s="1015"/>
      <c r="E113" s="1015"/>
      <c r="F113" s="101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2">
      <c r="A114" s="1014"/>
      <c r="B114" s="1015"/>
      <c r="C114" s="1015"/>
      <c r="D114" s="1015"/>
      <c r="E114" s="1015"/>
      <c r="F114" s="101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2">
      <c r="A115" s="1014"/>
      <c r="B115" s="1015"/>
      <c r="C115" s="1015"/>
      <c r="D115" s="1015"/>
      <c r="E115" s="1015"/>
      <c r="F115" s="101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2">
      <c r="A116" s="1014"/>
      <c r="B116" s="1015"/>
      <c r="C116" s="1015"/>
      <c r="D116" s="1015"/>
      <c r="E116" s="1015"/>
      <c r="F116" s="101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2">
      <c r="A117" s="1014"/>
      <c r="B117" s="1015"/>
      <c r="C117" s="1015"/>
      <c r="D117" s="1015"/>
      <c r="E117" s="1015"/>
      <c r="F117" s="101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2">
      <c r="A118" s="1014"/>
      <c r="B118" s="1015"/>
      <c r="C118" s="1015"/>
      <c r="D118" s="1015"/>
      <c r="E118" s="1015"/>
      <c r="F118" s="101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2">
      <c r="A119" s="1014"/>
      <c r="B119" s="1015"/>
      <c r="C119" s="1015"/>
      <c r="D119" s="1015"/>
      <c r="E119" s="1015"/>
      <c r="F119" s="101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5">
      <c r="A120" s="1014"/>
      <c r="B120" s="1015"/>
      <c r="C120" s="1015"/>
      <c r="D120" s="1015"/>
      <c r="E120" s="1015"/>
      <c r="F120" s="101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2">
      <c r="A121" s="1014"/>
      <c r="B121" s="1015"/>
      <c r="C121" s="1015"/>
      <c r="D121" s="1015"/>
      <c r="E121" s="1015"/>
      <c r="F121" s="1016"/>
      <c r="G121" s="596" t="s">
        <v>277</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278</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hidden="1" customHeight="1" x14ac:dyDescent="0.2">
      <c r="A122" s="1014"/>
      <c r="B122" s="1015"/>
      <c r="C122" s="1015"/>
      <c r="D122" s="1015"/>
      <c r="E122" s="1015"/>
      <c r="F122" s="101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2">
      <c r="A123" s="1014"/>
      <c r="B123" s="1015"/>
      <c r="C123" s="1015"/>
      <c r="D123" s="1015"/>
      <c r="E123" s="1015"/>
      <c r="F123" s="1016"/>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hidden="1" customHeight="1" x14ac:dyDescent="0.2">
      <c r="A124" s="1014"/>
      <c r="B124" s="1015"/>
      <c r="C124" s="1015"/>
      <c r="D124" s="1015"/>
      <c r="E124" s="1015"/>
      <c r="F124" s="101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2">
      <c r="A125" s="1014"/>
      <c r="B125" s="1015"/>
      <c r="C125" s="1015"/>
      <c r="D125" s="1015"/>
      <c r="E125" s="1015"/>
      <c r="F125" s="101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2">
      <c r="A126" s="1014"/>
      <c r="B126" s="1015"/>
      <c r="C126" s="1015"/>
      <c r="D126" s="1015"/>
      <c r="E126" s="1015"/>
      <c r="F126" s="101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2">
      <c r="A127" s="1014"/>
      <c r="B127" s="1015"/>
      <c r="C127" s="1015"/>
      <c r="D127" s="1015"/>
      <c r="E127" s="1015"/>
      <c r="F127" s="101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2">
      <c r="A128" s="1014"/>
      <c r="B128" s="1015"/>
      <c r="C128" s="1015"/>
      <c r="D128" s="1015"/>
      <c r="E128" s="1015"/>
      <c r="F128" s="101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2">
      <c r="A129" s="1014"/>
      <c r="B129" s="1015"/>
      <c r="C129" s="1015"/>
      <c r="D129" s="1015"/>
      <c r="E129" s="1015"/>
      <c r="F129" s="101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2">
      <c r="A130" s="1014"/>
      <c r="B130" s="1015"/>
      <c r="C130" s="1015"/>
      <c r="D130" s="1015"/>
      <c r="E130" s="1015"/>
      <c r="F130" s="101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2">
      <c r="A131" s="1014"/>
      <c r="B131" s="1015"/>
      <c r="C131" s="1015"/>
      <c r="D131" s="1015"/>
      <c r="E131" s="1015"/>
      <c r="F131" s="101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2">
      <c r="A132" s="1014"/>
      <c r="B132" s="1015"/>
      <c r="C132" s="1015"/>
      <c r="D132" s="1015"/>
      <c r="E132" s="1015"/>
      <c r="F132" s="101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5">
      <c r="A133" s="1014"/>
      <c r="B133" s="1015"/>
      <c r="C133" s="1015"/>
      <c r="D133" s="1015"/>
      <c r="E133" s="1015"/>
      <c r="F133" s="101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2">
      <c r="A134" s="1014"/>
      <c r="B134" s="1015"/>
      <c r="C134" s="1015"/>
      <c r="D134" s="1015"/>
      <c r="E134" s="1015"/>
      <c r="F134" s="1016"/>
      <c r="G134" s="596" t="s">
        <v>279</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280</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hidden="1" customHeight="1" x14ac:dyDescent="0.2">
      <c r="A135" s="1014"/>
      <c r="B135" s="1015"/>
      <c r="C135" s="1015"/>
      <c r="D135" s="1015"/>
      <c r="E135" s="1015"/>
      <c r="F135" s="101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2">
      <c r="A136" s="1014"/>
      <c r="B136" s="1015"/>
      <c r="C136" s="1015"/>
      <c r="D136" s="1015"/>
      <c r="E136" s="1015"/>
      <c r="F136" s="1016"/>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hidden="1" customHeight="1" x14ac:dyDescent="0.2">
      <c r="A137" s="1014"/>
      <c r="B137" s="1015"/>
      <c r="C137" s="1015"/>
      <c r="D137" s="1015"/>
      <c r="E137" s="1015"/>
      <c r="F137" s="101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2">
      <c r="A138" s="1014"/>
      <c r="B138" s="1015"/>
      <c r="C138" s="1015"/>
      <c r="D138" s="1015"/>
      <c r="E138" s="1015"/>
      <c r="F138" s="101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2">
      <c r="A139" s="1014"/>
      <c r="B139" s="1015"/>
      <c r="C139" s="1015"/>
      <c r="D139" s="1015"/>
      <c r="E139" s="1015"/>
      <c r="F139" s="101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2">
      <c r="A140" s="1014"/>
      <c r="B140" s="1015"/>
      <c r="C140" s="1015"/>
      <c r="D140" s="1015"/>
      <c r="E140" s="1015"/>
      <c r="F140" s="101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2">
      <c r="A141" s="1014"/>
      <c r="B141" s="1015"/>
      <c r="C141" s="1015"/>
      <c r="D141" s="1015"/>
      <c r="E141" s="1015"/>
      <c r="F141" s="101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2">
      <c r="A142" s="1014"/>
      <c r="B142" s="1015"/>
      <c r="C142" s="1015"/>
      <c r="D142" s="1015"/>
      <c r="E142" s="1015"/>
      <c r="F142" s="101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2">
      <c r="A143" s="1014"/>
      <c r="B143" s="1015"/>
      <c r="C143" s="1015"/>
      <c r="D143" s="1015"/>
      <c r="E143" s="1015"/>
      <c r="F143" s="101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2">
      <c r="A144" s="1014"/>
      <c r="B144" s="1015"/>
      <c r="C144" s="1015"/>
      <c r="D144" s="1015"/>
      <c r="E144" s="1015"/>
      <c r="F144" s="101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2">
      <c r="A145" s="1014"/>
      <c r="B145" s="1015"/>
      <c r="C145" s="1015"/>
      <c r="D145" s="1015"/>
      <c r="E145" s="1015"/>
      <c r="F145" s="101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5">
      <c r="A146" s="1014"/>
      <c r="B146" s="1015"/>
      <c r="C146" s="1015"/>
      <c r="D146" s="1015"/>
      <c r="E146" s="1015"/>
      <c r="F146" s="101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2">
      <c r="A147" s="1014"/>
      <c r="B147" s="1015"/>
      <c r="C147" s="1015"/>
      <c r="D147" s="1015"/>
      <c r="E147" s="1015"/>
      <c r="F147" s="1016"/>
      <c r="G147" s="596" t="s">
        <v>281</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hidden="1" customHeight="1" x14ac:dyDescent="0.2">
      <c r="A148" s="1014"/>
      <c r="B148" s="1015"/>
      <c r="C148" s="1015"/>
      <c r="D148" s="1015"/>
      <c r="E148" s="1015"/>
      <c r="F148" s="101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2">
      <c r="A149" s="1014"/>
      <c r="B149" s="1015"/>
      <c r="C149" s="1015"/>
      <c r="D149" s="1015"/>
      <c r="E149" s="1015"/>
      <c r="F149" s="1016"/>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hidden="1" customHeight="1" x14ac:dyDescent="0.2">
      <c r="A150" s="1014"/>
      <c r="B150" s="1015"/>
      <c r="C150" s="1015"/>
      <c r="D150" s="1015"/>
      <c r="E150" s="1015"/>
      <c r="F150" s="101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2">
      <c r="A151" s="1014"/>
      <c r="B151" s="1015"/>
      <c r="C151" s="1015"/>
      <c r="D151" s="1015"/>
      <c r="E151" s="1015"/>
      <c r="F151" s="101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2">
      <c r="A152" s="1014"/>
      <c r="B152" s="1015"/>
      <c r="C152" s="1015"/>
      <c r="D152" s="1015"/>
      <c r="E152" s="1015"/>
      <c r="F152" s="101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2">
      <c r="A153" s="1014"/>
      <c r="B153" s="1015"/>
      <c r="C153" s="1015"/>
      <c r="D153" s="1015"/>
      <c r="E153" s="1015"/>
      <c r="F153" s="101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2">
      <c r="A154" s="1014"/>
      <c r="B154" s="1015"/>
      <c r="C154" s="1015"/>
      <c r="D154" s="1015"/>
      <c r="E154" s="1015"/>
      <c r="F154" s="101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2">
      <c r="A155" s="1014"/>
      <c r="B155" s="1015"/>
      <c r="C155" s="1015"/>
      <c r="D155" s="1015"/>
      <c r="E155" s="1015"/>
      <c r="F155" s="101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2">
      <c r="A156" s="1014"/>
      <c r="B156" s="1015"/>
      <c r="C156" s="1015"/>
      <c r="D156" s="1015"/>
      <c r="E156" s="1015"/>
      <c r="F156" s="101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2">
      <c r="A157" s="1014"/>
      <c r="B157" s="1015"/>
      <c r="C157" s="1015"/>
      <c r="D157" s="1015"/>
      <c r="E157" s="1015"/>
      <c r="F157" s="101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2">
      <c r="A158" s="1014"/>
      <c r="B158" s="1015"/>
      <c r="C158" s="1015"/>
      <c r="D158" s="1015"/>
      <c r="E158" s="1015"/>
      <c r="F158" s="101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5">
      <c r="A159" s="1017"/>
      <c r="B159" s="1018"/>
      <c r="C159" s="1018"/>
      <c r="D159" s="1018"/>
      <c r="E159" s="1018"/>
      <c r="F159" s="1019"/>
      <c r="G159" s="1002" t="s">
        <v>20</v>
      </c>
      <c r="H159" s="1003"/>
      <c r="I159" s="1003"/>
      <c r="J159" s="1003"/>
      <c r="K159" s="1003"/>
      <c r="L159" s="1004"/>
      <c r="M159" s="1005"/>
      <c r="N159" s="1005"/>
      <c r="O159" s="1005"/>
      <c r="P159" s="1005"/>
      <c r="Q159" s="1005"/>
      <c r="R159" s="1005"/>
      <c r="S159" s="1005"/>
      <c r="T159" s="1005"/>
      <c r="U159" s="1005"/>
      <c r="V159" s="1005"/>
      <c r="W159" s="1005"/>
      <c r="X159" s="1006"/>
      <c r="Y159" s="1007">
        <f>SUM(Y149:AB158)</f>
        <v>0</v>
      </c>
      <c r="Z159" s="1008"/>
      <c r="AA159" s="1008"/>
      <c r="AB159" s="1009"/>
      <c r="AC159" s="1002" t="s">
        <v>20</v>
      </c>
      <c r="AD159" s="1003"/>
      <c r="AE159" s="1003"/>
      <c r="AF159" s="1003"/>
      <c r="AG159" s="1003"/>
      <c r="AH159" s="1004"/>
      <c r="AI159" s="1005"/>
      <c r="AJ159" s="1005"/>
      <c r="AK159" s="1005"/>
      <c r="AL159" s="1005"/>
      <c r="AM159" s="1005"/>
      <c r="AN159" s="1005"/>
      <c r="AO159" s="1005"/>
      <c r="AP159" s="1005"/>
      <c r="AQ159" s="1005"/>
      <c r="AR159" s="1005"/>
      <c r="AS159" s="1005"/>
      <c r="AT159" s="1006"/>
      <c r="AU159" s="1007">
        <f>SUM(AU149:AX158)</f>
        <v>0</v>
      </c>
      <c r="AV159" s="1008"/>
      <c r="AW159" s="1008"/>
      <c r="AX159" s="1010"/>
    </row>
    <row r="160" spans="1:50" s="38" customFormat="1" ht="24.75" hidden="1" customHeight="1" thickBot="1" x14ac:dyDescent="0.25"/>
    <row r="161" spans="1:50" ht="30" hidden="1" customHeight="1" x14ac:dyDescent="0.2">
      <c r="A161" s="1020" t="s">
        <v>28</v>
      </c>
      <c r="B161" s="1021"/>
      <c r="C161" s="1021"/>
      <c r="D161" s="1021"/>
      <c r="E161" s="1021"/>
      <c r="F161" s="1022"/>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282</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hidden="1" customHeight="1" x14ac:dyDescent="0.2">
      <c r="A162" s="1014"/>
      <c r="B162" s="1015"/>
      <c r="C162" s="1015"/>
      <c r="D162" s="1015"/>
      <c r="E162" s="1015"/>
      <c r="F162" s="101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2">
      <c r="A163" s="1014"/>
      <c r="B163" s="1015"/>
      <c r="C163" s="1015"/>
      <c r="D163" s="1015"/>
      <c r="E163" s="1015"/>
      <c r="F163" s="1016"/>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hidden="1" customHeight="1" x14ac:dyDescent="0.2">
      <c r="A164" s="1014"/>
      <c r="B164" s="1015"/>
      <c r="C164" s="1015"/>
      <c r="D164" s="1015"/>
      <c r="E164" s="1015"/>
      <c r="F164" s="101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2">
      <c r="A165" s="1014"/>
      <c r="B165" s="1015"/>
      <c r="C165" s="1015"/>
      <c r="D165" s="1015"/>
      <c r="E165" s="1015"/>
      <c r="F165" s="101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2">
      <c r="A166" s="1014"/>
      <c r="B166" s="1015"/>
      <c r="C166" s="1015"/>
      <c r="D166" s="1015"/>
      <c r="E166" s="1015"/>
      <c r="F166" s="101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2">
      <c r="A167" s="1014"/>
      <c r="B167" s="1015"/>
      <c r="C167" s="1015"/>
      <c r="D167" s="1015"/>
      <c r="E167" s="1015"/>
      <c r="F167" s="101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2">
      <c r="A168" s="1014"/>
      <c r="B168" s="1015"/>
      <c r="C168" s="1015"/>
      <c r="D168" s="1015"/>
      <c r="E168" s="1015"/>
      <c r="F168" s="101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2">
      <c r="A169" s="1014"/>
      <c r="B169" s="1015"/>
      <c r="C169" s="1015"/>
      <c r="D169" s="1015"/>
      <c r="E169" s="1015"/>
      <c r="F169" s="101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2">
      <c r="A170" s="1014"/>
      <c r="B170" s="1015"/>
      <c r="C170" s="1015"/>
      <c r="D170" s="1015"/>
      <c r="E170" s="1015"/>
      <c r="F170" s="101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2">
      <c r="A171" s="1014"/>
      <c r="B171" s="1015"/>
      <c r="C171" s="1015"/>
      <c r="D171" s="1015"/>
      <c r="E171" s="1015"/>
      <c r="F171" s="101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2">
      <c r="A172" s="1014"/>
      <c r="B172" s="1015"/>
      <c r="C172" s="1015"/>
      <c r="D172" s="1015"/>
      <c r="E172" s="1015"/>
      <c r="F172" s="101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5">
      <c r="A173" s="1014"/>
      <c r="B173" s="1015"/>
      <c r="C173" s="1015"/>
      <c r="D173" s="1015"/>
      <c r="E173" s="1015"/>
      <c r="F173" s="101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2">
      <c r="A174" s="1014"/>
      <c r="B174" s="1015"/>
      <c r="C174" s="1015"/>
      <c r="D174" s="1015"/>
      <c r="E174" s="1015"/>
      <c r="F174" s="1016"/>
      <c r="G174" s="596" t="s">
        <v>283</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284</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hidden="1" customHeight="1" x14ac:dyDescent="0.2">
      <c r="A175" s="1014"/>
      <c r="B175" s="1015"/>
      <c r="C175" s="1015"/>
      <c r="D175" s="1015"/>
      <c r="E175" s="1015"/>
      <c r="F175" s="101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2">
      <c r="A176" s="1014"/>
      <c r="B176" s="1015"/>
      <c r="C176" s="1015"/>
      <c r="D176" s="1015"/>
      <c r="E176" s="1015"/>
      <c r="F176" s="1016"/>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hidden="1" customHeight="1" x14ac:dyDescent="0.2">
      <c r="A177" s="1014"/>
      <c r="B177" s="1015"/>
      <c r="C177" s="1015"/>
      <c r="D177" s="1015"/>
      <c r="E177" s="1015"/>
      <c r="F177" s="101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2">
      <c r="A178" s="1014"/>
      <c r="B178" s="1015"/>
      <c r="C178" s="1015"/>
      <c r="D178" s="1015"/>
      <c r="E178" s="1015"/>
      <c r="F178" s="101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2">
      <c r="A179" s="1014"/>
      <c r="B179" s="1015"/>
      <c r="C179" s="1015"/>
      <c r="D179" s="1015"/>
      <c r="E179" s="1015"/>
      <c r="F179" s="101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2">
      <c r="A180" s="1014"/>
      <c r="B180" s="1015"/>
      <c r="C180" s="1015"/>
      <c r="D180" s="1015"/>
      <c r="E180" s="1015"/>
      <c r="F180" s="101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2">
      <c r="A181" s="1014"/>
      <c r="B181" s="1015"/>
      <c r="C181" s="1015"/>
      <c r="D181" s="1015"/>
      <c r="E181" s="1015"/>
      <c r="F181" s="101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2">
      <c r="A182" s="1014"/>
      <c r="B182" s="1015"/>
      <c r="C182" s="1015"/>
      <c r="D182" s="1015"/>
      <c r="E182" s="1015"/>
      <c r="F182" s="101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2">
      <c r="A183" s="1014"/>
      <c r="B183" s="1015"/>
      <c r="C183" s="1015"/>
      <c r="D183" s="1015"/>
      <c r="E183" s="1015"/>
      <c r="F183" s="101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2">
      <c r="A184" s="1014"/>
      <c r="B184" s="1015"/>
      <c r="C184" s="1015"/>
      <c r="D184" s="1015"/>
      <c r="E184" s="1015"/>
      <c r="F184" s="101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2">
      <c r="A185" s="1014"/>
      <c r="B185" s="1015"/>
      <c r="C185" s="1015"/>
      <c r="D185" s="1015"/>
      <c r="E185" s="1015"/>
      <c r="F185" s="101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5">
      <c r="A186" s="1014"/>
      <c r="B186" s="1015"/>
      <c r="C186" s="1015"/>
      <c r="D186" s="1015"/>
      <c r="E186" s="1015"/>
      <c r="F186" s="101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2">
      <c r="A187" s="1014"/>
      <c r="B187" s="1015"/>
      <c r="C187" s="1015"/>
      <c r="D187" s="1015"/>
      <c r="E187" s="1015"/>
      <c r="F187" s="1016"/>
      <c r="G187" s="596" t="s">
        <v>286</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285</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hidden="1" customHeight="1" x14ac:dyDescent="0.2">
      <c r="A188" s="1014"/>
      <c r="B188" s="1015"/>
      <c r="C188" s="1015"/>
      <c r="D188" s="1015"/>
      <c r="E188" s="1015"/>
      <c r="F188" s="101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2">
      <c r="A189" s="1014"/>
      <c r="B189" s="1015"/>
      <c r="C189" s="1015"/>
      <c r="D189" s="1015"/>
      <c r="E189" s="1015"/>
      <c r="F189" s="1016"/>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hidden="1" customHeight="1" x14ac:dyDescent="0.2">
      <c r="A190" s="1014"/>
      <c r="B190" s="1015"/>
      <c r="C190" s="1015"/>
      <c r="D190" s="1015"/>
      <c r="E190" s="1015"/>
      <c r="F190" s="101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2">
      <c r="A191" s="1014"/>
      <c r="B191" s="1015"/>
      <c r="C191" s="1015"/>
      <c r="D191" s="1015"/>
      <c r="E191" s="1015"/>
      <c r="F191" s="101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2">
      <c r="A192" s="1014"/>
      <c r="B192" s="1015"/>
      <c r="C192" s="1015"/>
      <c r="D192" s="1015"/>
      <c r="E192" s="1015"/>
      <c r="F192" s="101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2">
      <c r="A193" s="1014"/>
      <c r="B193" s="1015"/>
      <c r="C193" s="1015"/>
      <c r="D193" s="1015"/>
      <c r="E193" s="1015"/>
      <c r="F193" s="101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2">
      <c r="A194" s="1014"/>
      <c r="B194" s="1015"/>
      <c r="C194" s="1015"/>
      <c r="D194" s="1015"/>
      <c r="E194" s="1015"/>
      <c r="F194" s="101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2">
      <c r="A195" s="1014"/>
      <c r="B195" s="1015"/>
      <c r="C195" s="1015"/>
      <c r="D195" s="1015"/>
      <c r="E195" s="1015"/>
      <c r="F195" s="101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2">
      <c r="A196" s="1014"/>
      <c r="B196" s="1015"/>
      <c r="C196" s="1015"/>
      <c r="D196" s="1015"/>
      <c r="E196" s="1015"/>
      <c r="F196" s="101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2">
      <c r="A197" s="1014"/>
      <c r="B197" s="1015"/>
      <c r="C197" s="1015"/>
      <c r="D197" s="1015"/>
      <c r="E197" s="1015"/>
      <c r="F197" s="101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2">
      <c r="A198" s="1014"/>
      <c r="B198" s="1015"/>
      <c r="C198" s="1015"/>
      <c r="D198" s="1015"/>
      <c r="E198" s="1015"/>
      <c r="F198" s="101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5">
      <c r="A199" s="1014"/>
      <c r="B199" s="1015"/>
      <c r="C199" s="1015"/>
      <c r="D199" s="1015"/>
      <c r="E199" s="1015"/>
      <c r="F199" s="101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2">
      <c r="A200" s="1014"/>
      <c r="B200" s="1015"/>
      <c r="C200" s="1015"/>
      <c r="D200" s="1015"/>
      <c r="E200" s="1015"/>
      <c r="F200" s="1016"/>
      <c r="G200" s="596" t="s">
        <v>287</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hidden="1" customHeight="1" x14ac:dyDescent="0.2">
      <c r="A201" s="1014"/>
      <c r="B201" s="1015"/>
      <c r="C201" s="1015"/>
      <c r="D201" s="1015"/>
      <c r="E201" s="1015"/>
      <c r="F201" s="101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2">
      <c r="A202" s="1014"/>
      <c r="B202" s="1015"/>
      <c r="C202" s="1015"/>
      <c r="D202" s="1015"/>
      <c r="E202" s="1015"/>
      <c r="F202" s="1016"/>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hidden="1" customHeight="1" x14ac:dyDescent="0.2">
      <c r="A203" s="1014"/>
      <c r="B203" s="1015"/>
      <c r="C203" s="1015"/>
      <c r="D203" s="1015"/>
      <c r="E203" s="1015"/>
      <c r="F203" s="101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2">
      <c r="A204" s="1014"/>
      <c r="B204" s="1015"/>
      <c r="C204" s="1015"/>
      <c r="D204" s="1015"/>
      <c r="E204" s="1015"/>
      <c r="F204" s="101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2">
      <c r="A205" s="1014"/>
      <c r="B205" s="1015"/>
      <c r="C205" s="1015"/>
      <c r="D205" s="1015"/>
      <c r="E205" s="1015"/>
      <c r="F205" s="101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2">
      <c r="A206" s="1014"/>
      <c r="B206" s="1015"/>
      <c r="C206" s="1015"/>
      <c r="D206" s="1015"/>
      <c r="E206" s="1015"/>
      <c r="F206" s="101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2">
      <c r="A207" s="1014"/>
      <c r="B207" s="1015"/>
      <c r="C207" s="1015"/>
      <c r="D207" s="1015"/>
      <c r="E207" s="1015"/>
      <c r="F207" s="101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2">
      <c r="A208" s="1014"/>
      <c r="B208" s="1015"/>
      <c r="C208" s="1015"/>
      <c r="D208" s="1015"/>
      <c r="E208" s="1015"/>
      <c r="F208" s="101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2">
      <c r="A209" s="1014"/>
      <c r="B209" s="1015"/>
      <c r="C209" s="1015"/>
      <c r="D209" s="1015"/>
      <c r="E209" s="1015"/>
      <c r="F209" s="101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2">
      <c r="A210" s="1014"/>
      <c r="B210" s="1015"/>
      <c r="C210" s="1015"/>
      <c r="D210" s="1015"/>
      <c r="E210" s="1015"/>
      <c r="F210" s="101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2">
      <c r="A211" s="1014"/>
      <c r="B211" s="1015"/>
      <c r="C211" s="1015"/>
      <c r="D211" s="1015"/>
      <c r="E211" s="1015"/>
      <c r="F211" s="101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5">
      <c r="A212" s="1017"/>
      <c r="B212" s="1018"/>
      <c r="C212" s="1018"/>
      <c r="D212" s="1018"/>
      <c r="E212" s="1018"/>
      <c r="F212" s="1019"/>
      <c r="G212" s="1002" t="s">
        <v>20</v>
      </c>
      <c r="H212" s="1003"/>
      <c r="I212" s="1003"/>
      <c r="J212" s="1003"/>
      <c r="K212" s="1003"/>
      <c r="L212" s="1004"/>
      <c r="M212" s="1005"/>
      <c r="N212" s="1005"/>
      <c r="O212" s="1005"/>
      <c r="P212" s="1005"/>
      <c r="Q212" s="1005"/>
      <c r="R212" s="1005"/>
      <c r="S212" s="1005"/>
      <c r="T212" s="1005"/>
      <c r="U212" s="1005"/>
      <c r="V212" s="1005"/>
      <c r="W212" s="1005"/>
      <c r="X212" s="1006"/>
      <c r="Y212" s="1007">
        <f>SUM(Y202:AB211)</f>
        <v>0</v>
      </c>
      <c r="Z212" s="1008"/>
      <c r="AA212" s="1008"/>
      <c r="AB212" s="1009"/>
      <c r="AC212" s="1002" t="s">
        <v>20</v>
      </c>
      <c r="AD212" s="1003"/>
      <c r="AE212" s="1003"/>
      <c r="AF212" s="1003"/>
      <c r="AG212" s="1003"/>
      <c r="AH212" s="1004"/>
      <c r="AI212" s="1005"/>
      <c r="AJ212" s="1005"/>
      <c r="AK212" s="1005"/>
      <c r="AL212" s="1005"/>
      <c r="AM212" s="1005"/>
      <c r="AN212" s="1005"/>
      <c r="AO212" s="1005"/>
      <c r="AP212" s="1005"/>
      <c r="AQ212" s="1005"/>
      <c r="AR212" s="1005"/>
      <c r="AS212" s="1005"/>
      <c r="AT212" s="1006"/>
      <c r="AU212" s="1007">
        <f>SUM(AU202:AX211)</f>
        <v>0</v>
      </c>
      <c r="AV212" s="1008"/>
      <c r="AW212" s="1008"/>
      <c r="AX212" s="1010"/>
    </row>
    <row r="213" spans="1:50" s="38" customFormat="1" ht="24.75" hidden="1" customHeight="1" thickBot="1" x14ac:dyDescent="0.25"/>
    <row r="214" spans="1:50" ht="30" hidden="1" customHeight="1" x14ac:dyDescent="0.2">
      <c r="A214" s="1011" t="s">
        <v>28</v>
      </c>
      <c r="B214" s="1012"/>
      <c r="C214" s="1012"/>
      <c r="D214" s="1012"/>
      <c r="E214" s="1012"/>
      <c r="F214" s="1013"/>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288</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hidden="1" customHeight="1" x14ac:dyDescent="0.2">
      <c r="A215" s="1014"/>
      <c r="B215" s="1015"/>
      <c r="C215" s="1015"/>
      <c r="D215" s="1015"/>
      <c r="E215" s="1015"/>
      <c r="F215" s="101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2">
      <c r="A216" s="1014"/>
      <c r="B216" s="1015"/>
      <c r="C216" s="1015"/>
      <c r="D216" s="1015"/>
      <c r="E216" s="1015"/>
      <c r="F216" s="1016"/>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hidden="1" customHeight="1" x14ac:dyDescent="0.2">
      <c r="A217" s="1014"/>
      <c r="B217" s="1015"/>
      <c r="C217" s="1015"/>
      <c r="D217" s="1015"/>
      <c r="E217" s="1015"/>
      <c r="F217" s="101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2">
      <c r="A218" s="1014"/>
      <c r="B218" s="1015"/>
      <c r="C218" s="1015"/>
      <c r="D218" s="1015"/>
      <c r="E218" s="1015"/>
      <c r="F218" s="101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2">
      <c r="A219" s="1014"/>
      <c r="B219" s="1015"/>
      <c r="C219" s="1015"/>
      <c r="D219" s="1015"/>
      <c r="E219" s="1015"/>
      <c r="F219" s="101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2">
      <c r="A220" s="1014"/>
      <c r="B220" s="1015"/>
      <c r="C220" s="1015"/>
      <c r="D220" s="1015"/>
      <c r="E220" s="1015"/>
      <c r="F220" s="101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2">
      <c r="A221" s="1014"/>
      <c r="B221" s="1015"/>
      <c r="C221" s="1015"/>
      <c r="D221" s="1015"/>
      <c r="E221" s="1015"/>
      <c r="F221" s="101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2">
      <c r="A222" s="1014"/>
      <c r="B222" s="1015"/>
      <c r="C222" s="1015"/>
      <c r="D222" s="1015"/>
      <c r="E222" s="1015"/>
      <c r="F222" s="101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2">
      <c r="A223" s="1014"/>
      <c r="B223" s="1015"/>
      <c r="C223" s="1015"/>
      <c r="D223" s="1015"/>
      <c r="E223" s="1015"/>
      <c r="F223" s="101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2">
      <c r="A224" s="1014"/>
      <c r="B224" s="1015"/>
      <c r="C224" s="1015"/>
      <c r="D224" s="1015"/>
      <c r="E224" s="1015"/>
      <c r="F224" s="101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2">
      <c r="A225" s="1014"/>
      <c r="B225" s="1015"/>
      <c r="C225" s="1015"/>
      <c r="D225" s="1015"/>
      <c r="E225" s="1015"/>
      <c r="F225" s="101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5">
      <c r="A226" s="1014"/>
      <c r="B226" s="1015"/>
      <c r="C226" s="1015"/>
      <c r="D226" s="1015"/>
      <c r="E226" s="1015"/>
      <c r="F226" s="101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2">
      <c r="A227" s="1014"/>
      <c r="B227" s="1015"/>
      <c r="C227" s="1015"/>
      <c r="D227" s="1015"/>
      <c r="E227" s="1015"/>
      <c r="F227" s="1016"/>
      <c r="G227" s="596" t="s">
        <v>289</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290</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hidden="1" customHeight="1" x14ac:dyDescent="0.2">
      <c r="A228" s="1014"/>
      <c r="B228" s="1015"/>
      <c r="C228" s="1015"/>
      <c r="D228" s="1015"/>
      <c r="E228" s="1015"/>
      <c r="F228" s="101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2">
      <c r="A229" s="1014"/>
      <c r="B229" s="1015"/>
      <c r="C229" s="1015"/>
      <c r="D229" s="1015"/>
      <c r="E229" s="1015"/>
      <c r="F229" s="1016"/>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hidden="1" customHeight="1" x14ac:dyDescent="0.2">
      <c r="A230" s="1014"/>
      <c r="B230" s="1015"/>
      <c r="C230" s="1015"/>
      <c r="D230" s="1015"/>
      <c r="E230" s="1015"/>
      <c r="F230" s="101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2">
      <c r="A231" s="1014"/>
      <c r="B231" s="1015"/>
      <c r="C231" s="1015"/>
      <c r="D231" s="1015"/>
      <c r="E231" s="1015"/>
      <c r="F231" s="101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2">
      <c r="A232" s="1014"/>
      <c r="B232" s="1015"/>
      <c r="C232" s="1015"/>
      <c r="D232" s="1015"/>
      <c r="E232" s="1015"/>
      <c r="F232" s="101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2">
      <c r="A233" s="1014"/>
      <c r="B233" s="1015"/>
      <c r="C233" s="1015"/>
      <c r="D233" s="1015"/>
      <c r="E233" s="1015"/>
      <c r="F233" s="101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2">
      <c r="A234" s="1014"/>
      <c r="B234" s="1015"/>
      <c r="C234" s="1015"/>
      <c r="D234" s="1015"/>
      <c r="E234" s="1015"/>
      <c r="F234" s="101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2">
      <c r="A235" s="1014"/>
      <c r="B235" s="1015"/>
      <c r="C235" s="1015"/>
      <c r="D235" s="1015"/>
      <c r="E235" s="1015"/>
      <c r="F235" s="101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2">
      <c r="A236" s="1014"/>
      <c r="B236" s="1015"/>
      <c r="C236" s="1015"/>
      <c r="D236" s="1015"/>
      <c r="E236" s="1015"/>
      <c r="F236" s="101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2">
      <c r="A237" s="1014"/>
      <c r="B237" s="1015"/>
      <c r="C237" s="1015"/>
      <c r="D237" s="1015"/>
      <c r="E237" s="1015"/>
      <c r="F237" s="101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2">
      <c r="A238" s="1014"/>
      <c r="B238" s="1015"/>
      <c r="C238" s="1015"/>
      <c r="D238" s="1015"/>
      <c r="E238" s="1015"/>
      <c r="F238" s="101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5">
      <c r="A239" s="1014"/>
      <c r="B239" s="1015"/>
      <c r="C239" s="1015"/>
      <c r="D239" s="1015"/>
      <c r="E239" s="1015"/>
      <c r="F239" s="101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2">
      <c r="A240" s="1014"/>
      <c r="B240" s="1015"/>
      <c r="C240" s="1015"/>
      <c r="D240" s="1015"/>
      <c r="E240" s="1015"/>
      <c r="F240" s="1016"/>
      <c r="G240" s="596" t="s">
        <v>291</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292</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hidden="1" customHeight="1" x14ac:dyDescent="0.2">
      <c r="A241" s="1014"/>
      <c r="B241" s="1015"/>
      <c r="C241" s="1015"/>
      <c r="D241" s="1015"/>
      <c r="E241" s="1015"/>
      <c r="F241" s="101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2">
      <c r="A242" s="1014"/>
      <c r="B242" s="1015"/>
      <c r="C242" s="1015"/>
      <c r="D242" s="1015"/>
      <c r="E242" s="1015"/>
      <c r="F242" s="1016"/>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hidden="1" customHeight="1" x14ac:dyDescent="0.2">
      <c r="A243" s="1014"/>
      <c r="B243" s="1015"/>
      <c r="C243" s="1015"/>
      <c r="D243" s="1015"/>
      <c r="E243" s="1015"/>
      <c r="F243" s="101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2">
      <c r="A244" s="1014"/>
      <c r="B244" s="1015"/>
      <c r="C244" s="1015"/>
      <c r="D244" s="1015"/>
      <c r="E244" s="1015"/>
      <c r="F244" s="101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2">
      <c r="A245" s="1014"/>
      <c r="B245" s="1015"/>
      <c r="C245" s="1015"/>
      <c r="D245" s="1015"/>
      <c r="E245" s="1015"/>
      <c r="F245" s="101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2">
      <c r="A246" s="1014"/>
      <c r="B246" s="1015"/>
      <c r="C246" s="1015"/>
      <c r="D246" s="1015"/>
      <c r="E246" s="1015"/>
      <c r="F246" s="101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2">
      <c r="A247" s="1014"/>
      <c r="B247" s="1015"/>
      <c r="C247" s="1015"/>
      <c r="D247" s="1015"/>
      <c r="E247" s="1015"/>
      <c r="F247" s="101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2">
      <c r="A248" s="1014"/>
      <c r="B248" s="1015"/>
      <c r="C248" s="1015"/>
      <c r="D248" s="1015"/>
      <c r="E248" s="1015"/>
      <c r="F248" s="101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2">
      <c r="A249" s="1014"/>
      <c r="B249" s="1015"/>
      <c r="C249" s="1015"/>
      <c r="D249" s="1015"/>
      <c r="E249" s="1015"/>
      <c r="F249" s="101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2">
      <c r="A250" s="1014"/>
      <c r="B250" s="1015"/>
      <c r="C250" s="1015"/>
      <c r="D250" s="1015"/>
      <c r="E250" s="1015"/>
      <c r="F250" s="101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2">
      <c r="A251" s="1014"/>
      <c r="B251" s="1015"/>
      <c r="C251" s="1015"/>
      <c r="D251" s="1015"/>
      <c r="E251" s="1015"/>
      <c r="F251" s="101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5">
      <c r="A252" s="1014"/>
      <c r="B252" s="1015"/>
      <c r="C252" s="1015"/>
      <c r="D252" s="1015"/>
      <c r="E252" s="1015"/>
      <c r="F252" s="101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2">
      <c r="A253" s="1014"/>
      <c r="B253" s="1015"/>
      <c r="C253" s="1015"/>
      <c r="D253" s="1015"/>
      <c r="E253" s="1015"/>
      <c r="F253" s="1016"/>
      <c r="G253" s="596" t="s">
        <v>293</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hidden="1" customHeight="1" x14ac:dyDescent="0.2">
      <c r="A254" s="1014"/>
      <c r="B254" s="1015"/>
      <c r="C254" s="1015"/>
      <c r="D254" s="1015"/>
      <c r="E254" s="1015"/>
      <c r="F254" s="101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2">
      <c r="A255" s="1014"/>
      <c r="B255" s="1015"/>
      <c r="C255" s="1015"/>
      <c r="D255" s="1015"/>
      <c r="E255" s="1015"/>
      <c r="F255" s="1016"/>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hidden="1" customHeight="1" x14ac:dyDescent="0.2">
      <c r="A256" s="1014"/>
      <c r="B256" s="1015"/>
      <c r="C256" s="1015"/>
      <c r="D256" s="1015"/>
      <c r="E256" s="1015"/>
      <c r="F256" s="101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2">
      <c r="A257" s="1014"/>
      <c r="B257" s="1015"/>
      <c r="C257" s="1015"/>
      <c r="D257" s="1015"/>
      <c r="E257" s="1015"/>
      <c r="F257" s="101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2">
      <c r="A258" s="1014"/>
      <c r="B258" s="1015"/>
      <c r="C258" s="1015"/>
      <c r="D258" s="1015"/>
      <c r="E258" s="1015"/>
      <c r="F258" s="101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2">
      <c r="A259" s="1014"/>
      <c r="B259" s="1015"/>
      <c r="C259" s="1015"/>
      <c r="D259" s="1015"/>
      <c r="E259" s="1015"/>
      <c r="F259" s="101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2">
      <c r="A260" s="1014"/>
      <c r="B260" s="1015"/>
      <c r="C260" s="1015"/>
      <c r="D260" s="1015"/>
      <c r="E260" s="1015"/>
      <c r="F260" s="101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2">
      <c r="A261" s="1014"/>
      <c r="B261" s="1015"/>
      <c r="C261" s="1015"/>
      <c r="D261" s="1015"/>
      <c r="E261" s="1015"/>
      <c r="F261" s="101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2">
      <c r="A262" s="1014"/>
      <c r="B262" s="1015"/>
      <c r="C262" s="1015"/>
      <c r="D262" s="1015"/>
      <c r="E262" s="1015"/>
      <c r="F262" s="101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2">
      <c r="A263" s="1014"/>
      <c r="B263" s="1015"/>
      <c r="C263" s="1015"/>
      <c r="D263" s="1015"/>
      <c r="E263" s="1015"/>
      <c r="F263" s="101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2">
      <c r="A264" s="1014"/>
      <c r="B264" s="1015"/>
      <c r="C264" s="1015"/>
      <c r="D264" s="1015"/>
      <c r="E264" s="1015"/>
      <c r="F264" s="101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5">
      <c r="A265" s="1017"/>
      <c r="B265" s="1018"/>
      <c r="C265" s="1018"/>
      <c r="D265" s="1018"/>
      <c r="E265" s="1018"/>
      <c r="F265" s="1019"/>
      <c r="G265" s="1002" t="s">
        <v>20</v>
      </c>
      <c r="H265" s="1003"/>
      <c r="I265" s="1003"/>
      <c r="J265" s="1003"/>
      <c r="K265" s="1003"/>
      <c r="L265" s="1004"/>
      <c r="M265" s="1005"/>
      <c r="N265" s="1005"/>
      <c r="O265" s="1005"/>
      <c r="P265" s="1005"/>
      <c r="Q265" s="1005"/>
      <c r="R265" s="1005"/>
      <c r="S265" s="1005"/>
      <c r="T265" s="1005"/>
      <c r="U265" s="1005"/>
      <c r="V265" s="1005"/>
      <c r="W265" s="1005"/>
      <c r="X265" s="1006"/>
      <c r="Y265" s="1007">
        <f>SUM(Y255:AB264)</f>
        <v>0</v>
      </c>
      <c r="Z265" s="1008"/>
      <c r="AA265" s="1008"/>
      <c r="AB265" s="1009"/>
      <c r="AC265" s="1002" t="s">
        <v>20</v>
      </c>
      <c r="AD265" s="1003"/>
      <c r="AE265" s="1003"/>
      <c r="AF265" s="1003"/>
      <c r="AG265" s="1003"/>
      <c r="AH265" s="1004"/>
      <c r="AI265" s="1005"/>
      <c r="AJ265" s="1005"/>
      <c r="AK265" s="1005"/>
      <c r="AL265" s="1005"/>
      <c r="AM265" s="1005"/>
      <c r="AN265" s="1005"/>
      <c r="AO265" s="1005"/>
      <c r="AP265" s="1005"/>
      <c r="AQ265" s="1005"/>
      <c r="AR265" s="1005"/>
      <c r="AS265" s="1005"/>
      <c r="AT265" s="1006"/>
      <c r="AU265" s="1007">
        <f>SUM(AU255:AX264)</f>
        <v>0</v>
      </c>
      <c r="AV265" s="1008"/>
      <c r="AW265" s="1008"/>
      <c r="AX265" s="101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8" zoomScaleNormal="75" zoomScaleSheetLayoutView="98" zoomScalePageLayoutView="70" workbookViewId="0">
      <selection activeCell="C37" sqref="C37:I37"/>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149" t="s">
        <v>296</v>
      </c>
      <c r="K3" s="366"/>
      <c r="L3" s="366"/>
      <c r="M3" s="366"/>
      <c r="N3" s="366"/>
      <c r="O3" s="366"/>
      <c r="P3" s="367" t="s">
        <v>27</v>
      </c>
      <c r="Q3" s="367"/>
      <c r="R3" s="367"/>
      <c r="S3" s="367"/>
      <c r="T3" s="367"/>
      <c r="U3" s="367"/>
      <c r="V3" s="367"/>
      <c r="W3" s="367"/>
      <c r="X3" s="367"/>
      <c r="Y3" s="368" t="s">
        <v>349</v>
      </c>
      <c r="Z3" s="369"/>
      <c r="AA3" s="369"/>
      <c r="AB3" s="369"/>
      <c r="AC3" s="149" t="s">
        <v>334</v>
      </c>
      <c r="AD3" s="149"/>
      <c r="AE3" s="149"/>
      <c r="AF3" s="149"/>
      <c r="AG3" s="149"/>
      <c r="AH3" s="368" t="s">
        <v>260</v>
      </c>
      <c r="AI3" s="365"/>
      <c r="AJ3" s="365"/>
      <c r="AK3" s="365"/>
      <c r="AL3" s="365" t="s">
        <v>21</v>
      </c>
      <c r="AM3" s="365"/>
      <c r="AN3" s="365"/>
      <c r="AO3" s="370"/>
      <c r="AP3" s="371" t="s">
        <v>297</v>
      </c>
      <c r="AQ3" s="371"/>
      <c r="AR3" s="371"/>
      <c r="AS3" s="371"/>
      <c r="AT3" s="371"/>
      <c r="AU3" s="371"/>
      <c r="AV3" s="371"/>
      <c r="AW3" s="371"/>
      <c r="AX3" s="371"/>
    </row>
    <row r="4" spans="1:50" ht="26.25" customHeight="1" x14ac:dyDescent="0.2">
      <c r="A4" s="1025">
        <v>1</v>
      </c>
      <c r="B4" s="1025">
        <v>1</v>
      </c>
      <c r="C4" s="362" t="s">
        <v>645</v>
      </c>
      <c r="D4" s="348"/>
      <c r="E4" s="348"/>
      <c r="F4" s="348"/>
      <c r="G4" s="348"/>
      <c r="H4" s="348"/>
      <c r="I4" s="348"/>
      <c r="J4" s="349">
        <v>4230005003054</v>
      </c>
      <c r="K4" s="350"/>
      <c r="L4" s="350"/>
      <c r="M4" s="350"/>
      <c r="N4" s="350"/>
      <c r="O4" s="350"/>
      <c r="P4" s="363" t="s">
        <v>677</v>
      </c>
      <c r="Q4" s="351"/>
      <c r="R4" s="351"/>
      <c r="S4" s="351"/>
      <c r="T4" s="351"/>
      <c r="U4" s="351"/>
      <c r="V4" s="351"/>
      <c r="W4" s="351"/>
      <c r="X4" s="351"/>
      <c r="Y4" s="352">
        <v>2.4</v>
      </c>
      <c r="Z4" s="353"/>
      <c r="AA4" s="353"/>
      <c r="AB4" s="354"/>
      <c r="AC4" s="355" t="s">
        <v>374</v>
      </c>
      <c r="AD4" s="355"/>
      <c r="AE4" s="355"/>
      <c r="AF4" s="355"/>
      <c r="AG4" s="355"/>
      <c r="AH4" s="356" t="s">
        <v>678</v>
      </c>
      <c r="AI4" s="357"/>
      <c r="AJ4" s="357"/>
      <c r="AK4" s="357"/>
      <c r="AL4" s="358" t="s">
        <v>678</v>
      </c>
      <c r="AM4" s="359"/>
      <c r="AN4" s="359"/>
      <c r="AO4" s="360"/>
      <c r="AP4" s="361" t="s">
        <v>679</v>
      </c>
      <c r="AQ4" s="361"/>
      <c r="AR4" s="361"/>
      <c r="AS4" s="361"/>
      <c r="AT4" s="361"/>
      <c r="AU4" s="361"/>
      <c r="AV4" s="361"/>
      <c r="AW4" s="361"/>
      <c r="AX4" s="361"/>
    </row>
    <row r="5" spans="1:50" ht="26.25" hidden="1" customHeight="1" x14ac:dyDescent="0.2">
      <c r="A5" s="1025">
        <v>2</v>
      </c>
      <c r="B5" s="102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25">
        <v>3</v>
      </c>
      <c r="B6" s="102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25">
        <v>4</v>
      </c>
      <c r="B7" s="102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25">
        <v>5</v>
      </c>
      <c r="B8" s="102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25">
        <v>6</v>
      </c>
      <c r="B9" s="102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25">
        <v>7</v>
      </c>
      <c r="B10" s="102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25">
        <v>8</v>
      </c>
      <c r="B11" s="102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25">
        <v>9</v>
      </c>
      <c r="B12" s="102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25">
        <v>10</v>
      </c>
      <c r="B13" s="102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25">
        <v>11</v>
      </c>
      <c r="B14" s="102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25">
        <v>12</v>
      </c>
      <c r="B15" s="102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25">
        <v>13</v>
      </c>
      <c r="B16" s="102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25">
        <v>14</v>
      </c>
      <c r="B17" s="102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25">
        <v>15</v>
      </c>
      <c r="B18" s="102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25">
        <v>16</v>
      </c>
      <c r="B19" s="102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25">
        <v>17</v>
      </c>
      <c r="B20" s="102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25">
        <v>18</v>
      </c>
      <c r="B21" s="102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25">
        <v>19</v>
      </c>
      <c r="B22" s="102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25">
        <v>20</v>
      </c>
      <c r="B23" s="102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25">
        <v>21</v>
      </c>
      <c r="B24" s="102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25">
        <v>22</v>
      </c>
      <c r="B25" s="102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25">
        <v>23</v>
      </c>
      <c r="B26" s="102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25">
        <v>24</v>
      </c>
      <c r="B27" s="102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25">
        <v>25</v>
      </c>
      <c r="B28" s="102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25">
        <v>26</v>
      </c>
      <c r="B29" s="102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25">
        <v>27</v>
      </c>
      <c r="B30" s="102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25">
        <v>28</v>
      </c>
      <c r="B31" s="102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25">
        <v>29</v>
      </c>
      <c r="B32" s="102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25">
        <v>30</v>
      </c>
      <c r="B33" s="102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149" t="s">
        <v>296</v>
      </c>
      <c r="K36" s="366"/>
      <c r="L36" s="366"/>
      <c r="M36" s="366"/>
      <c r="N36" s="366"/>
      <c r="O36" s="366"/>
      <c r="P36" s="367" t="s">
        <v>27</v>
      </c>
      <c r="Q36" s="367"/>
      <c r="R36" s="367"/>
      <c r="S36" s="367"/>
      <c r="T36" s="367"/>
      <c r="U36" s="367"/>
      <c r="V36" s="367"/>
      <c r="W36" s="367"/>
      <c r="X36" s="367"/>
      <c r="Y36" s="368" t="s">
        <v>349</v>
      </c>
      <c r="Z36" s="369"/>
      <c r="AA36" s="369"/>
      <c r="AB36" s="369"/>
      <c r="AC36" s="149" t="s">
        <v>334</v>
      </c>
      <c r="AD36" s="149"/>
      <c r="AE36" s="149"/>
      <c r="AF36" s="149"/>
      <c r="AG36" s="149"/>
      <c r="AH36" s="368" t="s">
        <v>260</v>
      </c>
      <c r="AI36" s="365"/>
      <c r="AJ36" s="365"/>
      <c r="AK36" s="365"/>
      <c r="AL36" s="365" t="s">
        <v>21</v>
      </c>
      <c r="AM36" s="365"/>
      <c r="AN36" s="365"/>
      <c r="AO36" s="370"/>
      <c r="AP36" s="371" t="s">
        <v>297</v>
      </c>
      <c r="AQ36" s="371"/>
      <c r="AR36" s="371"/>
      <c r="AS36" s="371"/>
      <c r="AT36" s="371"/>
      <c r="AU36" s="371"/>
      <c r="AV36" s="371"/>
      <c r="AW36" s="371"/>
      <c r="AX36" s="371"/>
    </row>
    <row r="37" spans="1:50" ht="29.4" customHeight="1" x14ac:dyDescent="0.2">
      <c r="A37" s="1025">
        <v>1</v>
      </c>
      <c r="B37" s="1025">
        <v>1</v>
      </c>
      <c r="C37" s="362" t="s">
        <v>726</v>
      </c>
      <c r="D37" s="348"/>
      <c r="E37" s="348"/>
      <c r="F37" s="348"/>
      <c r="G37" s="348"/>
      <c r="H37" s="348"/>
      <c r="I37" s="348"/>
      <c r="J37" s="349">
        <v>9230005000170</v>
      </c>
      <c r="K37" s="350"/>
      <c r="L37" s="350"/>
      <c r="M37" s="350"/>
      <c r="N37" s="350"/>
      <c r="O37" s="350"/>
      <c r="P37" s="363" t="s">
        <v>682</v>
      </c>
      <c r="Q37" s="351"/>
      <c r="R37" s="351"/>
      <c r="S37" s="351"/>
      <c r="T37" s="351"/>
      <c r="U37" s="351"/>
      <c r="V37" s="351"/>
      <c r="W37" s="351"/>
      <c r="X37" s="351"/>
      <c r="Y37" s="352">
        <v>5.5</v>
      </c>
      <c r="Z37" s="353"/>
      <c r="AA37" s="353"/>
      <c r="AB37" s="354"/>
      <c r="AC37" s="355" t="s">
        <v>374</v>
      </c>
      <c r="AD37" s="355"/>
      <c r="AE37" s="355"/>
      <c r="AF37" s="355"/>
      <c r="AG37" s="355"/>
      <c r="AH37" s="356" t="s">
        <v>678</v>
      </c>
      <c r="AI37" s="357"/>
      <c r="AJ37" s="357"/>
      <c r="AK37" s="357"/>
      <c r="AL37" s="358" t="s">
        <v>681</v>
      </c>
      <c r="AM37" s="359"/>
      <c r="AN37" s="359"/>
      <c r="AO37" s="360"/>
      <c r="AP37" s="361" t="s">
        <v>678</v>
      </c>
      <c r="AQ37" s="361"/>
      <c r="AR37" s="361"/>
      <c r="AS37" s="361"/>
      <c r="AT37" s="361"/>
      <c r="AU37" s="361"/>
      <c r="AV37" s="361"/>
      <c r="AW37" s="361"/>
      <c r="AX37" s="361"/>
    </row>
    <row r="38" spans="1:50" hidden="1" x14ac:dyDescent="0.2">
      <c r="A38" s="1025">
        <v>2</v>
      </c>
      <c r="B38" s="102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idden="1" x14ac:dyDescent="0.2">
      <c r="A39" s="1025">
        <v>3</v>
      </c>
      <c r="B39" s="102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idden="1" x14ac:dyDescent="0.2">
      <c r="A40" s="1025">
        <v>4</v>
      </c>
      <c r="B40" s="102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idden="1" x14ac:dyDescent="0.2">
      <c r="A41" s="1025">
        <v>5</v>
      </c>
      <c r="B41" s="102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idden="1" x14ac:dyDescent="0.2">
      <c r="A42" s="1025">
        <v>6</v>
      </c>
      <c r="B42" s="102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idden="1" x14ac:dyDescent="0.2">
      <c r="A43" s="1025">
        <v>7</v>
      </c>
      <c r="B43" s="102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t="s">
        <v>680</v>
      </c>
      <c r="AM43" s="359"/>
      <c r="AN43" s="359"/>
      <c r="AO43" s="360"/>
      <c r="AP43" s="361"/>
      <c r="AQ43" s="361"/>
      <c r="AR43" s="361"/>
      <c r="AS43" s="361"/>
      <c r="AT43" s="361"/>
      <c r="AU43" s="361"/>
      <c r="AV43" s="361"/>
      <c r="AW43" s="361"/>
      <c r="AX43" s="361"/>
    </row>
    <row r="44" spans="1:50" hidden="1" x14ac:dyDescent="0.2">
      <c r="A44" s="1025">
        <v>8</v>
      </c>
      <c r="B44" s="102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idden="1" x14ac:dyDescent="0.2">
      <c r="A45" s="1025">
        <v>9</v>
      </c>
      <c r="B45" s="102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idden="1" x14ac:dyDescent="0.2">
      <c r="A46" s="1025">
        <v>10</v>
      </c>
      <c r="B46" s="102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idden="1" x14ac:dyDescent="0.2">
      <c r="A47" s="1025">
        <v>11</v>
      </c>
      <c r="B47" s="102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idden="1" x14ac:dyDescent="0.2">
      <c r="A48" s="1025">
        <v>12</v>
      </c>
      <c r="B48" s="102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idden="1" x14ac:dyDescent="0.2">
      <c r="A49" s="1025">
        <v>13</v>
      </c>
      <c r="B49" s="102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idden="1" x14ac:dyDescent="0.2">
      <c r="A50" s="1025">
        <v>14</v>
      </c>
      <c r="B50" s="102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idden="1" x14ac:dyDescent="0.2">
      <c r="A51" s="1025">
        <v>15</v>
      </c>
      <c r="B51" s="102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idden="1" x14ac:dyDescent="0.2">
      <c r="A52" s="1025">
        <v>16</v>
      </c>
      <c r="B52" s="102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idden="1" x14ac:dyDescent="0.2">
      <c r="A53" s="1025">
        <v>17</v>
      </c>
      <c r="B53" s="102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idden="1" x14ac:dyDescent="0.2">
      <c r="A54" s="1025">
        <v>18</v>
      </c>
      <c r="B54" s="102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idden="1" x14ac:dyDescent="0.2">
      <c r="A55" s="1025">
        <v>19</v>
      </c>
      <c r="B55" s="102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idden="1" x14ac:dyDescent="0.2">
      <c r="A56" s="1025">
        <v>20</v>
      </c>
      <c r="B56" s="102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idden="1" x14ac:dyDescent="0.2">
      <c r="A57" s="1025">
        <v>21</v>
      </c>
      <c r="B57" s="102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idden="1" x14ac:dyDescent="0.2">
      <c r="A58" s="1025">
        <v>22</v>
      </c>
      <c r="B58" s="102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idden="1" x14ac:dyDescent="0.2">
      <c r="A59" s="1025">
        <v>23</v>
      </c>
      <c r="B59" s="102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idden="1" x14ac:dyDescent="0.2">
      <c r="A60" s="1025">
        <v>24</v>
      </c>
      <c r="B60" s="102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idden="1" x14ac:dyDescent="0.2">
      <c r="A61" s="1025">
        <v>25</v>
      </c>
      <c r="B61" s="102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idden="1" x14ac:dyDescent="0.2">
      <c r="A62" s="1025">
        <v>26</v>
      </c>
      <c r="B62" s="102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idden="1" x14ac:dyDescent="0.2">
      <c r="A63" s="1025">
        <v>27</v>
      </c>
      <c r="B63" s="102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idden="1" x14ac:dyDescent="0.2">
      <c r="A64" s="1025">
        <v>28</v>
      </c>
      <c r="B64" s="102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idden="1" x14ac:dyDescent="0.2">
      <c r="A65" s="1025">
        <v>29</v>
      </c>
      <c r="B65" s="102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idden="1" x14ac:dyDescent="0.2">
      <c r="A66" s="1025">
        <v>30</v>
      </c>
      <c r="B66" s="102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x14ac:dyDescent="0.2">
      <c r="A69" s="365"/>
      <c r="B69" s="365"/>
      <c r="C69" s="365" t="s">
        <v>26</v>
      </c>
      <c r="D69" s="365"/>
      <c r="E69" s="365"/>
      <c r="F69" s="365"/>
      <c r="G69" s="365"/>
      <c r="H69" s="365"/>
      <c r="I69" s="365"/>
      <c r="J69" s="149" t="s">
        <v>296</v>
      </c>
      <c r="K69" s="366"/>
      <c r="L69" s="366"/>
      <c r="M69" s="366"/>
      <c r="N69" s="366"/>
      <c r="O69" s="366"/>
      <c r="P69" s="367" t="s">
        <v>27</v>
      </c>
      <c r="Q69" s="367"/>
      <c r="R69" s="367"/>
      <c r="S69" s="367"/>
      <c r="T69" s="367"/>
      <c r="U69" s="367"/>
      <c r="V69" s="367"/>
      <c r="W69" s="367"/>
      <c r="X69" s="367"/>
      <c r="Y69" s="368" t="s">
        <v>349</v>
      </c>
      <c r="Z69" s="369"/>
      <c r="AA69" s="369"/>
      <c r="AB69" s="369"/>
      <c r="AC69" s="149" t="s">
        <v>334</v>
      </c>
      <c r="AD69" s="149"/>
      <c r="AE69" s="149"/>
      <c r="AF69" s="149"/>
      <c r="AG69" s="149"/>
      <c r="AH69" s="368" t="s">
        <v>260</v>
      </c>
      <c r="AI69" s="365"/>
      <c r="AJ69" s="365"/>
      <c r="AK69" s="365"/>
      <c r="AL69" s="365" t="s">
        <v>21</v>
      </c>
      <c r="AM69" s="365"/>
      <c r="AN69" s="365"/>
      <c r="AO69" s="370"/>
      <c r="AP69" s="371" t="s">
        <v>297</v>
      </c>
      <c r="AQ69" s="371"/>
      <c r="AR69" s="371"/>
      <c r="AS69" s="371"/>
      <c r="AT69" s="371"/>
      <c r="AU69" s="371"/>
      <c r="AV69" s="371"/>
      <c r="AW69" s="371"/>
      <c r="AX69" s="371"/>
    </row>
    <row r="70" spans="1:50" ht="31.95" customHeight="1" x14ac:dyDescent="0.2">
      <c r="A70" s="1025">
        <v>1</v>
      </c>
      <c r="B70" s="1025">
        <v>1</v>
      </c>
      <c r="C70" s="362" t="s">
        <v>676</v>
      </c>
      <c r="D70" s="348"/>
      <c r="E70" s="348"/>
      <c r="F70" s="348"/>
      <c r="G70" s="348"/>
      <c r="H70" s="348"/>
      <c r="I70" s="348"/>
      <c r="J70" s="349">
        <v>7010001134351</v>
      </c>
      <c r="K70" s="350"/>
      <c r="L70" s="350"/>
      <c r="M70" s="350"/>
      <c r="N70" s="350"/>
      <c r="O70" s="350"/>
      <c r="P70" s="363" t="s">
        <v>683</v>
      </c>
      <c r="Q70" s="351"/>
      <c r="R70" s="351"/>
      <c r="S70" s="351"/>
      <c r="T70" s="351"/>
      <c r="U70" s="351"/>
      <c r="V70" s="351"/>
      <c r="W70" s="351"/>
      <c r="X70" s="351"/>
      <c r="Y70" s="352">
        <v>2.7</v>
      </c>
      <c r="Z70" s="353"/>
      <c r="AA70" s="353"/>
      <c r="AB70" s="354"/>
      <c r="AC70" s="355" t="s">
        <v>367</v>
      </c>
      <c r="AD70" s="355"/>
      <c r="AE70" s="355"/>
      <c r="AF70" s="355"/>
      <c r="AG70" s="355"/>
      <c r="AH70" s="356">
        <v>2</v>
      </c>
      <c r="AI70" s="357"/>
      <c r="AJ70" s="357"/>
      <c r="AK70" s="357"/>
      <c r="AL70" s="358">
        <v>93.99</v>
      </c>
      <c r="AM70" s="359"/>
      <c r="AN70" s="359"/>
      <c r="AO70" s="360"/>
      <c r="AP70" s="361" t="s">
        <v>678</v>
      </c>
      <c r="AQ70" s="361"/>
      <c r="AR70" s="361"/>
      <c r="AS70" s="361"/>
      <c r="AT70" s="361"/>
      <c r="AU70" s="361"/>
      <c r="AV70" s="361"/>
      <c r="AW70" s="361"/>
      <c r="AX70" s="361"/>
    </row>
    <row r="71" spans="1:50" hidden="1" x14ac:dyDescent="0.2">
      <c r="A71" s="1025">
        <v>2</v>
      </c>
      <c r="B71" s="102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idden="1" x14ac:dyDescent="0.2">
      <c r="A72" s="1025">
        <v>3</v>
      </c>
      <c r="B72" s="102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idden="1" x14ac:dyDescent="0.2">
      <c r="A73" s="1025">
        <v>4</v>
      </c>
      <c r="B73" s="102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idden="1" x14ac:dyDescent="0.2">
      <c r="A74" s="1025">
        <v>5</v>
      </c>
      <c r="B74" s="102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idden="1" x14ac:dyDescent="0.2">
      <c r="A75" s="1025">
        <v>6</v>
      </c>
      <c r="B75" s="102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idden="1" x14ac:dyDescent="0.2">
      <c r="A76" s="1025">
        <v>7</v>
      </c>
      <c r="B76" s="102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idden="1" x14ac:dyDescent="0.2">
      <c r="A77" s="1025">
        <v>8</v>
      </c>
      <c r="B77" s="102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idden="1" x14ac:dyDescent="0.2">
      <c r="A78" s="1025">
        <v>9</v>
      </c>
      <c r="B78" s="102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idden="1" x14ac:dyDescent="0.2">
      <c r="A79" s="1025">
        <v>10</v>
      </c>
      <c r="B79" s="102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idden="1" x14ac:dyDescent="0.2">
      <c r="A80" s="1025">
        <v>11</v>
      </c>
      <c r="B80" s="102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idden="1" x14ac:dyDescent="0.2">
      <c r="A81" s="1025">
        <v>12</v>
      </c>
      <c r="B81" s="102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idden="1" x14ac:dyDescent="0.2">
      <c r="A82" s="1025">
        <v>13</v>
      </c>
      <c r="B82" s="102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idden="1" x14ac:dyDescent="0.2">
      <c r="A83" s="1025">
        <v>14</v>
      </c>
      <c r="B83" s="102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idden="1" x14ac:dyDescent="0.2">
      <c r="A84" s="1025">
        <v>15</v>
      </c>
      <c r="B84" s="102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idden="1" x14ac:dyDescent="0.2">
      <c r="A85" s="1025">
        <v>16</v>
      </c>
      <c r="B85" s="102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idden="1" x14ac:dyDescent="0.2">
      <c r="A86" s="1025">
        <v>17</v>
      </c>
      <c r="B86" s="102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idden="1" x14ac:dyDescent="0.2">
      <c r="A87" s="1025">
        <v>18</v>
      </c>
      <c r="B87" s="102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idden="1" x14ac:dyDescent="0.2">
      <c r="A88" s="1025">
        <v>19</v>
      </c>
      <c r="B88" s="102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idden="1" x14ac:dyDescent="0.2">
      <c r="A89" s="1025">
        <v>20</v>
      </c>
      <c r="B89" s="102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idden="1" x14ac:dyDescent="0.2">
      <c r="A90" s="1025">
        <v>21</v>
      </c>
      <c r="B90" s="102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idden="1" x14ac:dyDescent="0.2">
      <c r="A91" s="1025">
        <v>22</v>
      </c>
      <c r="B91" s="102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idden="1" x14ac:dyDescent="0.2">
      <c r="A92" s="1025">
        <v>23</v>
      </c>
      <c r="B92" s="102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idden="1" x14ac:dyDescent="0.2">
      <c r="A93" s="1025">
        <v>24</v>
      </c>
      <c r="B93" s="102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idden="1" x14ac:dyDescent="0.2">
      <c r="A94" s="1025">
        <v>25</v>
      </c>
      <c r="B94" s="102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idden="1" x14ac:dyDescent="0.2">
      <c r="A95" s="1025">
        <v>26</v>
      </c>
      <c r="B95" s="102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idden="1" x14ac:dyDescent="0.2">
      <c r="A96" s="1025">
        <v>27</v>
      </c>
      <c r="B96" s="102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idden="1" x14ac:dyDescent="0.2">
      <c r="A97" s="1025">
        <v>28</v>
      </c>
      <c r="B97" s="102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idden="1" x14ac:dyDescent="0.2">
      <c r="A98" s="1025">
        <v>29</v>
      </c>
      <c r="B98" s="102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idden="1" x14ac:dyDescent="0.2">
      <c r="A99" s="1025">
        <v>30</v>
      </c>
      <c r="B99" s="102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x14ac:dyDescent="0.2">
      <c r="A102" s="365"/>
      <c r="B102" s="365"/>
      <c r="C102" s="365" t="s">
        <v>26</v>
      </c>
      <c r="D102" s="365"/>
      <c r="E102" s="365"/>
      <c r="F102" s="365"/>
      <c r="G102" s="365"/>
      <c r="H102" s="365"/>
      <c r="I102" s="365"/>
      <c r="J102" s="149" t="s">
        <v>296</v>
      </c>
      <c r="K102" s="366"/>
      <c r="L102" s="366"/>
      <c r="M102" s="366"/>
      <c r="N102" s="366"/>
      <c r="O102" s="366"/>
      <c r="P102" s="367" t="s">
        <v>27</v>
      </c>
      <c r="Q102" s="367"/>
      <c r="R102" s="367"/>
      <c r="S102" s="367"/>
      <c r="T102" s="367"/>
      <c r="U102" s="367"/>
      <c r="V102" s="367"/>
      <c r="W102" s="367"/>
      <c r="X102" s="367"/>
      <c r="Y102" s="368" t="s">
        <v>349</v>
      </c>
      <c r="Z102" s="369"/>
      <c r="AA102" s="369"/>
      <c r="AB102" s="369"/>
      <c r="AC102" s="149" t="s">
        <v>334</v>
      </c>
      <c r="AD102" s="149"/>
      <c r="AE102" s="149"/>
      <c r="AF102" s="149"/>
      <c r="AG102" s="149"/>
      <c r="AH102" s="368" t="s">
        <v>260</v>
      </c>
      <c r="AI102" s="365"/>
      <c r="AJ102" s="365"/>
      <c r="AK102" s="365"/>
      <c r="AL102" s="365" t="s">
        <v>21</v>
      </c>
      <c r="AM102" s="365"/>
      <c r="AN102" s="365"/>
      <c r="AO102" s="370"/>
      <c r="AP102" s="371" t="s">
        <v>297</v>
      </c>
      <c r="AQ102" s="371"/>
      <c r="AR102" s="371"/>
      <c r="AS102" s="371"/>
      <c r="AT102" s="371"/>
      <c r="AU102" s="371"/>
      <c r="AV102" s="371"/>
      <c r="AW102" s="371"/>
      <c r="AX102" s="371"/>
    </row>
    <row r="103" spans="1:50" ht="39" customHeight="1" x14ac:dyDescent="0.2">
      <c r="A103" s="1025">
        <v>1</v>
      </c>
      <c r="B103" s="1025">
        <v>1</v>
      </c>
      <c r="C103" s="362" t="s">
        <v>676</v>
      </c>
      <c r="D103" s="348"/>
      <c r="E103" s="348"/>
      <c r="F103" s="348"/>
      <c r="G103" s="348"/>
      <c r="H103" s="348"/>
      <c r="I103" s="348"/>
      <c r="J103" s="349">
        <v>7010001134351</v>
      </c>
      <c r="K103" s="350"/>
      <c r="L103" s="350"/>
      <c r="M103" s="350"/>
      <c r="N103" s="350"/>
      <c r="O103" s="350"/>
      <c r="P103" s="363" t="s">
        <v>684</v>
      </c>
      <c r="Q103" s="351"/>
      <c r="R103" s="351"/>
      <c r="S103" s="351"/>
      <c r="T103" s="351"/>
      <c r="U103" s="351"/>
      <c r="V103" s="351"/>
      <c r="W103" s="351"/>
      <c r="X103" s="351"/>
      <c r="Y103" s="352">
        <v>3.5</v>
      </c>
      <c r="Z103" s="353"/>
      <c r="AA103" s="353"/>
      <c r="AB103" s="354"/>
      <c r="AC103" s="355" t="s">
        <v>367</v>
      </c>
      <c r="AD103" s="355"/>
      <c r="AE103" s="355"/>
      <c r="AF103" s="355"/>
      <c r="AG103" s="355"/>
      <c r="AH103" s="356">
        <v>1</v>
      </c>
      <c r="AI103" s="357"/>
      <c r="AJ103" s="357"/>
      <c r="AK103" s="357"/>
      <c r="AL103" s="358">
        <v>80.87</v>
      </c>
      <c r="AM103" s="359"/>
      <c r="AN103" s="359"/>
      <c r="AO103" s="360"/>
      <c r="AP103" s="361" t="s">
        <v>678</v>
      </c>
      <c r="AQ103" s="361"/>
      <c r="AR103" s="361"/>
      <c r="AS103" s="361"/>
      <c r="AT103" s="361"/>
      <c r="AU103" s="361"/>
      <c r="AV103" s="361"/>
      <c r="AW103" s="361"/>
      <c r="AX103" s="361"/>
    </row>
    <row r="104" spans="1:50" hidden="1" x14ac:dyDescent="0.2">
      <c r="A104" s="1025">
        <v>2</v>
      </c>
      <c r="B104" s="102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idden="1" x14ac:dyDescent="0.2">
      <c r="A105" s="1025">
        <v>3</v>
      </c>
      <c r="B105" s="102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idden="1" x14ac:dyDescent="0.2">
      <c r="A106" s="1025">
        <v>4</v>
      </c>
      <c r="B106" s="102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idden="1" x14ac:dyDescent="0.2">
      <c r="A107" s="1025">
        <v>5</v>
      </c>
      <c r="B107" s="102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idden="1" x14ac:dyDescent="0.2">
      <c r="A108" s="1025">
        <v>6</v>
      </c>
      <c r="B108" s="102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idden="1" x14ac:dyDescent="0.2">
      <c r="A109" s="1025">
        <v>7</v>
      </c>
      <c r="B109" s="102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idden="1" x14ac:dyDescent="0.2">
      <c r="A110" s="1025">
        <v>8</v>
      </c>
      <c r="B110" s="102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idden="1" x14ac:dyDescent="0.2">
      <c r="A111" s="1025">
        <v>9</v>
      </c>
      <c r="B111" s="102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idden="1" x14ac:dyDescent="0.2">
      <c r="A112" s="1025">
        <v>10</v>
      </c>
      <c r="B112" s="102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idden="1" x14ac:dyDescent="0.2">
      <c r="A113" s="1025">
        <v>11</v>
      </c>
      <c r="B113" s="102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idden="1" x14ac:dyDescent="0.2">
      <c r="A114" s="1025">
        <v>12</v>
      </c>
      <c r="B114" s="102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idden="1" x14ac:dyDescent="0.2">
      <c r="A115" s="1025">
        <v>13</v>
      </c>
      <c r="B115" s="102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idden="1" x14ac:dyDescent="0.2">
      <c r="A116" s="1025">
        <v>14</v>
      </c>
      <c r="B116" s="102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idden="1" x14ac:dyDescent="0.2">
      <c r="A117" s="1025">
        <v>15</v>
      </c>
      <c r="B117" s="102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idden="1" x14ac:dyDescent="0.2">
      <c r="A118" s="1025">
        <v>16</v>
      </c>
      <c r="B118" s="102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idden="1" x14ac:dyDescent="0.2">
      <c r="A119" s="1025">
        <v>17</v>
      </c>
      <c r="B119" s="102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idden="1" x14ac:dyDescent="0.2">
      <c r="A120" s="1025">
        <v>18</v>
      </c>
      <c r="B120" s="102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idden="1" x14ac:dyDescent="0.2">
      <c r="A121" s="1025">
        <v>19</v>
      </c>
      <c r="B121" s="102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idden="1" x14ac:dyDescent="0.2">
      <c r="A122" s="1025">
        <v>20</v>
      </c>
      <c r="B122" s="102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idden="1" x14ac:dyDescent="0.2">
      <c r="A123" s="1025">
        <v>21</v>
      </c>
      <c r="B123" s="102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idden="1" x14ac:dyDescent="0.2">
      <c r="A124" s="1025">
        <v>22</v>
      </c>
      <c r="B124" s="102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idden="1" x14ac:dyDescent="0.2">
      <c r="A125" s="1025">
        <v>23</v>
      </c>
      <c r="B125" s="102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idden="1" x14ac:dyDescent="0.2">
      <c r="A126" s="1025">
        <v>24</v>
      </c>
      <c r="B126" s="102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idden="1" x14ac:dyDescent="0.2">
      <c r="A127" s="1025">
        <v>25</v>
      </c>
      <c r="B127" s="102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idden="1" x14ac:dyDescent="0.2">
      <c r="A128" s="1025">
        <v>26</v>
      </c>
      <c r="B128" s="102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idden="1" x14ac:dyDescent="0.2">
      <c r="A129" s="1025">
        <v>27</v>
      </c>
      <c r="B129" s="102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idden="1" x14ac:dyDescent="0.2">
      <c r="A130" s="1025">
        <v>28</v>
      </c>
      <c r="B130" s="102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idden="1" x14ac:dyDescent="0.2">
      <c r="A131" s="1025">
        <v>29</v>
      </c>
      <c r="B131" s="102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idden="1" x14ac:dyDescent="0.2">
      <c r="A132" s="1025">
        <v>30</v>
      </c>
      <c r="B132" s="102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idden="1" x14ac:dyDescent="0.2">
      <c r="A135" s="365"/>
      <c r="B135" s="365"/>
      <c r="C135" s="365" t="s">
        <v>26</v>
      </c>
      <c r="D135" s="365"/>
      <c r="E135" s="365"/>
      <c r="F135" s="365"/>
      <c r="G135" s="365"/>
      <c r="H135" s="365"/>
      <c r="I135" s="365"/>
      <c r="J135" s="149" t="s">
        <v>296</v>
      </c>
      <c r="K135" s="366"/>
      <c r="L135" s="366"/>
      <c r="M135" s="366"/>
      <c r="N135" s="366"/>
      <c r="O135" s="366"/>
      <c r="P135" s="367" t="s">
        <v>27</v>
      </c>
      <c r="Q135" s="367"/>
      <c r="R135" s="367"/>
      <c r="S135" s="367"/>
      <c r="T135" s="367"/>
      <c r="U135" s="367"/>
      <c r="V135" s="367"/>
      <c r="W135" s="367"/>
      <c r="X135" s="367"/>
      <c r="Y135" s="368" t="s">
        <v>349</v>
      </c>
      <c r="Z135" s="369"/>
      <c r="AA135" s="369"/>
      <c r="AB135" s="369"/>
      <c r="AC135" s="149" t="s">
        <v>334</v>
      </c>
      <c r="AD135" s="149"/>
      <c r="AE135" s="149"/>
      <c r="AF135" s="149"/>
      <c r="AG135" s="149"/>
      <c r="AH135" s="368" t="s">
        <v>260</v>
      </c>
      <c r="AI135" s="365"/>
      <c r="AJ135" s="365"/>
      <c r="AK135" s="365"/>
      <c r="AL135" s="365" t="s">
        <v>21</v>
      </c>
      <c r="AM135" s="365"/>
      <c r="AN135" s="365"/>
      <c r="AO135" s="370"/>
      <c r="AP135" s="371" t="s">
        <v>297</v>
      </c>
      <c r="AQ135" s="371"/>
      <c r="AR135" s="371"/>
      <c r="AS135" s="371"/>
      <c r="AT135" s="371"/>
      <c r="AU135" s="371"/>
      <c r="AV135" s="371"/>
      <c r="AW135" s="371"/>
      <c r="AX135" s="371"/>
    </row>
    <row r="136" spans="1:50" hidden="1" x14ac:dyDescent="0.2">
      <c r="A136" s="1025">
        <v>1</v>
      </c>
      <c r="B136" s="102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idden="1" x14ac:dyDescent="0.2">
      <c r="A137" s="1025">
        <v>2</v>
      </c>
      <c r="B137" s="102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idden="1" x14ac:dyDescent="0.2">
      <c r="A138" s="1025">
        <v>3</v>
      </c>
      <c r="B138" s="102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idden="1" x14ac:dyDescent="0.2">
      <c r="A139" s="1025">
        <v>4</v>
      </c>
      <c r="B139" s="102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idden="1" x14ac:dyDescent="0.2">
      <c r="A140" s="1025">
        <v>5</v>
      </c>
      <c r="B140" s="102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idden="1" x14ac:dyDescent="0.2">
      <c r="A141" s="1025">
        <v>6</v>
      </c>
      <c r="B141" s="102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idden="1" x14ac:dyDescent="0.2">
      <c r="A142" s="1025">
        <v>7</v>
      </c>
      <c r="B142" s="102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idden="1" x14ac:dyDescent="0.2">
      <c r="A143" s="1025">
        <v>8</v>
      </c>
      <c r="B143" s="102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idden="1" x14ac:dyDescent="0.2">
      <c r="A144" s="1025">
        <v>9</v>
      </c>
      <c r="B144" s="102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idden="1" x14ac:dyDescent="0.2">
      <c r="A145" s="1025">
        <v>10</v>
      </c>
      <c r="B145" s="102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idden="1" x14ac:dyDescent="0.2">
      <c r="A146" s="1025">
        <v>11</v>
      </c>
      <c r="B146" s="102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idden="1" x14ac:dyDescent="0.2">
      <c r="A147" s="1025">
        <v>12</v>
      </c>
      <c r="B147" s="102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idden="1" x14ac:dyDescent="0.2">
      <c r="A148" s="1025">
        <v>13</v>
      </c>
      <c r="B148" s="102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idden="1" x14ac:dyDescent="0.2">
      <c r="A149" s="1025">
        <v>14</v>
      </c>
      <c r="B149" s="102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idden="1" x14ac:dyDescent="0.2">
      <c r="A150" s="1025">
        <v>15</v>
      </c>
      <c r="B150" s="102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idden="1" x14ac:dyDescent="0.2">
      <c r="A151" s="1025">
        <v>16</v>
      </c>
      <c r="B151" s="102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idden="1" x14ac:dyDescent="0.2">
      <c r="A152" s="1025">
        <v>17</v>
      </c>
      <c r="B152" s="102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idden="1" x14ac:dyDescent="0.2">
      <c r="A153" s="1025">
        <v>18</v>
      </c>
      <c r="B153" s="102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idden="1" x14ac:dyDescent="0.2">
      <c r="A154" s="1025">
        <v>19</v>
      </c>
      <c r="B154" s="102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idden="1" x14ac:dyDescent="0.2">
      <c r="A155" s="1025">
        <v>20</v>
      </c>
      <c r="B155" s="102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idden="1" x14ac:dyDescent="0.2">
      <c r="A156" s="1025">
        <v>21</v>
      </c>
      <c r="B156" s="102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idden="1" x14ac:dyDescent="0.2">
      <c r="A157" s="1025">
        <v>22</v>
      </c>
      <c r="B157" s="102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idden="1" x14ac:dyDescent="0.2">
      <c r="A158" s="1025">
        <v>23</v>
      </c>
      <c r="B158" s="102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idden="1" x14ac:dyDescent="0.2">
      <c r="A159" s="1025">
        <v>24</v>
      </c>
      <c r="B159" s="102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idden="1" x14ac:dyDescent="0.2">
      <c r="A160" s="1025">
        <v>25</v>
      </c>
      <c r="B160" s="102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idden="1" x14ac:dyDescent="0.2">
      <c r="A161" s="1025">
        <v>26</v>
      </c>
      <c r="B161" s="102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idden="1" x14ac:dyDescent="0.2">
      <c r="A162" s="1025">
        <v>27</v>
      </c>
      <c r="B162" s="102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idden="1" x14ac:dyDescent="0.2">
      <c r="A163" s="1025">
        <v>28</v>
      </c>
      <c r="B163" s="102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idden="1" x14ac:dyDescent="0.2">
      <c r="A164" s="1025">
        <v>29</v>
      </c>
      <c r="B164" s="102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idden="1" x14ac:dyDescent="0.2">
      <c r="A165" s="1025">
        <v>30</v>
      </c>
      <c r="B165" s="102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idden="1" x14ac:dyDescent="0.2">
      <c r="A168" s="365"/>
      <c r="B168" s="365"/>
      <c r="C168" s="365" t="s">
        <v>26</v>
      </c>
      <c r="D168" s="365"/>
      <c r="E168" s="365"/>
      <c r="F168" s="365"/>
      <c r="G168" s="365"/>
      <c r="H168" s="365"/>
      <c r="I168" s="365"/>
      <c r="J168" s="149" t="s">
        <v>296</v>
      </c>
      <c r="K168" s="366"/>
      <c r="L168" s="366"/>
      <c r="M168" s="366"/>
      <c r="N168" s="366"/>
      <c r="O168" s="366"/>
      <c r="P168" s="367" t="s">
        <v>27</v>
      </c>
      <c r="Q168" s="367"/>
      <c r="R168" s="367"/>
      <c r="S168" s="367"/>
      <c r="T168" s="367"/>
      <c r="U168" s="367"/>
      <c r="V168" s="367"/>
      <c r="W168" s="367"/>
      <c r="X168" s="367"/>
      <c r="Y168" s="368" t="s">
        <v>349</v>
      </c>
      <c r="Z168" s="369"/>
      <c r="AA168" s="369"/>
      <c r="AB168" s="369"/>
      <c r="AC168" s="149" t="s">
        <v>334</v>
      </c>
      <c r="AD168" s="149"/>
      <c r="AE168" s="149"/>
      <c r="AF168" s="149"/>
      <c r="AG168" s="149"/>
      <c r="AH168" s="368" t="s">
        <v>260</v>
      </c>
      <c r="AI168" s="365"/>
      <c r="AJ168" s="365"/>
      <c r="AK168" s="365"/>
      <c r="AL168" s="365" t="s">
        <v>21</v>
      </c>
      <c r="AM168" s="365"/>
      <c r="AN168" s="365"/>
      <c r="AO168" s="370"/>
      <c r="AP168" s="371" t="s">
        <v>297</v>
      </c>
      <c r="AQ168" s="371"/>
      <c r="AR168" s="371"/>
      <c r="AS168" s="371"/>
      <c r="AT168" s="371"/>
      <c r="AU168" s="371"/>
      <c r="AV168" s="371"/>
      <c r="AW168" s="371"/>
      <c r="AX168" s="371"/>
    </row>
    <row r="169" spans="1:50" hidden="1" x14ac:dyDescent="0.2">
      <c r="A169" s="1025">
        <v>1</v>
      </c>
      <c r="B169" s="102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idden="1" x14ac:dyDescent="0.2">
      <c r="A170" s="1025">
        <v>2</v>
      </c>
      <c r="B170" s="102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idden="1" x14ac:dyDescent="0.2">
      <c r="A171" s="1025">
        <v>3</v>
      </c>
      <c r="B171" s="102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idden="1" x14ac:dyDescent="0.2">
      <c r="A172" s="1025">
        <v>4</v>
      </c>
      <c r="B172" s="102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idden="1" x14ac:dyDescent="0.2">
      <c r="A173" s="1025">
        <v>5</v>
      </c>
      <c r="B173" s="102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idden="1" x14ac:dyDescent="0.2">
      <c r="A174" s="1025">
        <v>6</v>
      </c>
      <c r="B174" s="102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idden="1" x14ac:dyDescent="0.2">
      <c r="A175" s="1025">
        <v>7</v>
      </c>
      <c r="B175" s="102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idden="1" x14ac:dyDescent="0.2">
      <c r="A176" s="1025">
        <v>8</v>
      </c>
      <c r="B176" s="102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idden="1" x14ac:dyDescent="0.2">
      <c r="A177" s="1025">
        <v>9</v>
      </c>
      <c r="B177" s="102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idden="1" x14ac:dyDescent="0.2">
      <c r="A178" s="1025">
        <v>10</v>
      </c>
      <c r="B178" s="102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idden="1" x14ac:dyDescent="0.2">
      <c r="A179" s="1025">
        <v>11</v>
      </c>
      <c r="B179" s="102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idden="1" x14ac:dyDescent="0.2">
      <c r="A180" s="1025">
        <v>12</v>
      </c>
      <c r="B180" s="102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idden="1" x14ac:dyDescent="0.2">
      <c r="A181" s="1025">
        <v>13</v>
      </c>
      <c r="B181" s="102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idden="1" x14ac:dyDescent="0.2">
      <c r="A182" s="1025">
        <v>14</v>
      </c>
      <c r="B182" s="102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idden="1" x14ac:dyDescent="0.2">
      <c r="A183" s="1025">
        <v>15</v>
      </c>
      <c r="B183" s="102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idden="1" x14ac:dyDescent="0.2">
      <c r="A184" s="1025">
        <v>16</v>
      </c>
      <c r="B184" s="102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idden="1" x14ac:dyDescent="0.2">
      <c r="A185" s="1025">
        <v>17</v>
      </c>
      <c r="B185" s="102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idden="1" x14ac:dyDescent="0.2">
      <c r="A186" s="1025">
        <v>18</v>
      </c>
      <c r="B186" s="102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idden="1" x14ac:dyDescent="0.2">
      <c r="A187" s="1025">
        <v>19</v>
      </c>
      <c r="B187" s="102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idden="1" x14ac:dyDescent="0.2">
      <c r="A188" s="1025">
        <v>20</v>
      </c>
      <c r="B188" s="102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idden="1" x14ac:dyDescent="0.2">
      <c r="A189" s="1025">
        <v>21</v>
      </c>
      <c r="B189" s="102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idden="1" x14ac:dyDescent="0.2">
      <c r="A190" s="1025">
        <v>22</v>
      </c>
      <c r="B190" s="102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idden="1" x14ac:dyDescent="0.2">
      <c r="A191" s="1025">
        <v>23</v>
      </c>
      <c r="B191" s="102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idden="1" x14ac:dyDescent="0.2">
      <c r="A192" s="1025">
        <v>24</v>
      </c>
      <c r="B192" s="102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idden="1" x14ac:dyDescent="0.2">
      <c r="A193" s="1025">
        <v>25</v>
      </c>
      <c r="B193" s="102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idden="1" x14ac:dyDescent="0.2">
      <c r="A194" s="1025">
        <v>26</v>
      </c>
      <c r="B194" s="102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idden="1" x14ac:dyDescent="0.2">
      <c r="A195" s="1025">
        <v>27</v>
      </c>
      <c r="B195" s="102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idden="1" x14ac:dyDescent="0.2">
      <c r="A196" s="1025">
        <v>28</v>
      </c>
      <c r="B196" s="102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idden="1" x14ac:dyDescent="0.2">
      <c r="A197" s="1025">
        <v>29</v>
      </c>
      <c r="B197" s="102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idden="1" x14ac:dyDescent="0.2">
      <c r="A198" s="1025">
        <v>30</v>
      </c>
      <c r="B198" s="102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idden="1" x14ac:dyDescent="0.2">
      <c r="A201" s="365"/>
      <c r="B201" s="365"/>
      <c r="C201" s="365" t="s">
        <v>26</v>
      </c>
      <c r="D201" s="365"/>
      <c r="E201" s="365"/>
      <c r="F201" s="365"/>
      <c r="G201" s="365"/>
      <c r="H201" s="365"/>
      <c r="I201" s="365"/>
      <c r="J201" s="149" t="s">
        <v>296</v>
      </c>
      <c r="K201" s="366"/>
      <c r="L201" s="366"/>
      <c r="M201" s="366"/>
      <c r="N201" s="366"/>
      <c r="O201" s="366"/>
      <c r="P201" s="367" t="s">
        <v>27</v>
      </c>
      <c r="Q201" s="367"/>
      <c r="R201" s="367"/>
      <c r="S201" s="367"/>
      <c r="T201" s="367"/>
      <c r="U201" s="367"/>
      <c r="V201" s="367"/>
      <c r="W201" s="367"/>
      <c r="X201" s="367"/>
      <c r="Y201" s="368" t="s">
        <v>349</v>
      </c>
      <c r="Z201" s="369"/>
      <c r="AA201" s="369"/>
      <c r="AB201" s="369"/>
      <c r="AC201" s="149" t="s">
        <v>334</v>
      </c>
      <c r="AD201" s="149"/>
      <c r="AE201" s="149"/>
      <c r="AF201" s="149"/>
      <c r="AG201" s="149"/>
      <c r="AH201" s="368" t="s">
        <v>260</v>
      </c>
      <c r="AI201" s="365"/>
      <c r="AJ201" s="365"/>
      <c r="AK201" s="365"/>
      <c r="AL201" s="365" t="s">
        <v>21</v>
      </c>
      <c r="AM201" s="365"/>
      <c r="AN201" s="365"/>
      <c r="AO201" s="370"/>
      <c r="AP201" s="371" t="s">
        <v>297</v>
      </c>
      <c r="AQ201" s="371"/>
      <c r="AR201" s="371"/>
      <c r="AS201" s="371"/>
      <c r="AT201" s="371"/>
      <c r="AU201" s="371"/>
      <c r="AV201" s="371"/>
      <c r="AW201" s="371"/>
      <c r="AX201" s="371"/>
    </row>
    <row r="202" spans="1:50" hidden="1" x14ac:dyDescent="0.2">
      <c r="A202" s="1025">
        <v>1</v>
      </c>
      <c r="B202" s="102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idden="1" x14ac:dyDescent="0.2">
      <c r="A203" s="1025">
        <v>2</v>
      </c>
      <c r="B203" s="102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idden="1" x14ac:dyDescent="0.2">
      <c r="A204" s="1025">
        <v>3</v>
      </c>
      <c r="B204" s="102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idden="1" x14ac:dyDescent="0.2">
      <c r="A205" s="1025">
        <v>4</v>
      </c>
      <c r="B205" s="102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idden="1" x14ac:dyDescent="0.2">
      <c r="A206" s="1025">
        <v>5</v>
      </c>
      <c r="B206" s="102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idden="1" x14ac:dyDescent="0.2">
      <c r="A207" s="1025">
        <v>6</v>
      </c>
      <c r="B207" s="102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idden="1" x14ac:dyDescent="0.2">
      <c r="A208" s="1025">
        <v>7</v>
      </c>
      <c r="B208" s="102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idden="1" x14ac:dyDescent="0.2">
      <c r="A209" s="1025">
        <v>8</v>
      </c>
      <c r="B209" s="102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idden="1" x14ac:dyDescent="0.2">
      <c r="A210" s="1025">
        <v>9</v>
      </c>
      <c r="B210" s="102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idden="1" x14ac:dyDescent="0.2">
      <c r="A211" s="1025">
        <v>10</v>
      </c>
      <c r="B211" s="102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idden="1" x14ac:dyDescent="0.2">
      <c r="A212" s="1025">
        <v>11</v>
      </c>
      <c r="B212" s="102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idden="1" x14ac:dyDescent="0.2">
      <c r="A213" s="1025">
        <v>12</v>
      </c>
      <c r="B213" s="102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idden="1" x14ac:dyDescent="0.2">
      <c r="A214" s="1025">
        <v>13</v>
      </c>
      <c r="B214" s="102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idden="1" x14ac:dyDescent="0.2">
      <c r="A215" s="1025">
        <v>14</v>
      </c>
      <c r="B215" s="102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idden="1" x14ac:dyDescent="0.2">
      <c r="A216" s="1025">
        <v>15</v>
      </c>
      <c r="B216" s="102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idden="1" x14ac:dyDescent="0.2">
      <c r="A217" s="1025">
        <v>16</v>
      </c>
      <c r="B217" s="102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idden="1" x14ac:dyDescent="0.2">
      <c r="A218" s="1025">
        <v>17</v>
      </c>
      <c r="B218" s="102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idden="1" x14ac:dyDescent="0.2">
      <c r="A219" s="1025">
        <v>18</v>
      </c>
      <c r="B219" s="102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idden="1" x14ac:dyDescent="0.2">
      <c r="A220" s="1025">
        <v>19</v>
      </c>
      <c r="B220" s="102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idden="1" x14ac:dyDescent="0.2">
      <c r="A221" s="1025">
        <v>20</v>
      </c>
      <c r="B221" s="102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idden="1" x14ac:dyDescent="0.2">
      <c r="A222" s="1025">
        <v>21</v>
      </c>
      <c r="B222" s="102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idden="1" x14ac:dyDescent="0.2">
      <c r="A223" s="1025">
        <v>22</v>
      </c>
      <c r="B223" s="102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idden="1" x14ac:dyDescent="0.2">
      <c r="A224" s="1025">
        <v>23</v>
      </c>
      <c r="B224" s="102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idden="1" x14ac:dyDescent="0.2">
      <c r="A225" s="1025">
        <v>24</v>
      </c>
      <c r="B225" s="102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idden="1" x14ac:dyDescent="0.2">
      <c r="A226" s="1025">
        <v>25</v>
      </c>
      <c r="B226" s="102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idden="1" x14ac:dyDescent="0.2">
      <c r="A227" s="1025">
        <v>26</v>
      </c>
      <c r="B227" s="102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idden="1" x14ac:dyDescent="0.2">
      <c r="A228" s="1025">
        <v>27</v>
      </c>
      <c r="B228" s="102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idden="1" x14ac:dyDescent="0.2">
      <c r="A229" s="1025">
        <v>28</v>
      </c>
      <c r="B229" s="102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idden="1" x14ac:dyDescent="0.2">
      <c r="A230" s="1025">
        <v>29</v>
      </c>
      <c r="B230" s="102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idden="1" x14ac:dyDescent="0.2">
      <c r="A231" s="1025">
        <v>30</v>
      </c>
      <c r="B231" s="102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idden="1" x14ac:dyDescent="0.2">
      <c r="A234" s="365"/>
      <c r="B234" s="365"/>
      <c r="C234" s="365" t="s">
        <v>26</v>
      </c>
      <c r="D234" s="365"/>
      <c r="E234" s="365"/>
      <c r="F234" s="365"/>
      <c r="G234" s="365"/>
      <c r="H234" s="365"/>
      <c r="I234" s="365"/>
      <c r="J234" s="149" t="s">
        <v>296</v>
      </c>
      <c r="K234" s="366"/>
      <c r="L234" s="366"/>
      <c r="M234" s="366"/>
      <c r="N234" s="366"/>
      <c r="O234" s="366"/>
      <c r="P234" s="367" t="s">
        <v>27</v>
      </c>
      <c r="Q234" s="367"/>
      <c r="R234" s="367"/>
      <c r="S234" s="367"/>
      <c r="T234" s="367"/>
      <c r="U234" s="367"/>
      <c r="V234" s="367"/>
      <c r="W234" s="367"/>
      <c r="X234" s="367"/>
      <c r="Y234" s="368" t="s">
        <v>349</v>
      </c>
      <c r="Z234" s="369"/>
      <c r="AA234" s="369"/>
      <c r="AB234" s="369"/>
      <c r="AC234" s="149" t="s">
        <v>334</v>
      </c>
      <c r="AD234" s="149"/>
      <c r="AE234" s="149"/>
      <c r="AF234" s="149"/>
      <c r="AG234" s="149"/>
      <c r="AH234" s="368" t="s">
        <v>260</v>
      </c>
      <c r="AI234" s="365"/>
      <c r="AJ234" s="365"/>
      <c r="AK234" s="365"/>
      <c r="AL234" s="365" t="s">
        <v>21</v>
      </c>
      <c r="AM234" s="365"/>
      <c r="AN234" s="365"/>
      <c r="AO234" s="370"/>
      <c r="AP234" s="371" t="s">
        <v>297</v>
      </c>
      <c r="AQ234" s="371"/>
      <c r="AR234" s="371"/>
      <c r="AS234" s="371"/>
      <c r="AT234" s="371"/>
      <c r="AU234" s="371"/>
      <c r="AV234" s="371"/>
      <c r="AW234" s="371"/>
      <c r="AX234" s="371"/>
    </row>
    <row r="235" spans="1:50" hidden="1" x14ac:dyDescent="0.2">
      <c r="A235" s="1025">
        <v>1</v>
      </c>
      <c r="B235" s="102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idden="1" x14ac:dyDescent="0.2">
      <c r="A236" s="1025">
        <v>2</v>
      </c>
      <c r="B236" s="102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idden="1" x14ac:dyDescent="0.2">
      <c r="A237" s="1025">
        <v>3</v>
      </c>
      <c r="B237" s="102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idden="1" x14ac:dyDescent="0.2">
      <c r="A238" s="1025">
        <v>4</v>
      </c>
      <c r="B238" s="102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idden="1" x14ac:dyDescent="0.2">
      <c r="A239" s="1025">
        <v>5</v>
      </c>
      <c r="B239" s="102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idden="1" x14ac:dyDescent="0.2">
      <c r="A240" s="1025">
        <v>6</v>
      </c>
      <c r="B240" s="102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idden="1" x14ac:dyDescent="0.2">
      <c r="A241" s="1025">
        <v>7</v>
      </c>
      <c r="B241" s="102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idden="1" x14ac:dyDescent="0.2">
      <c r="A242" s="1025">
        <v>8</v>
      </c>
      <c r="B242" s="102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idden="1" x14ac:dyDescent="0.2">
      <c r="A243" s="1025">
        <v>9</v>
      </c>
      <c r="B243" s="102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idden="1" x14ac:dyDescent="0.2">
      <c r="A244" s="1025">
        <v>10</v>
      </c>
      <c r="B244" s="102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idden="1" x14ac:dyDescent="0.2">
      <c r="A245" s="1025">
        <v>11</v>
      </c>
      <c r="B245" s="102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idden="1" x14ac:dyDescent="0.2">
      <c r="A246" s="1025">
        <v>12</v>
      </c>
      <c r="B246" s="102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idden="1" x14ac:dyDescent="0.2">
      <c r="A247" s="1025">
        <v>13</v>
      </c>
      <c r="B247" s="102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idden="1" x14ac:dyDescent="0.2">
      <c r="A248" s="1025">
        <v>14</v>
      </c>
      <c r="B248" s="102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idden="1" x14ac:dyDescent="0.2">
      <c r="A249" s="1025">
        <v>15</v>
      </c>
      <c r="B249" s="102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idden="1" x14ac:dyDescent="0.2">
      <c r="A250" s="1025">
        <v>16</v>
      </c>
      <c r="B250" s="102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idden="1" x14ac:dyDescent="0.2">
      <c r="A251" s="1025">
        <v>17</v>
      </c>
      <c r="B251" s="102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idden="1" x14ac:dyDescent="0.2">
      <c r="A252" s="1025">
        <v>18</v>
      </c>
      <c r="B252" s="102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idden="1" x14ac:dyDescent="0.2">
      <c r="A253" s="1025">
        <v>19</v>
      </c>
      <c r="B253" s="102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idden="1" x14ac:dyDescent="0.2">
      <c r="A254" s="1025">
        <v>20</v>
      </c>
      <c r="B254" s="102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idden="1" x14ac:dyDescent="0.2">
      <c r="A255" s="1025">
        <v>21</v>
      </c>
      <c r="B255" s="102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idden="1" x14ac:dyDescent="0.2">
      <c r="A256" s="1025">
        <v>22</v>
      </c>
      <c r="B256" s="102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idden="1" x14ac:dyDescent="0.2">
      <c r="A257" s="1025">
        <v>23</v>
      </c>
      <c r="B257" s="102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idden="1" x14ac:dyDescent="0.2">
      <c r="A258" s="1025">
        <v>24</v>
      </c>
      <c r="B258" s="102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idden="1" x14ac:dyDescent="0.2">
      <c r="A259" s="1025">
        <v>25</v>
      </c>
      <c r="B259" s="102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idden="1" x14ac:dyDescent="0.2">
      <c r="A260" s="1025">
        <v>26</v>
      </c>
      <c r="B260" s="102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idden="1" x14ac:dyDescent="0.2">
      <c r="A261" s="1025">
        <v>27</v>
      </c>
      <c r="B261" s="102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idden="1" x14ac:dyDescent="0.2">
      <c r="A262" s="1025">
        <v>28</v>
      </c>
      <c r="B262" s="102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idden="1" x14ac:dyDescent="0.2">
      <c r="A263" s="1025">
        <v>29</v>
      </c>
      <c r="B263" s="102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idden="1" x14ac:dyDescent="0.2">
      <c r="A264" s="1025">
        <v>30</v>
      </c>
      <c r="B264" s="102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idden="1" x14ac:dyDescent="0.2">
      <c r="A267" s="365"/>
      <c r="B267" s="365"/>
      <c r="C267" s="365" t="s">
        <v>26</v>
      </c>
      <c r="D267" s="365"/>
      <c r="E267" s="365"/>
      <c r="F267" s="365"/>
      <c r="G267" s="365"/>
      <c r="H267" s="365"/>
      <c r="I267" s="365"/>
      <c r="J267" s="149" t="s">
        <v>296</v>
      </c>
      <c r="K267" s="366"/>
      <c r="L267" s="366"/>
      <c r="M267" s="366"/>
      <c r="N267" s="366"/>
      <c r="O267" s="366"/>
      <c r="P267" s="367" t="s">
        <v>27</v>
      </c>
      <c r="Q267" s="367"/>
      <c r="R267" s="367"/>
      <c r="S267" s="367"/>
      <c r="T267" s="367"/>
      <c r="U267" s="367"/>
      <c r="V267" s="367"/>
      <c r="W267" s="367"/>
      <c r="X267" s="367"/>
      <c r="Y267" s="368" t="s">
        <v>349</v>
      </c>
      <c r="Z267" s="369"/>
      <c r="AA267" s="369"/>
      <c r="AB267" s="369"/>
      <c r="AC267" s="149" t="s">
        <v>334</v>
      </c>
      <c r="AD267" s="149"/>
      <c r="AE267" s="149"/>
      <c r="AF267" s="149"/>
      <c r="AG267" s="149"/>
      <c r="AH267" s="368" t="s">
        <v>260</v>
      </c>
      <c r="AI267" s="365"/>
      <c r="AJ267" s="365"/>
      <c r="AK267" s="365"/>
      <c r="AL267" s="365" t="s">
        <v>21</v>
      </c>
      <c r="AM267" s="365"/>
      <c r="AN267" s="365"/>
      <c r="AO267" s="370"/>
      <c r="AP267" s="371" t="s">
        <v>297</v>
      </c>
      <c r="AQ267" s="371"/>
      <c r="AR267" s="371"/>
      <c r="AS267" s="371"/>
      <c r="AT267" s="371"/>
      <c r="AU267" s="371"/>
      <c r="AV267" s="371"/>
      <c r="AW267" s="371"/>
      <c r="AX267" s="371"/>
    </row>
    <row r="268" spans="1:50" hidden="1" x14ac:dyDescent="0.2">
      <c r="A268" s="1025">
        <v>1</v>
      </c>
      <c r="B268" s="102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idden="1" x14ac:dyDescent="0.2">
      <c r="A269" s="1025">
        <v>2</v>
      </c>
      <c r="B269" s="102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idden="1" x14ac:dyDescent="0.2">
      <c r="A270" s="1025">
        <v>3</v>
      </c>
      <c r="B270" s="102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idden="1" x14ac:dyDescent="0.2">
      <c r="A271" s="1025">
        <v>4</v>
      </c>
      <c r="B271" s="102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idden="1" x14ac:dyDescent="0.2">
      <c r="A272" s="1025">
        <v>5</v>
      </c>
      <c r="B272" s="102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idden="1" x14ac:dyDescent="0.2">
      <c r="A273" s="1025">
        <v>6</v>
      </c>
      <c r="B273" s="102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idden="1" x14ac:dyDescent="0.2">
      <c r="A274" s="1025">
        <v>7</v>
      </c>
      <c r="B274" s="102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idden="1" x14ac:dyDescent="0.2">
      <c r="A275" s="1025">
        <v>8</v>
      </c>
      <c r="B275" s="102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idden="1" x14ac:dyDescent="0.2">
      <c r="A276" s="1025">
        <v>9</v>
      </c>
      <c r="B276" s="102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idden="1" x14ac:dyDescent="0.2">
      <c r="A277" s="1025">
        <v>10</v>
      </c>
      <c r="B277" s="102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idden="1" x14ac:dyDescent="0.2">
      <c r="A278" s="1025">
        <v>11</v>
      </c>
      <c r="B278" s="102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idden="1" x14ac:dyDescent="0.2">
      <c r="A279" s="1025">
        <v>12</v>
      </c>
      <c r="B279" s="102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idden="1" x14ac:dyDescent="0.2">
      <c r="A280" s="1025">
        <v>13</v>
      </c>
      <c r="B280" s="102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idden="1" x14ac:dyDescent="0.2">
      <c r="A281" s="1025">
        <v>14</v>
      </c>
      <c r="B281" s="102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idden="1" x14ac:dyDescent="0.2">
      <c r="A282" s="1025">
        <v>15</v>
      </c>
      <c r="B282" s="102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idden="1" x14ac:dyDescent="0.2">
      <c r="A283" s="1025">
        <v>16</v>
      </c>
      <c r="B283" s="102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idden="1" x14ac:dyDescent="0.2">
      <c r="A284" s="1025">
        <v>17</v>
      </c>
      <c r="B284" s="102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idden="1" x14ac:dyDescent="0.2">
      <c r="A285" s="1025">
        <v>18</v>
      </c>
      <c r="B285" s="102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idden="1" x14ac:dyDescent="0.2">
      <c r="A286" s="1025">
        <v>19</v>
      </c>
      <c r="B286" s="102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idden="1" x14ac:dyDescent="0.2">
      <c r="A287" s="1025">
        <v>20</v>
      </c>
      <c r="B287" s="102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idden="1" x14ac:dyDescent="0.2">
      <c r="A288" s="1025">
        <v>21</v>
      </c>
      <c r="B288" s="102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idden="1" x14ac:dyDescent="0.2">
      <c r="A289" s="1025">
        <v>22</v>
      </c>
      <c r="B289" s="102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idden="1" x14ac:dyDescent="0.2">
      <c r="A290" s="1025">
        <v>23</v>
      </c>
      <c r="B290" s="102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idden="1" x14ac:dyDescent="0.2">
      <c r="A291" s="1025">
        <v>24</v>
      </c>
      <c r="B291" s="102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idden="1" x14ac:dyDescent="0.2">
      <c r="A292" s="1025">
        <v>25</v>
      </c>
      <c r="B292" s="102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idden="1" x14ac:dyDescent="0.2">
      <c r="A293" s="1025">
        <v>26</v>
      </c>
      <c r="B293" s="102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idden="1" x14ac:dyDescent="0.2">
      <c r="A294" s="1025">
        <v>27</v>
      </c>
      <c r="B294" s="102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idden="1" x14ac:dyDescent="0.2">
      <c r="A295" s="1025">
        <v>28</v>
      </c>
      <c r="B295" s="102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idden="1" x14ac:dyDescent="0.2">
      <c r="A296" s="1025">
        <v>29</v>
      </c>
      <c r="B296" s="102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idden="1" x14ac:dyDescent="0.2">
      <c r="A297" s="1025">
        <v>30</v>
      </c>
      <c r="B297" s="102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idden="1" x14ac:dyDescent="0.2">
      <c r="A300" s="365"/>
      <c r="B300" s="365"/>
      <c r="C300" s="365" t="s">
        <v>26</v>
      </c>
      <c r="D300" s="365"/>
      <c r="E300" s="365"/>
      <c r="F300" s="365"/>
      <c r="G300" s="365"/>
      <c r="H300" s="365"/>
      <c r="I300" s="365"/>
      <c r="J300" s="149" t="s">
        <v>296</v>
      </c>
      <c r="K300" s="366"/>
      <c r="L300" s="366"/>
      <c r="M300" s="366"/>
      <c r="N300" s="366"/>
      <c r="O300" s="366"/>
      <c r="P300" s="367" t="s">
        <v>27</v>
      </c>
      <c r="Q300" s="367"/>
      <c r="R300" s="367"/>
      <c r="S300" s="367"/>
      <c r="T300" s="367"/>
      <c r="U300" s="367"/>
      <c r="V300" s="367"/>
      <c r="W300" s="367"/>
      <c r="X300" s="367"/>
      <c r="Y300" s="368" t="s">
        <v>349</v>
      </c>
      <c r="Z300" s="369"/>
      <c r="AA300" s="369"/>
      <c r="AB300" s="369"/>
      <c r="AC300" s="149" t="s">
        <v>334</v>
      </c>
      <c r="AD300" s="149"/>
      <c r="AE300" s="149"/>
      <c r="AF300" s="149"/>
      <c r="AG300" s="149"/>
      <c r="AH300" s="368" t="s">
        <v>260</v>
      </c>
      <c r="AI300" s="365"/>
      <c r="AJ300" s="365"/>
      <c r="AK300" s="365"/>
      <c r="AL300" s="365" t="s">
        <v>21</v>
      </c>
      <c r="AM300" s="365"/>
      <c r="AN300" s="365"/>
      <c r="AO300" s="370"/>
      <c r="AP300" s="371" t="s">
        <v>297</v>
      </c>
      <c r="AQ300" s="371"/>
      <c r="AR300" s="371"/>
      <c r="AS300" s="371"/>
      <c r="AT300" s="371"/>
      <c r="AU300" s="371"/>
      <c r="AV300" s="371"/>
      <c r="AW300" s="371"/>
      <c r="AX300" s="371"/>
    </row>
    <row r="301" spans="1:50" hidden="1" x14ac:dyDescent="0.2">
      <c r="A301" s="1025">
        <v>1</v>
      </c>
      <c r="B301" s="102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idden="1" x14ac:dyDescent="0.2">
      <c r="A302" s="1025">
        <v>2</v>
      </c>
      <c r="B302" s="102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idden="1" x14ac:dyDescent="0.2">
      <c r="A303" s="1025">
        <v>3</v>
      </c>
      <c r="B303" s="102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idden="1" x14ac:dyDescent="0.2">
      <c r="A304" s="1025">
        <v>4</v>
      </c>
      <c r="B304" s="102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idden="1" x14ac:dyDescent="0.2">
      <c r="A305" s="1025">
        <v>5</v>
      </c>
      <c r="B305" s="102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idden="1" x14ac:dyDescent="0.2">
      <c r="A306" s="1025">
        <v>6</v>
      </c>
      <c r="B306" s="102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idden="1" x14ac:dyDescent="0.2">
      <c r="A307" s="1025">
        <v>7</v>
      </c>
      <c r="B307" s="102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idden="1" x14ac:dyDescent="0.2">
      <c r="A308" s="1025">
        <v>8</v>
      </c>
      <c r="B308" s="102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idden="1" x14ac:dyDescent="0.2">
      <c r="A309" s="1025">
        <v>9</v>
      </c>
      <c r="B309" s="102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idden="1" x14ac:dyDescent="0.2">
      <c r="A310" s="1025">
        <v>10</v>
      </c>
      <c r="B310" s="102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idden="1" x14ac:dyDescent="0.2">
      <c r="A311" s="1025">
        <v>11</v>
      </c>
      <c r="B311" s="102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idden="1" x14ac:dyDescent="0.2">
      <c r="A312" s="1025">
        <v>12</v>
      </c>
      <c r="B312" s="102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idden="1" x14ac:dyDescent="0.2">
      <c r="A313" s="1025">
        <v>13</v>
      </c>
      <c r="B313" s="102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idden="1" x14ac:dyDescent="0.2">
      <c r="A314" s="1025">
        <v>14</v>
      </c>
      <c r="B314" s="102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idden="1" x14ac:dyDescent="0.2">
      <c r="A315" s="1025">
        <v>15</v>
      </c>
      <c r="B315" s="102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idden="1" x14ac:dyDescent="0.2">
      <c r="A316" s="1025">
        <v>16</v>
      </c>
      <c r="B316" s="102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idden="1" x14ac:dyDescent="0.2">
      <c r="A317" s="1025">
        <v>17</v>
      </c>
      <c r="B317" s="102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idden="1" x14ac:dyDescent="0.2">
      <c r="A318" s="1025">
        <v>18</v>
      </c>
      <c r="B318" s="102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idden="1" x14ac:dyDescent="0.2">
      <c r="A319" s="1025">
        <v>19</v>
      </c>
      <c r="B319" s="102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idden="1" x14ac:dyDescent="0.2">
      <c r="A320" s="1025">
        <v>20</v>
      </c>
      <c r="B320" s="102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idden="1" x14ac:dyDescent="0.2">
      <c r="A321" s="1025">
        <v>21</v>
      </c>
      <c r="B321" s="102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idden="1" x14ac:dyDescent="0.2">
      <c r="A322" s="1025">
        <v>22</v>
      </c>
      <c r="B322" s="102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idden="1" x14ac:dyDescent="0.2">
      <c r="A323" s="1025">
        <v>23</v>
      </c>
      <c r="B323" s="102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idden="1" x14ac:dyDescent="0.2">
      <c r="A324" s="1025">
        <v>24</v>
      </c>
      <c r="B324" s="102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idden="1" x14ac:dyDescent="0.2">
      <c r="A325" s="1025">
        <v>25</v>
      </c>
      <c r="B325" s="102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idden="1" x14ac:dyDescent="0.2">
      <c r="A326" s="1025">
        <v>26</v>
      </c>
      <c r="B326" s="102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idden="1" x14ac:dyDescent="0.2">
      <c r="A327" s="1025">
        <v>27</v>
      </c>
      <c r="B327" s="102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idden="1" x14ac:dyDescent="0.2">
      <c r="A328" s="1025">
        <v>28</v>
      </c>
      <c r="B328" s="102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idden="1" x14ac:dyDescent="0.2">
      <c r="A329" s="1025">
        <v>29</v>
      </c>
      <c r="B329" s="102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idden="1" x14ac:dyDescent="0.2">
      <c r="A330" s="1025">
        <v>30</v>
      </c>
      <c r="B330" s="102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idden="1" x14ac:dyDescent="0.2">
      <c r="A333" s="365"/>
      <c r="B333" s="365"/>
      <c r="C333" s="365" t="s">
        <v>26</v>
      </c>
      <c r="D333" s="365"/>
      <c r="E333" s="365"/>
      <c r="F333" s="365"/>
      <c r="G333" s="365"/>
      <c r="H333" s="365"/>
      <c r="I333" s="365"/>
      <c r="J333" s="149" t="s">
        <v>296</v>
      </c>
      <c r="K333" s="366"/>
      <c r="L333" s="366"/>
      <c r="M333" s="366"/>
      <c r="N333" s="366"/>
      <c r="O333" s="366"/>
      <c r="P333" s="367" t="s">
        <v>27</v>
      </c>
      <c r="Q333" s="367"/>
      <c r="R333" s="367"/>
      <c r="S333" s="367"/>
      <c r="T333" s="367"/>
      <c r="U333" s="367"/>
      <c r="V333" s="367"/>
      <c r="W333" s="367"/>
      <c r="X333" s="367"/>
      <c r="Y333" s="368" t="s">
        <v>349</v>
      </c>
      <c r="Z333" s="369"/>
      <c r="AA333" s="369"/>
      <c r="AB333" s="369"/>
      <c r="AC333" s="149" t="s">
        <v>334</v>
      </c>
      <c r="AD333" s="149"/>
      <c r="AE333" s="149"/>
      <c r="AF333" s="149"/>
      <c r="AG333" s="149"/>
      <c r="AH333" s="368" t="s">
        <v>260</v>
      </c>
      <c r="AI333" s="365"/>
      <c r="AJ333" s="365"/>
      <c r="AK333" s="365"/>
      <c r="AL333" s="365" t="s">
        <v>21</v>
      </c>
      <c r="AM333" s="365"/>
      <c r="AN333" s="365"/>
      <c r="AO333" s="370"/>
      <c r="AP333" s="371" t="s">
        <v>297</v>
      </c>
      <c r="AQ333" s="371"/>
      <c r="AR333" s="371"/>
      <c r="AS333" s="371"/>
      <c r="AT333" s="371"/>
      <c r="AU333" s="371"/>
      <c r="AV333" s="371"/>
      <c r="AW333" s="371"/>
      <c r="AX333" s="371"/>
    </row>
    <row r="334" spans="1:50" hidden="1" x14ac:dyDescent="0.2">
      <c r="A334" s="1025">
        <v>1</v>
      </c>
      <c r="B334" s="102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idden="1" x14ac:dyDescent="0.2">
      <c r="A335" s="1025">
        <v>2</v>
      </c>
      <c r="B335" s="102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idden="1" x14ac:dyDescent="0.2">
      <c r="A336" s="1025">
        <v>3</v>
      </c>
      <c r="B336" s="102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idden="1" x14ac:dyDescent="0.2">
      <c r="A337" s="1025">
        <v>4</v>
      </c>
      <c r="B337" s="102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idden="1" x14ac:dyDescent="0.2">
      <c r="A338" s="1025">
        <v>5</v>
      </c>
      <c r="B338" s="102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idden="1" x14ac:dyDescent="0.2">
      <c r="A339" s="1025">
        <v>6</v>
      </c>
      <c r="B339" s="102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idden="1" x14ac:dyDescent="0.2">
      <c r="A340" s="1025">
        <v>7</v>
      </c>
      <c r="B340" s="102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idden="1" x14ac:dyDescent="0.2">
      <c r="A341" s="1025">
        <v>8</v>
      </c>
      <c r="B341" s="102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idden="1" x14ac:dyDescent="0.2">
      <c r="A342" s="1025">
        <v>9</v>
      </c>
      <c r="B342" s="102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idden="1" x14ac:dyDescent="0.2">
      <c r="A343" s="1025">
        <v>10</v>
      </c>
      <c r="B343" s="102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idden="1" x14ac:dyDescent="0.2">
      <c r="A344" s="1025">
        <v>11</v>
      </c>
      <c r="B344" s="102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idden="1" x14ac:dyDescent="0.2">
      <c r="A345" s="1025">
        <v>12</v>
      </c>
      <c r="B345" s="102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idden="1" x14ac:dyDescent="0.2">
      <c r="A346" s="1025">
        <v>13</v>
      </c>
      <c r="B346" s="102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idden="1" x14ac:dyDescent="0.2">
      <c r="A347" s="1025">
        <v>14</v>
      </c>
      <c r="B347" s="102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idden="1" x14ac:dyDescent="0.2">
      <c r="A348" s="1025">
        <v>15</v>
      </c>
      <c r="B348" s="102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idden="1" x14ac:dyDescent="0.2">
      <c r="A349" s="1025">
        <v>16</v>
      </c>
      <c r="B349" s="102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idden="1" x14ac:dyDescent="0.2">
      <c r="A350" s="1025">
        <v>17</v>
      </c>
      <c r="B350" s="102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idden="1" x14ac:dyDescent="0.2">
      <c r="A351" s="1025">
        <v>18</v>
      </c>
      <c r="B351" s="102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idden="1" x14ac:dyDescent="0.2">
      <c r="A352" s="1025">
        <v>19</v>
      </c>
      <c r="B352" s="102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idden="1" x14ac:dyDescent="0.2">
      <c r="A353" s="1025">
        <v>20</v>
      </c>
      <c r="B353" s="102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idden="1" x14ac:dyDescent="0.2">
      <c r="A354" s="1025">
        <v>21</v>
      </c>
      <c r="B354" s="102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idden="1" x14ac:dyDescent="0.2">
      <c r="A355" s="1025">
        <v>22</v>
      </c>
      <c r="B355" s="102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idden="1" x14ac:dyDescent="0.2">
      <c r="A356" s="1025">
        <v>23</v>
      </c>
      <c r="B356" s="102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idden="1" x14ac:dyDescent="0.2">
      <c r="A357" s="1025">
        <v>24</v>
      </c>
      <c r="B357" s="102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idden="1" x14ac:dyDescent="0.2">
      <c r="A358" s="1025">
        <v>25</v>
      </c>
      <c r="B358" s="102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idden="1" x14ac:dyDescent="0.2">
      <c r="A359" s="1025">
        <v>26</v>
      </c>
      <c r="B359" s="102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idden="1" x14ac:dyDescent="0.2">
      <c r="A360" s="1025">
        <v>27</v>
      </c>
      <c r="B360" s="102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idden="1" x14ac:dyDescent="0.2">
      <c r="A361" s="1025">
        <v>28</v>
      </c>
      <c r="B361" s="102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idden="1" x14ac:dyDescent="0.2">
      <c r="A362" s="1025">
        <v>29</v>
      </c>
      <c r="B362" s="102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idden="1" x14ac:dyDescent="0.2">
      <c r="A363" s="1025">
        <v>30</v>
      </c>
      <c r="B363" s="102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idden="1" x14ac:dyDescent="0.2">
      <c r="A366" s="365"/>
      <c r="B366" s="365"/>
      <c r="C366" s="365" t="s">
        <v>26</v>
      </c>
      <c r="D366" s="365"/>
      <c r="E366" s="365"/>
      <c r="F366" s="365"/>
      <c r="G366" s="365"/>
      <c r="H366" s="365"/>
      <c r="I366" s="365"/>
      <c r="J366" s="149" t="s">
        <v>296</v>
      </c>
      <c r="K366" s="366"/>
      <c r="L366" s="366"/>
      <c r="M366" s="366"/>
      <c r="N366" s="366"/>
      <c r="O366" s="366"/>
      <c r="P366" s="367" t="s">
        <v>27</v>
      </c>
      <c r="Q366" s="367"/>
      <c r="R366" s="367"/>
      <c r="S366" s="367"/>
      <c r="T366" s="367"/>
      <c r="U366" s="367"/>
      <c r="V366" s="367"/>
      <c r="W366" s="367"/>
      <c r="X366" s="367"/>
      <c r="Y366" s="368" t="s">
        <v>349</v>
      </c>
      <c r="Z366" s="369"/>
      <c r="AA366" s="369"/>
      <c r="AB366" s="369"/>
      <c r="AC366" s="149" t="s">
        <v>334</v>
      </c>
      <c r="AD366" s="149"/>
      <c r="AE366" s="149"/>
      <c r="AF366" s="149"/>
      <c r="AG366" s="149"/>
      <c r="AH366" s="368" t="s">
        <v>260</v>
      </c>
      <c r="AI366" s="365"/>
      <c r="AJ366" s="365"/>
      <c r="AK366" s="365"/>
      <c r="AL366" s="365" t="s">
        <v>21</v>
      </c>
      <c r="AM366" s="365"/>
      <c r="AN366" s="365"/>
      <c r="AO366" s="370"/>
      <c r="AP366" s="371" t="s">
        <v>297</v>
      </c>
      <c r="AQ366" s="371"/>
      <c r="AR366" s="371"/>
      <c r="AS366" s="371"/>
      <c r="AT366" s="371"/>
      <c r="AU366" s="371"/>
      <c r="AV366" s="371"/>
      <c r="AW366" s="371"/>
      <c r="AX366" s="371"/>
    </row>
    <row r="367" spans="1:50" hidden="1" x14ac:dyDescent="0.2">
      <c r="A367" s="1025">
        <v>1</v>
      </c>
      <c r="B367" s="102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idden="1" x14ac:dyDescent="0.2">
      <c r="A368" s="1025">
        <v>2</v>
      </c>
      <c r="B368" s="102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idden="1" x14ac:dyDescent="0.2">
      <c r="A369" s="1025">
        <v>3</v>
      </c>
      <c r="B369" s="102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idden="1" x14ac:dyDescent="0.2">
      <c r="A370" s="1025">
        <v>4</v>
      </c>
      <c r="B370" s="102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idden="1" x14ac:dyDescent="0.2">
      <c r="A371" s="1025">
        <v>5</v>
      </c>
      <c r="B371" s="102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idden="1" x14ac:dyDescent="0.2">
      <c r="A372" s="1025">
        <v>6</v>
      </c>
      <c r="B372" s="102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idden="1" x14ac:dyDescent="0.2">
      <c r="A373" s="1025">
        <v>7</v>
      </c>
      <c r="B373" s="102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idden="1" x14ac:dyDescent="0.2">
      <c r="A374" s="1025">
        <v>8</v>
      </c>
      <c r="B374" s="102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idden="1" x14ac:dyDescent="0.2">
      <c r="A375" s="1025">
        <v>9</v>
      </c>
      <c r="B375" s="102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idden="1" x14ac:dyDescent="0.2">
      <c r="A376" s="1025">
        <v>10</v>
      </c>
      <c r="B376" s="102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idden="1" x14ac:dyDescent="0.2">
      <c r="A377" s="1025">
        <v>11</v>
      </c>
      <c r="B377" s="102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idden="1" x14ac:dyDescent="0.2">
      <c r="A378" s="1025">
        <v>12</v>
      </c>
      <c r="B378" s="102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idden="1" x14ac:dyDescent="0.2">
      <c r="A379" s="1025">
        <v>13</v>
      </c>
      <c r="B379" s="102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idden="1" x14ac:dyDescent="0.2">
      <c r="A380" s="1025">
        <v>14</v>
      </c>
      <c r="B380" s="102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idden="1" x14ac:dyDescent="0.2">
      <c r="A381" s="1025">
        <v>15</v>
      </c>
      <c r="B381" s="102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idden="1" x14ac:dyDescent="0.2">
      <c r="A382" s="1025">
        <v>16</v>
      </c>
      <c r="B382" s="102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idden="1" x14ac:dyDescent="0.2">
      <c r="A383" s="1025">
        <v>17</v>
      </c>
      <c r="B383" s="102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idden="1" x14ac:dyDescent="0.2">
      <c r="A384" s="1025">
        <v>18</v>
      </c>
      <c r="B384" s="102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idden="1" x14ac:dyDescent="0.2">
      <c r="A385" s="1025">
        <v>19</v>
      </c>
      <c r="B385" s="102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idden="1" x14ac:dyDescent="0.2">
      <c r="A386" s="1025">
        <v>20</v>
      </c>
      <c r="B386" s="102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idden="1" x14ac:dyDescent="0.2">
      <c r="A387" s="1025">
        <v>21</v>
      </c>
      <c r="B387" s="102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idden="1" x14ac:dyDescent="0.2">
      <c r="A388" s="1025">
        <v>22</v>
      </c>
      <c r="B388" s="102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idden="1" x14ac:dyDescent="0.2">
      <c r="A389" s="1025">
        <v>23</v>
      </c>
      <c r="B389" s="102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idden="1" x14ac:dyDescent="0.2">
      <c r="A390" s="1025">
        <v>24</v>
      </c>
      <c r="B390" s="102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idden="1" x14ac:dyDescent="0.2">
      <c r="A391" s="1025">
        <v>25</v>
      </c>
      <c r="B391" s="102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idden="1" x14ac:dyDescent="0.2">
      <c r="A392" s="1025">
        <v>26</v>
      </c>
      <c r="B392" s="102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idden="1" x14ac:dyDescent="0.2">
      <c r="A393" s="1025">
        <v>27</v>
      </c>
      <c r="B393" s="102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idden="1" x14ac:dyDescent="0.2">
      <c r="A394" s="1025">
        <v>28</v>
      </c>
      <c r="B394" s="102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idden="1" x14ac:dyDescent="0.2">
      <c r="A395" s="1025">
        <v>29</v>
      </c>
      <c r="B395" s="102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idden="1" x14ac:dyDescent="0.2">
      <c r="A396" s="1025">
        <v>30</v>
      </c>
      <c r="B396" s="102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idden="1" x14ac:dyDescent="0.2">
      <c r="A399" s="365"/>
      <c r="B399" s="365"/>
      <c r="C399" s="365" t="s">
        <v>26</v>
      </c>
      <c r="D399" s="365"/>
      <c r="E399" s="365"/>
      <c r="F399" s="365"/>
      <c r="G399" s="365"/>
      <c r="H399" s="365"/>
      <c r="I399" s="365"/>
      <c r="J399" s="149" t="s">
        <v>296</v>
      </c>
      <c r="K399" s="366"/>
      <c r="L399" s="366"/>
      <c r="M399" s="366"/>
      <c r="N399" s="366"/>
      <c r="O399" s="366"/>
      <c r="P399" s="367" t="s">
        <v>27</v>
      </c>
      <c r="Q399" s="367"/>
      <c r="R399" s="367"/>
      <c r="S399" s="367"/>
      <c r="T399" s="367"/>
      <c r="U399" s="367"/>
      <c r="V399" s="367"/>
      <c r="W399" s="367"/>
      <c r="X399" s="367"/>
      <c r="Y399" s="368" t="s">
        <v>349</v>
      </c>
      <c r="Z399" s="369"/>
      <c r="AA399" s="369"/>
      <c r="AB399" s="369"/>
      <c r="AC399" s="149" t="s">
        <v>334</v>
      </c>
      <c r="AD399" s="149"/>
      <c r="AE399" s="149"/>
      <c r="AF399" s="149"/>
      <c r="AG399" s="149"/>
      <c r="AH399" s="368" t="s">
        <v>260</v>
      </c>
      <c r="AI399" s="365"/>
      <c r="AJ399" s="365"/>
      <c r="AK399" s="365"/>
      <c r="AL399" s="365" t="s">
        <v>21</v>
      </c>
      <c r="AM399" s="365"/>
      <c r="AN399" s="365"/>
      <c r="AO399" s="370"/>
      <c r="AP399" s="371" t="s">
        <v>297</v>
      </c>
      <c r="AQ399" s="371"/>
      <c r="AR399" s="371"/>
      <c r="AS399" s="371"/>
      <c r="AT399" s="371"/>
      <c r="AU399" s="371"/>
      <c r="AV399" s="371"/>
      <c r="AW399" s="371"/>
      <c r="AX399" s="371"/>
    </row>
    <row r="400" spans="1:50" hidden="1" x14ac:dyDescent="0.2">
      <c r="A400" s="1025">
        <v>1</v>
      </c>
      <c r="B400" s="102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idden="1" x14ac:dyDescent="0.2">
      <c r="A401" s="1025">
        <v>2</v>
      </c>
      <c r="B401" s="102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idden="1" x14ac:dyDescent="0.2">
      <c r="A402" s="1025">
        <v>3</v>
      </c>
      <c r="B402" s="102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idden="1" x14ac:dyDescent="0.2">
      <c r="A403" s="1025">
        <v>4</v>
      </c>
      <c r="B403" s="102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idden="1" x14ac:dyDescent="0.2">
      <c r="A404" s="1025">
        <v>5</v>
      </c>
      <c r="B404" s="102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idden="1" x14ac:dyDescent="0.2">
      <c r="A405" s="1025">
        <v>6</v>
      </c>
      <c r="B405" s="102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idden="1" x14ac:dyDescent="0.2">
      <c r="A406" s="1025">
        <v>7</v>
      </c>
      <c r="B406" s="102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idden="1" x14ac:dyDescent="0.2">
      <c r="A407" s="1025">
        <v>8</v>
      </c>
      <c r="B407" s="102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idden="1" x14ac:dyDescent="0.2">
      <c r="A408" s="1025">
        <v>9</v>
      </c>
      <c r="B408" s="102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idden="1" x14ac:dyDescent="0.2">
      <c r="A409" s="1025">
        <v>10</v>
      </c>
      <c r="B409" s="102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idden="1" x14ac:dyDescent="0.2">
      <c r="A410" s="1025">
        <v>11</v>
      </c>
      <c r="B410" s="102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idden="1" x14ac:dyDescent="0.2">
      <c r="A411" s="1025">
        <v>12</v>
      </c>
      <c r="B411" s="102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idden="1" x14ac:dyDescent="0.2">
      <c r="A412" s="1025">
        <v>13</v>
      </c>
      <c r="B412" s="102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idden="1" x14ac:dyDescent="0.2">
      <c r="A413" s="1025">
        <v>14</v>
      </c>
      <c r="B413" s="102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idden="1" x14ac:dyDescent="0.2">
      <c r="A414" s="1025">
        <v>15</v>
      </c>
      <c r="B414" s="102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idden="1" x14ac:dyDescent="0.2">
      <c r="A415" s="1025">
        <v>16</v>
      </c>
      <c r="B415" s="102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idden="1" x14ac:dyDescent="0.2">
      <c r="A416" s="1025">
        <v>17</v>
      </c>
      <c r="B416" s="102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idden="1" x14ac:dyDescent="0.2">
      <c r="A417" s="1025">
        <v>18</v>
      </c>
      <c r="B417" s="102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idden="1" x14ac:dyDescent="0.2">
      <c r="A418" s="1025">
        <v>19</v>
      </c>
      <c r="B418" s="102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idden="1" x14ac:dyDescent="0.2">
      <c r="A419" s="1025">
        <v>20</v>
      </c>
      <c r="B419" s="102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idden="1" x14ac:dyDescent="0.2">
      <c r="A420" s="1025">
        <v>21</v>
      </c>
      <c r="B420" s="102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idden="1" x14ac:dyDescent="0.2">
      <c r="A421" s="1025">
        <v>22</v>
      </c>
      <c r="B421" s="102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idden="1" x14ac:dyDescent="0.2">
      <c r="A422" s="1025">
        <v>23</v>
      </c>
      <c r="B422" s="102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idden="1" x14ac:dyDescent="0.2">
      <c r="A423" s="1025">
        <v>24</v>
      </c>
      <c r="B423" s="102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idden="1" x14ac:dyDescent="0.2">
      <c r="A424" s="1025">
        <v>25</v>
      </c>
      <c r="B424" s="102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idden="1" x14ac:dyDescent="0.2">
      <c r="A425" s="1025">
        <v>26</v>
      </c>
      <c r="B425" s="102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idden="1" x14ac:dyDescent="0.2">
      <c r="A426" s="1025">
        <v>27</v>
      </c>
      <c r="B426" s="102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idden="1" x14ac:dyDescent="0.2">
      <c r="A427" s="1025">
        <v>28</v>
      </c>
      <c r="B427" s="102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idden="1" x14ac:dyDescent="0.2">
      <c r="A428" s="1025">
        <v>29</v>
      </c>
      <c r="B428" s="102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idden="1" x14ac:dyDescent="0.2">
      <c r="A429" s="1025">
        <v>30</v>
      </c>
      <c r="B429" s="102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idden="1" x14ac:dyDescent="0.2">
      <c r="A432" s="365"/>
      <c r="B432" s="365"/>
      <c r="C432" s="365" t="s">
        <v>26</v>
      </c>
      <c r="D432" s="365"/>
      <c r="E432" s="365"/>
      <c r="F432" s="365"/>
      <c r="G432" s="365"/>
      <c r="H432" s="365"/>
      <c r="I432" s="365"/>
      <c r="J432" s="149" t="s">
        <v>296</v>
      </c>
      <c r="K432" s="366"/>
      <c r="L432" s="366"/>
      <c r="M432" s="366"/>
      <c r="N432" s="366"/>
      <c r="O432" s="366"/>
      <c r="P432" s="367" t="s">
        <v>27</v>
      </c>
      <c r="Q432" s="367"/>
      <c r="R432" s="367"/>
      <c r="S432" s="367"/>
      <c r="T432" s="367"/>
      <c r="U432" s="367"/>
      <c r="V432" s="367"/>
      <c r="W432" s="367"/>
      <c r="X432" s="367"/>
      <c r="Y432" s="368" t="s">
        <v>349</v>
      </c>
      <c r="Z432" s="369"/>
      <c r="AA432" s="369"/>
      <c r="AB432" s="369"/>
      <c r="AC432" s="149" t="s">
        <v>334</v>
      </c>
      <c r="AD432" s="149"/>
      <c r="AE432" s="149"/>
      <c r="AF432" s="149"/>
      <c r="AG432" s="149"/>
      <c r="AH432" s="368" t="s">
        <v>260</v>
      </c>
      <c r="AI432" s="365"/>
      <c r="AJ432" s="365"/>
      <c r="AK432" s="365"/>
      <c r="AL432" s="365" t="s">
        <v>21</v>
      </c>
      <c r="AM432" s="365"/>
      <c r="AN432" s="365"/>
      <c r="AO432" s="370"/>
      <c r="AP432" s="371" t="s">
        <v>297</v>
      </c>
      <c r="AQ432" s="371"/>
      <c r="AR432" s="371"/>
      <c r="AS432" s="371"/>
      <c r="AT432" s="371"/>
      <c r="AU432" s="371"/>
      <c r="AV432" s="371"/>
      <c r="AW432" s="371"/>
      <c r="AX432" s="371"/>
    </row>
    <row r="433" spans="1:50" hidden="1" x14ac:dyDescent="0.2">
      <c r="A433" s="1025">
        <v>1</v>
      </c>
      <c r="B433" s="102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idden="1" x14ac:dyDescent="0.2">
      <c r="A434" s="1025">
        <v>2</v>
      </c>
      <c r="B434" s="102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idden="1" x14ac:dyDescent="0.2">
      <c r="A435" s="1025">
        <v>3</v>
      </c>
      <c r="B435" s="102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idden="1" x14ac:dyDescent="0.2">
      <c r="A436" s="1025">
        <v>4</v>
      </c>
      <c r="B436" s="102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idden="1" x14ac:dyDescent="0.2">
      <c r="A437" s="1025">
        <v>5</v>
      </c>
      <c r="B437" s="102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idden="1" x14ac:dyDescent="0.2">
      <c r="A438" s="1025">
        <v>6</v>
      </c>
      <c r="B438" s="102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idden="1" x14ac:dyDescent="0.2">
      <c r="A439" s="1025">
        <v>7</v>
      </c>
      <c r="B439" s="102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idden="1" x14ac:dyDescent="0.2">
      <c r="A440" s="1025">
        <v>8</v>
      </c>
      <c r="B440" s="102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idden="1" x14ac:dyDescent="0.2">
      <c r="A441" s="1025">
        <v>9</v>
      </c>
      <c r="B441" s="102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idden="1" x14ac:dyDescent="0.2">
      <c r="A442" s="1025">
        <v>10</v>
      </c>
      <c r="B442" s="102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idden="1" x14ac:dyDescent="0.2">
      <c r="A443" s="1025">
        <v>11</v>
      </c>
      <c r="B443" s="102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idden="1" x14ac:dyDescent="0.2">
      <c r="A444" s="1025">
        <v>12</v>
      </c>
      <c r="B444" s="102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idden="1" x14ac:dyDescent="0.2">
      <c r="A445" s="1025">
        <v>13</v>
      </c>
      <c r="B445" s="102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idden="1" x14ac:dyDescent="0.2">
      <c r="A446" s="1025">
        <v>14</v>
      </c>
      <c r="B446" s="102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idden="1" x14ac:dyDescent="0.2">
      <c r="A447" s="1025">
        <v>15</v>
      </c>
      <c r="B447" s="102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idden="1" x14ac:dyDescent="0.2">
      <c r="A448" s="1025">
        <v>16</v>
      </c>
      <c r="B448" s="102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idden="1" x14ac:dyDescent="0.2">
      <c r="A449" s="1025">
        <v>17</v>
      </c>
      <c r="B449" s="102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idden="1" x14ac:dyDescent="0.2">
      <c r="A450" s="1025">
        <v>18</v>
      </c>
      <c r="B450" s="102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idden="1" x14ac:dyDescent="0.2">
      <c r="A451" s="1025">
        <v>19</v>
      </c>
      <c r="B451" s="102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idden="1" x14ac:dyDescent="0.2">
      <c r="A452" s="1025">
        <v>20</v>
      </c>
      <c r="B452" s="102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idden="1" x14ac:dyDescent="0.2">
      <c r="A453" s="1025">
        <v>21</v>
      </c>
      <c r="B453" s="102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idden="1" x14ac:dyDescent="0.2">
      <c r="A454" s="1025">
        <v>22</v>
      </c>
      <c r="B454" s="102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idden="1" x14ac:dyDescent="0.2">
      <c r="A455" s="1025">
        <v>23</v>
      </c>
      <c r="B455" s="102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idden="1" x14ac:dyDescent="0.2">
      <c r="A456" s="1025">
        <v>24</v>
      </c>
      <c r="B456" s="102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idden="1" x14ac:dyDescent="0.2">
      <c r="A457" s="1025">
        <v>25</v>
      </c>
      <c r="B457" s="102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idden="1" x14ac:dyDescent="0.2">
      <c r="A458" s="1025">
        <v>26</v>
      </c>
      <c r="B458" s="102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idden="1" x14ac:dyDescent="0.2">
      <c r="A459" s="1025">
        <v>27</v>
      </c>
      <c r="B459" s="102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idden="1" x14ac:dyDescent="0.2">
      <c r="A460" s="1025">
        <v>28</v>
      </c>
      <c r="B460" s="102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idden="1" x14ac:dyDescent="0.2">
      <c r="A461" s="1025">
        <v>29</v>
      </c>
      <c r="B461" s="102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idden="1" x14ac:dyDescent="0.2">
      <c r="A462" s="1025">
        <v>30</v>
      </c>
      <c r="B462" s="102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idden="1" x14ac:dyDescent="0.2">
      <c r="A465" s="365"/>
      <c r="B465" s="365"/>
      <c r="C465" s="365" t="s">
        <v>26</v>
      </c>
      <c r="D465" s="365"/>
      <c r="E465" s="365"/>
      <c r="F465" s="365"/>
      <c r="G465" s="365"/>
      <c r="H465" s="365"/>
      <c r="I465" s="365"/>
      <c r="J465" s="149" t="s">
        <v>296</v>
      </c>
      <c r="K465" s="366"/>
      <c r="L465" s="366"/>
      <c r="M465" s="366"/>
      <c r="N465" s="366"/>
      <c r="O465" s="366"/>
      <c r="P465" s="367" t="s">
        <v>27</v>
      </c>
      <c r="Q465" s="367"/>
      <c r="R465" s="367"/>
      <c r="S465" s="367"/>
      <c r="T465" s="367"/>
      <c r="U465" s="367"/>
      <c r="V465" s="367"/>
      <c r="W465" s="367"/>
      <c r="X465" s="367"/>
      <c r="Y465" s="368" t="s">
        <v>349</v>
      </c>
      <c r="Z465" s="369"/>
      <c r="AA465" s="369"/>
      <c r="AB465" s="369"/>
      <c r="AC465" s="149" t="s">
        <v>334</v>
      </c>
      <c r="AD465" s="149"/>
      <c r="AE465" s="149"/>
      <c r="AF465" s="149"/>
      <c r="AG465" s="149"/>
      <c r="AH465" s="368" t="s">
        <v>260</v>
      </c>
      <c r="AI465" s="365"/>
      <c r="AJ465" s="365"/>
      <c r="AK465" s="365"/>
      <c r="AL465" s="365" t="s">
        <v>21</v>
      </c>
      <c r="AM465" s="365"/>
      <c r="AN465" s="365"/>
      <c r="AO465" s="370"/>
      <c r="AP465" s="371" t="s">
        <v>297</v>
      </c>
      <c r="AQ465" s="371"/>
      <c r="AR465" s="371"/>
      <c r="AS465" s="371"/>
      <c r="AT465" s="371"/>
      <c r="AU465" s="371"/>
      <c r="AV465" s="371"/>
      <c r="AW465" s="371"/>
      <c r="AX465" s="371"/>
    </row>
    <row r="466" spans="1:50" hidden="1" x14ac:dyDescent="0.2">
      <c r="A466" s="1025">
        <v>1</v>
      </c>
      <c r="B466" s="102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idden="1" x14ac:dyDescent="0.2">
      <c r="A467" s="1025">
        <v>2</v>
      </c>
      <c r="B467" s="102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idden="1" x14ac:dyDescent="0.2">
      <c r="A468" s="1025">
        <v>3</v>
      </c>
      <c r="B468" s="102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idden="1" x14ac:dyDescent="0.2">
      <c r="A469" s="1025">
        <v>4</v>
      </c>
      <c r="B469" s="102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idden="1" x14ac:dyDescent="0.2">
      <c r="A470" s="1025">
        <v>5</v>
      </c>
      <c r="B470" s="102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idden="1" x14ac:dyDescent="0.2">
      <c r="A471" s="1025">
        <v>6</v>
      </c>
      <c r="B471" s="102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idden="1" x14ac:dyDescent="0.2">
      <c r="A472" s="1025">
        <v>7</v>
      </c>
      <c r="B472" s="102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idden="1" x14ac:dyDescent="0.2">
      <c r="A473" s="1025">
        <v>8</v>
      </c>
      <c r="B473" s="102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idden="1" x14ac:dyDescent="0.2">
      <c r="A474" s="1025">
        <v>9</v>
      </c>
      <c r="B474" s="102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idden="1" x14ac:dyDescent="0.2">
      <c r="A475" s="1025">
        <v>10</v>
      </c>
      <c r="B475" s="102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idden="1" x14ac:dyDescent="0.2">
      <c r="A476" s="1025">
        <v>11</v>
      </c>
      <c r="B476" s="102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idden="1" x14ac:dyDescent="0.2">
      <c r="A477" s="1025">
        <v>12</v>
      </c>
      <c r="B477" s="102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idden="1" x14ac:dyDescent="0.2">
      <c r="A478" s="1025">
        <v>13</v>
      </c>
      <c r="B478" s="102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idden="1" x14ac:dyDescent="0.2">
      <c r="A479" s="1025">
        <v>14</v>
      </c>
      <c r="B479" s="102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idden="1" x14ac:dyDescent="0.2">
      <c r="A480" s="1025">
        <v>15</v>
      </c>
      <c r="B480" s="102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idden="1" x14ac:dyDescent="0.2">
      <c r="A481" s="1025">
        <v>16</v>
      </c>
      <c r="B481" s="102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idden="1" x14ac:dyDescent="0.2">
      <c r="A482" s="1025">
        <v>17</v>
      </c>
      <c r="B482" s="102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idden="1" x14ac:dyDescent="0.2">
      <c r="A483" s="1025">
        <v>18</v>
      </c>
      <c r="B483" s="102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idden="1" x14ac:dyDescent="0.2">
      <c r="A484" s="1025">
        <v>19</v>
      </c>
      <c r="B484" s="102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idden="1" x14ac:dyDescent="0.2">
      <c r="A485" s="1025">
        <v>20</v>
      </c>
      <c r="B485" s="102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idden="1" x14ac:dyDescent="0.2">
      <c r="A486" s="1025">
        <v>21</v>
      </c>
      <c r="B486" s="102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idden="1" x14ac:dyDescent="0.2">
      <c r="A487" s="1025">
        <v>22</v>
      </c>
      <c r="B487" s="102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idden="1" x14ac:dyDescent="0.2">
      <c r="A488" s="1025">
        <v>23</v>
      </c>
      <c r="B488" s="102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idden="1" x14ac:dyDescent="0.2">
      <c r="A489" s="1025">
        <v>24</v>
      </c>
      <c r="B489" s="102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idden="1" x14ac:dyDescent="0.2">
      <c r="A490" s="1025">
        <v>25</v>
      </c>
      <c r="B490" s="102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idden="1" x14ac:dyDescent="0.2">
      <c r="A491" s="1025">
        <v>26</v>
      </c>
      <c r="B491" s="102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idden="1" x14ac:dyDescent="0.2">
      <c r="A492" s="1025">
        <v>27</v>
      </c>
      <c r="B492" s="102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idden="1" x14ac:dyDescent="0.2">
      <c r="A493" s="1025">
        <v>28</v>
      </c>
      <c r="B493" s="102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idden="1" x14ac:dyDescent="0.2">
      <c r="A494" s="1025">
        <v>29</v>
      </c>
      <c r="B494" s="102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idden="1" x14ac:dyDescent="0.2">
      <c r="A495" s="1025">
        <v>30</v>
      </c>
      <c r="B495" s="102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idden="1" x14ac:dyDescent="0.2">
      <c r="A498" s="365"/>
      <c r="B498" s="365"/>
      <c r="C498" s="365" t="s">
        <v>26</v>
      </c>
      <c r="D498" s="365"/>
      <c r="E498" s="365"/>
      <c r="F498" s="365"/>
      <c r="G498" s="365"/>
      <c r="H498" s="365"/>
      <c r="I498" s="365"/>
      <c r="J498" s="149" t="s">
        <v>296</v>
      </c>
      <c r="K498" s="366"/>
      <c r="L498" s="366"/>
      <c r="M498" s="366"/>
      <c r="N498" s="366"/>
      <c r="O498" s="366"/>
      <c r="P498" s="367" t="s">
        <v>27</v>
      </c>
      <c r="Q498" s="367"/>
      <c r="R498" s="367"/>
      <c r="S498" s="367"/>
      <c r="T498" s="367"/>
      <c r="U498" s="367"/>
      <c r="V498" s="367"/>
      <c r="W498" s="367"/>
      <c r="X498" s="367"/>
      <c r="Y498" s="368" t="s">
        <v>349</v>
      </c>
      <c r="Z498" s="369"/>
      <c r="AA498" s="369"/>
      <c r="AB498" s="369"/>
      <c r="AC498" s="149" t="s">
        <v>334</v>
      </c>
      <c r="AD498" s="149"/>
      <c r="AE498" s="149"/>
      <c r="AF498" s="149"/>
      <c r="AG498" s="149"/>
      <c r="AH498" s="368" t="s">
        <v>260</v>
      </c>
      <c r="AI498" s="365"/>
      <c r="AJ498" s="365"/>
      <c r="AK498" s="365"/>
      <c r="AL498" s="365" t="s">
        <v>21</v>
      </c>
      <c r="AM498" s="365"/>
      <c r="AN498" s="365"/>
      <c r="AO498" s="370"/>
      <c r="AP498" s="371" t="s">
        <v>297</v>
      </c>
      <c r="AQ498" s="371"/>
      <c r="AR498" s="371"/>
      <c r="AS498" s="371"/>
      <c r="AT498" s="371"/>
      <c r="AU498" s="371"/>
      <c r="AV498" s="371"/>
      <c r="AW498" s="371"/>
      <c r="AX498" s="371"/>
    </row>
    <row r="499" spans="1:50" hidden="1" x14ac:dyDescent="0.2">
      <c r="A499" s="1025">
        <v>1</v>
      </c>
      <c r="B499" s="102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idden="1" x14ac:dyDescent="0.2">
      <c r="A500" s="1025">
        <v>2</v>
      </c>
      <c r="B500" s="102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idden="1" x14ac:dyDescent="0.2">
      <c r="A501" s="1025">
        <v>3</v>
      </c>
      <c r="B501" s="102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idden="1" x14ac:dyDescent="0.2">
      <c r="A502" s="1025">
        <v>4</v>
      </c>
      <c r="B502" s="102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idden="1" x14ac:dyDescent="0.2">
      <c r="A503" s="1025">
        <v>5</v>
      </c>
      <c r="B503" s="102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idden="1" x14ac:dyDescent="0.2">
      <c r="A504" s="1025">
        <v>6</v>
      </c>
      <c r="B504" s="102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idden="1" x14ac:dyDescent="0.2">
      <c r="A505" s="1025">
        <v>7</v>
      </c>
      <c r="B505" s="102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idden="1" x14ac:dyDescent="0.2">
      <c r="A506" s="1025">
        <v>8</v>
      </c>
      <c r="B506" s="102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idden="1" x14ac:dyDescent="0.2">
      <c r="A507" s="1025">
        <v>9</v>
      </c>
      <c r="B507" s="102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idden="1" x14ac:dyDescent="0.2">
      <c r="A508" s="1025">
        <v>10</v>
      </c>
      <c r="B508" s="102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idden="1" x14ac:dyDescent="0.2">
      <c r="A509" s="1025">
        <v>11</v>
      </c>
      <c r="B509" s="102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idden="1" x14ac:dyDescent="0.2">
      <c r="A510" s="1025">
        <v>12</v>
      </c>
      <c r="B510" s="102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idden="1" x14ac:dyDescent="0.2">
      <c r="A511" s="1025">
        <v>13</v>
      </c>
      <c r="B511" s="102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idden="1" x14ac:dyDescent="0.2">
      <c r="A512" s="1025">
        <v>14</v>
      </c>
      <c r="B512" s="102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idden="1" x14ac:dyDescent="0.2">
      <c r="A513" s="1025">
        <v>15</v>
      </c>
      <c r="B513" s="102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idden="1" x14ac:dyDescent="0.2">
      <c r="A514" s="1025">
        <v>16</v>
      </c>
      <c r="B514" s="102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idden="1" x14ac:dyDescent="0.2">
      <c r="A515" s="1025">
        <v>17</v>
      </c>
      <c r="B515" s="102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idden="1" x14ac:dyDescent="0.2">
      <c r="A516" s="1025">
        <v>18</v>
      </c>
      <c r="B516" s="102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idden="1" x14ac:dyDescent="0.2">
      <c r="A517" s="1025">
        <v>19</v>
      </c>
      <c r="B517" s="102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idden="1" x14ac:dyDescent="0.2">
      <c r="A518" s="1025">
        <v>20</v>
      </c>
      <c r="B518" s="102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idden="1" x14ac:dyDescent="0.2">
      <c r="A519" s="1025">
        <v>21</v>
      </c>
      <c r="B519" s="102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idden="1" x14ac:dyDescent="0.2">
      <c r="A520" s="1025">
        <v>22</v>
      </c>
      <c r="B520" s="102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idden="1" x14ac:dyDescent="0.2">
      <c r="A521" s="1025">
        <v>23</v>
      </c>
      <c r="B521" s="102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idden="1" x14ac:dyDescent="0.2">
      <c r="A522" s="1025">
        <v>24</v>
      </c>
      <c r="B522" s="102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idden="1" x14ac:dyDescent="0.2">
      <c r="A523" s="1025">
        <v>25</v>
      </c>
      <c r="B523" s="102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idden="1" x14ac:dyDescent="0.2">
      <c r="A524" s="1025">
        <v>26</v>
      </c>
      <c r="B524" s="102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idden="1" x14ac:dyDescent="0.2">
      <c r="A525" s="1025">
        <v>27</v>
      </c>
      <c r="B525" s="102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idden="1" x14ac:dyDescent="0.2">
      <c r="A526" s="1025">
        <v>28</v>
      </c>
      <c r="B526" s="102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idden="1" x14ac:dyDescent="0.2">
      <c r="A527" s="1025">
        <v>29</v>
      </c>
      <c r="B527" s="102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idden="1" x14ac:dyDescent="0.2">
      <c r="A528" s="1025">
        <v>30</v>
      </c>
      <c r="B528" s="102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idden="1" x14ac:dyDescent="0.2">
      <c r="A531" s="365"/>
      <c r="B531" s="365"/>
      <c r="C531" s="365" t="s">
        <v>26</v>
      </c>
      <c r="D531" s="365"/>
      <c r="E531" s="365"/>
      <c r="F531" s="365"/>
      <c r="G531" s="365"/>
      <c r="H531" s="365"/>
      <c r="I531" s="365"/>
      <c r="J531" s="149" t="s">
        <v>296</v>
      </c>
      <c r="K531" s="366"/>
      <c r="L531" s="366"/>
      <c r="M531" s="366"/>
      <c r="N531" s="366"/>
      <c r="O531" s="366"/>
      <c r="P531" s="367" t="s">
        <v>27</v>
      </c>
      <c r="Q531" s="367"/>
      <c r="R531" s="367"/>
      <c r="S531" s="367"/>
      <c r="T531" s="367"/>
      <c r="U531" s="367"/>
      <c r="V531" s="367"/>
      <c r="W531" s="367"/>
      <c r="X531" s="367"/>
      <c r="Y531" s="368" t="s">
        <v>349</v>
      </c>
      <c r="Z531" s="369"/>
      <c r="AA531" s="369"/>
      <c r="AB531" s="369"/>
      <c r="AC531" s="149" t="s">
        <v>334</v>
      </c>
      <c r="AD531" s="149"/>
      <c r="AE531" s="149"/>
      <c r="AF531" s="149"/>
      <c r="AG531" s="149"/>
      <c r="AH531" s="368" t="s">
        <v>260</v>
      </c>
      <c r="AI531" s="365"/>
      <c r="AJ531" s="365"/>
      <c r="AK531" s="365"/>
      <c r="AL531" s="365" t="s">
        <v>21</v>
      </c>
      <c r="AM531" s="365"/>
      <c r="AN531" s="365"/>
      <c r="AO531" s="370"/>
      <c r="AP531" s="371" t="s">
        <v>297</v>
      </c>
      <c r="AQ531" s="371"/>
      <c r="AR531" s="371"/>
      <c r="AS531" s="371"/>
      <c r="AT531" s="371"/>
      <c r="AU531" s="371"/>
      <c r="AV531" s="371"/>
      <c r="AW531" s="371"/>
      <c r="AX531" s="371"/>
    </row>
    <row r="532" spans="1:50" hidden="1" x14ac:dyDescent="0.2">
      <c r="A532" s="1025">
        <v>1</v>
      </c>
      <c r="B532" s="102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idden="1" x14ac:dyDescent="0.2">
      <c r="A533" s="1025">
        <v>2</v>
      </c>
      <c r="B533" s="102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idden="1" x14ac:dyDescent="0.2">
      <c r="A534" s="1025">
        <v>3</v>
      </c>
      <c r="B534" s="102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idden="1" x14ac:dyDescent="0.2">
      <c r="A535" s="1025">
        <v>4</v>
      </c>
      <c r="B535" s="102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idden="1" x14ac:dyDescent="0.2">
      <c r="A536" s="1025">
        <v>5</v>
      </c>
      <c r="B536" s="102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idden="1" x14ac:dyDescent="0.2">
      <c r="A537" s="1025">
        <v>6</v>
      </c>
      <c r="B537" s="102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idden="1" x14ac:dyDescent="0.2">
      <c r="A538" s="1025">
        <v>7</v>
      </c>
      <c r="B538" s="102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idden="1" x14ac:dyDescent="0.2">
      <c r="A539" s="1025">
        <v>8</v>
      </c>
      <c r="B539" s="102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idden="1" x14ac:dyDescent="0.2">
      <c r="A540" s="1025">
        <v>9</v>
      </c>
      <c r="B540" s="102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idden="1" x14ac:dyDescent="0.2">
      <c r="A541" s="1025">
        <v>10</v>
      </c>
      <c r="B541" s="102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idden="1" x14ac:dyDescent="0.2">
      <c r="A542" s="1025">
        <v>11</v>
      </c>
      <c r="B542" s="102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idden="1" x14ac:dyDescent="0.2">
      <c r="A543" s="1025">
        <v>12</v>
      </c>
      <c r="B543" s="102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idden="1" x14ac:dyDescent="0.2">
      <c r="A544" s="1025">
        <v>13</v>
      </c>
      <c r="B544" s="102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idden="1" x14ac:dyDescent="0.2">
      <c r="A545" s="1025">
        <v>14</v>
      </c>
      <c r="B545" s="102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idden="1" x14ac:dyDescent="0.2">
      <c r="A546" s="1025">
        <v>15</v>
      </c>
      <c r="B546" s="102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idden="1" x14ac:dyDescent="0.2">
      <c r="A547" s="1025">
        <v>16</v>
      </c>
      <c r="B547" s="102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idden="1" x14ac:dyDescent="0.2">
      <c r="A548" s="1025">
        <v>17</v>
      </c>
      <c r="B548" s="102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idden="1" x14ac:dyDescent="0.2">
      <c r="A549" s="1025">
        <v>18</v>
      </c>
      <c r="B549" s="102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idden="1" x14ac:dyDescent="0.2">
      <c r="A550" s="1025">
        <v>19</v>
      </c>
      <c r="B550" s="102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idden="1" x14ac:dyDescent="0.2">
      <c r="A551" s="1025">
        <v>20</v>
      </c>
      <c r="B551" s="102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idden="1" x14ac:dyDescent="0.2">
      <c r="A552" s="1025">
        <v>21</v>
      </c>
      <c r="B552" s="102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idden="1" x14ac:dyDescent="0.2">
      <c r="A553" s="1025">
        <v>22</v>
      </c>
      <c r="B553" s="102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idden="1" x14ac:dyDescent="0.2">
      <c r="A554" s="1025">
        <v>23</v>
      </c>
      <c r="B554" s="102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idden="1" x14ac:dyDescent="0.2">
      <c r="A555" s="1025">
        <v>24</v>
      </c>
      <c r="B555" s="102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idden="1" x14ac:dyDescent="0.2">
      <c r="A556" s="1025">
        <v>25</v>
      </c>
      <c r="B556" s="102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idden="1" x14ac:dyDescent="0.2">
      <c r="A557" s="1025">
        <v>26</v>
      </c>
      <c r="B557" s="102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idden="1" x14ac:dyDescent="0.2">
      <c r="A558" s="1025">
        <v>27</v>
      </c>
      <c r="B558" s="102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idden="1" x14ac:dyDescent="0.2">
      <c r="A559" s="1025">
        <v>28</v>
      </c>
      <c r="B559" s="102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idden="1" x14ac:dyDescent="0.2">
      <c r="A560" s="1025">
        <v>29</v>
      </c>
      <c r="B560" s="102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idden="1" x14ac:dyDescent="0.2">
      <c r="A561" s="1025">
        <v>30</v>
      </c>
      <c r="B561" s="102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idden="1" x14ac:dyDescent="0.2">
      <c r="A564" s="365"/>
      <c r="B564" s="365"/>
      <c r="C564" s="365" t="s">
        <v>26</v>
      </c>
      <c r="D564" s="365"/>
      <c r="E564" s="365"/>
      <c r="F564" s="365"/>
      <c r="G564" s="365"/>
      <c r="H564" s="365"/>
      <c r="I564" s="365"/>
      <c r="J564" s="149" t="s">
        <v>296</v>
      </c>
      <c r="K564" s="366"/>
      <c r="L564" s="366"/>
      <c r="M564" s="366"/>
      <c r="N564" s="366"/>
      <c r="O564" s="366"/>
      <c r="P564" s="367" t="s">
        <v>27</v>
      </c>
      <c r="Q564" s="367"/>
      <c r="R564" s="367"/>
      <c r="S564" s="367"/>
      <c r="T564" s="367"/>
      <c r="U564" s="367"/>
      <c r="V564" s="367"/>
      <c r="W564" s="367"/>
      <c r="X564" s="367"/>
      <c r="Y564" s="368" t="s">
        <v>349</v>
      </c>
      <c r="Z564" s="369"/>
      <c r="AA564" s="369"/>
      <c r="AB564" s="369"/>
      <c r="AC564" s="149" t="s">
        <v>334</v>
      </c>
      <c r="AD564" s="149"/>
      <c r="AE564" s="149"/>
      <c r="AF564" s="149"/>
      <c r="AG564" s="149"/>
      <c r="AH564" s="368" t="s">
        <v>260</v>
      </c>
      <c r="AI564" s="365"/>
      <c r="AJ564" s="365"/>
      <c r="AK564" s="365"/>
      <c r="AL564" s="365" t="s">
        <v>21</v>
      </c>
      <c r="AM564" s="365"/>
      <c r="AN564" s="365"/>
      <c r="AO564" s="370"/>
      <c r="AP564" s="371" t="s">
        <v>297</v>
      </c>
      <c r="AQ564" s="371"/>
      <c r="AR564" s="371"/>
      <c r="AS564" s="371"/>
      <c r="AT564" s="371"/>
      <c r="AU564" s="371"/>
      <c r="AV564" s="371"/>
      <c r="AW564" s="371"/>
      <c r="AX564" s="371"/>
    </row>
    <row r="565" spans="1:50" hidden="1" x14ac:dyDescent="0.2">
      <c r="A565" s="1025">
        <v>1</v>
      </c>
      <c r="B565" s="102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idden="1" x14ac:dyDescent="0.2">
      <c r="A566" s="1025">
        <v>2</v>
      </c>
      <c r="B566" s="102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idden="1" x14ac:dyDescent="0.2">
      <c r="A567" s="1025">
        <v>3</v>
      </c>
      <c r="B567" s="102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idden="1" x14ac:dyDescent="0.2">
      <c r="A568" s="1025">
        <v>4</v>
      </c>
      <c r="B568" s="102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idden="1" x14ac:dyDescent="0.2">
      <c r="A569" s="1025">
        <v>5</v>
      </c>
      <c r="B569" s="102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idden="1" x14ac:dyDescent="0.2">
      <c r="A570" s="1025">
        <v>6</v>
      </c>
      <c r="B570" s="102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idden="1" x14ac:dyDescent="0.2">
      <c r="A571" s="1025">
        <v>7</v>
      </c>
      <c r="B571" s="102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idden="1" x14ac:dyDescent="0.2">
      <c r="A572" s="1025">
        <v>8</v>
      </c>
      <c r="B572" s="102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idden="1" x14ac:dyDescent="0.2">
      <c r="A573" s="1025">
        <v>9</v>
      </c>
      <c r="B573" s="102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idden="1" x14ac:dyDescent="0.2">
      <c r="A574" s="1025">
        <v>10</v>
      </c>
      <c r="B574" s="102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idden="1" x14ac:dyDescent="0.2">
      <c r="A575" s="1025">
        <v>11</v>
      </c>
      <c r="B575" s="102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idden="1" x14ac:dyDescent="0.2">
      <c r="A576" s="1025">
        <v>12</v>
      </c>
      <c r="B576" s="102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idden="1" x14ac:dyDescent="0.2">
      <c r="A577" s="1025">
        <v>13</v>
      </c>
      <c r="B577" s="102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idden="1" x14ac:dyDescent="0.2">
      <c r="A578" s="1025">
        <v>14</v>
      </c>
      <c r="B578" s="102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idden="1" x14ac:dyDescent="0.2">
      <c r="A579" s="1025">
        <v>15</v>
      </c>
      <c r="B579" s="102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idden="1" x14ac:dyDescent="0.2">
      <c r="A580" s="1025">
        <v>16</v>
      </c>
      <c r="B580" s="102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idden="1" x14ac:dyDescent="0.2">
      <c r="A581" s="1025">
        <v>17</v>
      </c>
      <c r="B581" s="102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idden="1" x14ac:dyDescent="0.2">
      <c r="A582" s="1025">
        <v>18</v>
      </c>
      <c r="B582" s="102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idden="1" x14ac:dyDescent="0.2">
      <c r="A583" s="1025">
        <v>19</v>
      </c>
      <c r="B583" s="102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idden="1" x14ac:dyDescent="0.2">
      <c r="A584" s="1025">
        <v>20</v>
      </c>
      <c r="B584" s="102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idden="1" x14ac:dyDescent="0.2">
      <c r="A585" s="1025">
        <v>21</v>
      </c>
      <c r="B585" s="102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idden="1" x14ac:dyDescent="0.2">
      <c r="A586" s="1025">
        <v>22</v>
      </c>
      <c r="B586" s="102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idden="1" x14ac:dyDescent="0.2">
      <c r="A587" s="1025">
        <v>23</v>
      </c>
      <c r="B587" s="102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idden="1" x14ac:dyDescent="0.2">
      <c r="A588" s="1025">
        <v>24</v>
      </c>
      <c r="B588" s="102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idden="1" x14ac:dyDescent="0.2">
      <c r="A589" s="1025">
        <v>25</v>
      </c>
      <c r="B589" s="102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idden="1" x14ac:dyDescent="0.2">
      <c r="A590" s="1025">
        <v>26</v>
      </c>
      <c r="B590" s="102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idden="1" x14ac:dyDescent="0.2">
      <c r="A591" s="1025">
        <v>27</v>
      </c>
      <c r="B591" s="102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idden="1" x14ac:dyDescent="0.2">
      <c r="A592" s="1025">
        <v>28</v>
      </c>
      <c r="B592" s="102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idden="1" x14ac:dyDescent="0.2">
      <c r="A593" s="1025">
        <v>29</v>
      </c>
      <c r="B593" s="102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idden="1" x14ac:dyDescent="0.2">
      <c r="A594" s="1025">
        <v>30</v>
      </c>
      <c r="B594" s="102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idden="1" x14ac:dyDescent="0.2">
      <c r="A597" s="365"/>
      <c r="B597" s="365"/>
      <c r="C597" s="365" t="s">
        <v>26</v>
      </c>
      <c r="D597" s="365"/>
      <c r="E597" s="365"/>
      <c r="F597" s="365"/>
      <c r="G597" s="365"/>
      <c r="H597" s="365"/>
      <c r="I597" s="365"/>
      <c r="J597" s="149" t="s">
        <v>296</v>
      </c>
      <c r="K597" s="366"/>
      <c r="L597" s="366"/>
      <c r="M597" s="366"/>
      <c r="N597" s="366"/>
      <c r="O597" s="366"/>
      <c r="P597" s="367" t="s">
        <v>27</v>
      </c>
      <c r="Q597" s="367"/>
      <c r="R597" s="367"/>
      <c r="S597" s="367"/>
      <c r="T597" s="367"/>
      <c r="U597" s="367"/>
      <c r="V597" s="367"/>
      <c r="W597" s="367"/>
      <c r="X597" s="367"/>
      <c r="Y597" s="368" t="s">
        <v>349</v>
      </c>
      <c r="Z597" s="369"/>
      <c r="AA597" s="369"/>
      <c r="AB597" s="369"/>
      <c r="AC597" s="149" t="s">
        <v>334</v>
      </c>
      <c r="AD597" s="149"/>
      <c r="AE597" s="149"/>
      <c r="AF597" s="149"/>
      <c r="AG597" s="149"/>
      <c r="AH597" s="368" t="s">
        <v>260</v>
      </c>
      <c r="AI597" s="365"/>
      <c r="AJ597" s="365"/>
      <c r="AK597" s="365"/>
      <c r="AL597" s="365" t="s">
        <v>21</v>
      </c>
      <c r="AM597" s="365"/>
      <c r="AN597" s="365"/>
      <c r="AO597" s="370"/>
      <c r="AP597" s="371" t="s">
        <v>297</v>
      </c>
      <c r="AQ597" s="371"/>
      <c r="AR597" s="371"/>
      <c r="AS597" s="371"/>
      <c r="AT597" s="371"/>
      <c r="AU597" s="371"/>
      <c r="AV597" s="371"/>
      <c r="AW597" s="371"/>
      <c r="AX597" s="371"/>
    </row>
    <row r="598" spans="1:50" hidden="1" x14ac:dyDescent="0.2">
      <c r="A598" s="1025">
        <v>1</v>
      </c>
      <c r="B598" s="102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idden="1" x14ac:dyDescent="0.2">
      <c r="A599" s="1025">
        <v>2</v>
      </c>
      <c r="B599" s="102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idden="1" x14ac:dyDescent="0.2">
      <c r="A600" s="1025">
        <v>3</v>
      </c>
      <c r="B600" s="102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idden="1" x14ac:dyDescent="0.2">
      <c r="A601" s="1025">
        <v>4</v>
      </c>
      <c r="B601" s="102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idden="1" x14ac:dyDescent="0.2">
      <c r="A602" s="1025">
        <v>5</v>
      </c>
      <c r="B602" s="102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idden="1" x14ac:dyDescent="0.2">
      <c r="A603" s="1025">
        <v>6</v>
      </c>
      <c r="B603" s="102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idden="1" x14ac:dyDescent="0.2">
      <c r="A604" s="1025">
        <v>7</v>
      </c>
      <c r="B604" s="102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idden="1" x14ac:dyDescent="0.2">
      <c r="A605" s="1025">
        <v>8</v>
      </c>
      <c r="B605" s="102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idden="1" x14ac:dyDescent="0.2">
      <c r="A606" s="1025">
        <v>9</v>
      </c>
      <c r="B606" s="102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idden="1" x14ac:dyDescent="0.2">
      <c r="A607" s="1025">
        <v>10</v>
      </c>
      <c r="B607" s="102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idden="1" x14ac:dyDescent="0.2">
      <c r="A608" s="1025">
        <v>11</v>
      </c>
      <c r="B608" s="102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idden="1" x14ac:dyDescent="0.2">
      <c r="A609" s="1025">
        <v>12</v>
      </c>
      <c r="B609" s="102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idden="1" x14ac:dyDescent="0.2">
      <c r="A610" s="1025">
        <v>13</v>
      </c>
      <c r="B610" s="102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idden="1" x14ac:dyDescent="0.2">
      <c r="A611" s="1025">
        <v>14</v>
      </c>
      <c r="B611" s="102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idden="1" x14ac:dyDescent="0.2">
      <c r="A612" s="1025">
        <v>15</v>
      </c>
      <c r="B612" s="102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idden="1" x14ac:dyDescent="0.2">
      <c r="A613" s="1025">
        <v>16</v>
      </c>
      <c r="B613" s="102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idden="1" x14ac:dyDescent="0.2">
      <c r="A614" s="1025">
        <v>17</v>
      </c>
      <c r="B614" s="102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idden="1" x14ac:dyDescent="0.2">
      <c r="A615" s="1025">
        <v>18</v>
      </c>
      <c r="B615" s="102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idden="1" x14ac:dyDescent="0.2">
      <c r="A616" s="1025">
        <v>19</v>
      </c>
      <c r="B616" s="102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idden="1" x14ac:dyDescent="0.2">
      <c r="A617" s="1025">
        <v>20</v>
      </c>
      <c r="B617" s="102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idden="1" x14ac:dyDescent="0.2">
      <c r="A618" s="1025">
        <v>21</v>
      </c>
      <c r="B618" s="102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idden="1" x14ac:dyDescent="0.2">
      <c r="A619" s="1025">
        <v>22</v>
      </c>
      <c r="B619" s="102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idden="1" x14ac:dyDescent="0.2">
      <c r="A620" s="1025">
        <v>23</v>
      </c>
      <c r="B620" s="102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idden="1" x14ac:dyDescent="0.2">
      <c r="A621" s="1025">
        <v>24</v>
      </c>
      <c r="B621" s="102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idden="1" x14ac:dyDescent="0.2">
      <c r="A622" s="1025">
        <v>25</v>
      </c>
      <c r="B622" s="102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idden="1" x14ac:dyDescent="0.2">
      <c r="A623" s="1025">
        <v>26</v>
      </c>
      <c r="B623" s="102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idden="1" x14ac:dyDescent="0.2">
      <c r="A624" s="1025">
        <v>27</v>
      </c>
      <c r="B624" s="102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idden="1" x14ac:dyDescent="0.2">
      <c r="A625" s="1025">
        <v>28</v>
      </c>
      <c r="B625" s="102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idden="1" x14ac:dyDescent="0.2">
      <c r="A626" s="1025">
        <v>29</v>
      </c>
      <c r="B626" s="102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idden="1" x14ac:dyDescent="0.2">
      <c r="A627" s="1025">
        <v>30</v>
      </c>
      <c r="B627" s="102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idden="1" x14ac:dyDescent="0.2">
      <c r="A630" s="365"/>
      <c r="B630" s="365"/>
      <c r="C630" s="365" t="s">
        <v>26</v>
      </c>
      <c r="D630" s="365"/>
      <c r="E630" s="365"/>
      <c r="F630" s="365"/>
      <c r="G630" s="365"/>
      <c r="H630" s="365"/>
      <c r="I630" s="365"/>
      <c r="J630" s="149" t="s">
        <v>296</v>
      </c>
      <c r="K630" s="366"/>
      <c r="L630" s="366"/>
      <c r="M630" s="366"/>
      <c r="N630" s="366"/>
      <c r="O630" s="366"/>
      <c r="P630" s="367" t="s">
        <v>27</v>
      </c>
      <c r="Q630" s="367"/>
      <c r="R630" s="367"/>
      <c r="S630" s="367"/>
      <c r="T630" s="367"/>
      <c r="U630" s="367"/>
      <c r="V630" s="367"/>
      <c r="W630" s="367"/>
      <c r="X630" s="367"/>
      <c r="Y630" s="368" t="s">
        <v>349</v>
      </c>
      <c r="Z630" s="369"/>
      <c r="AA630" s="369"/>
      <c r="AB630" s="369"/>
      <c r="AC630" s="149" t="s">
        <v>334</v>
      </c>
      <c r="AD630" s="149"/>
      <c r="AE630" s="149"/>
      <c r="AF630" s="149"/>
      <c r="AG630" s="149"/>
      <c r="AH630" s="368" t="s">
        <v>260</v>
      </c>
      <c r="AI630" s="365"/>
      <c r="AJ630" s="365"/>
      <c r="AK630" s="365"/>
      <c r="AL630" s="365" t="s">
        <v>21</v>
      </c>
      <c r="AM630" s="365"/>
      <c r="AN630" s="365"/>
      <c r="AO630" s="370"/>
      <c r="AP630" s="371" t="s">
        <v>297</v>
      </c>
      <c r="AQ630" s="371"/>
      <c r="AR630" s="371"/>
      <c r="AS630" s="371"/>
      <c r="AT630" s="371"/>
      <c r="AU630" s="371"/>
      <c r="AV630" s="371"/>
      <c r="AW630" s="371"/>
      <c r="AX630" s="371"/>
    </row>
    <row r="631" spans="1:50" hidden="1" x14ac:dyDescent="0.2">
      <c r="A631" s="1025">
        <v>1</v>
      </c>
      <c r="B631" s="102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idden="1" x14ac:dyDescent="0.2">
      <c r="A632" s="1025">
        <v>2</v>
      </c>
      <c r="B632" s="102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idden="1" x14ac:dyDescent="0.2">
      <c r="A633" s="1025">
        <v>3</v>
      </c>
      <c r="B633" s="102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idden="1" x14ac:dyDescent="0.2">
      <c r="A634" s="1025">
        <v>4</v>
      </c>
      <c r="B634" s="102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idden="1" x14ac:dyDescent="0.2">
      <c r="A635" s="1025">
        <v>5</v>
      </c>
      <c r="B635" s="102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idden="1" x14ac:dyDescent="0.2">
      <c r="A636" s="1025">
        <v>6</v>
      </c>
      <c r="B636" s="102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idden="1" x14ac:dyDescent="0.2">
      <c r="A637" s="1025">
        <v>7</v>
      </c>
      <c r="B637" s="102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idden="1" x14ac:dyDescent="0.2">
      <c r="A638" s="1025">
        <v>8</v>
      </c>
      <c r="B638" s="102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idden="1" x14ac:dyDescent="0.2">
      <c r="A639" s="1025">
        <v>9</v>
      </c>
      <c r="B639" s="102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idden="1" x14ac:dyDescent="0.2">
      <c r="A640" s="1025">
        <v>10</v>
      </c>
      <c r="B640" s="102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idden="1" x14ac:dyDescent="0.2">
      <c r="A641" s="1025">
        <v>11</v>
      </c>
      <c r="B641" s="102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idden="1" x14ac:dyDescent="0.2">
      <c r="A642" s="1025">
        <v>12</v>
      </c>
      <c r="B642" s="102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idden="1" x14ac:dyDescent="0.2">
      <c r="A643" s="1025">
        <v>13</v>
      </c>
      <c r="B643" s="102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idden="1" x14ac:dyDescent="0.2">
      <c r="A644" s="1025">
        <v>14</v>
      </c>
      <c r="B644" s="102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idden="1" x14ac:dyDescent="0.2">
      <c r="A645" s="1025">
        <v>15</v>
      </c>
      <c r="B645" s="102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idden="1" x14ac:dyDescent="0.2">
      <c r="A646" s="1025">
        <v>16</v>
      </c>
      <c r="B646" s="102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idden="1" x14ac:dyDescent="0.2">
      <c r="A647" s="1025">
        <v>17</v>
      </c>
      <c r="B647" s="102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idden="1" x14ac:dyDescent="0.2">
      <c r="A648" s="1025">
        <v>18</v>
      </c>
      <c r="B648" s="102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idden="1" x14ac:dyDescent="0.2">
      <c r="A649" s="1025">
        <v>19</v>
      </c>
      <c r="B649" s="102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idden="1" x14ac:dyDescent="0.2">
      <c r="A650" s="1025">
        <v>20</v>
      </c>
      <c r="B650" s="102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idden="1" x14ac:dyDescent="0.2">
      <c r="A651" s="1025">
        <v>21</v>
      </c>
      <c r="B651" s="102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idden="1" x14ac:dyDescent="0.2">
      <c r="A652" s="1025">
        <v>22</v>
      </c>
      <c r="B652" s="102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idden="1" x14ac:dyDescent="0.2">
      <c r="A653" s="1025">
        <v>23</v>
      </c>
      <c r="B653" s="102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idden="1" x14ac:dyDescent="0.2">
      <c r="A654" s="1025">
        <v>24</v>
      </c>
      <c r="B654" s="102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idden="1" x14ac:dyDescent="0.2">
      <c r="A655" s="1025">
        <v>25</v>
      </c>
      <c r="B655" s="102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idden="1" x14ac:dyDescent="0.2">
      <c r="A656" s="1025">
        <v>26</v>
      </c>
      <c r="B656" s="102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idden="1" x14ac:dyDescent="0.2">
      <c r="A657" s="1025">
        <v>27</v>
      </c>
      <c r="B657" s="102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idden="1" x14ac:dyDescent="0.2">
      <c r="A658" s="1025">
        <v>28</v>
      </c>
      <c r="B658" s="102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idden="1" x14ac:dyDescent="0.2">
      <c r="A659" s="1025">
        <v>29</v>
      </c>
      <c r="B659" s="102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idden="1" x14ac:dyDescent="0.2">
      <c r="A660" s="1025">
        <v>30</v>
      </c>
      <c r="B660" s="102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5"/>
      <c r="B663" s="365"/>
      <c r="C663" s="365" t="s">
        <v>26</v>
      </c>
      <c r="D663" s="365"/>
      <c r="E663" s="365"/>
      <c r="F663" s="365"/>
      <c r="G663" s="365"/>
      <c r="H663" s="365"/>
      <c r="I663" s="365"/>
      <c r="J663" s="149" t="s">
        <v>296</v>
      </c>
      <c r="K663" s="366"/>
      <c r="L663" s="366"/>
      <c r="M663" s="366"/>
      <c r="N663" s="366"/>
      <c r="O663" s="366"/>
      <c r="P663" s="367" t="s">
        <v>27</v>
      </c>
      <c r="Q663" s="367"/>
      <c r="R663" s="367"/>
      <c r="S663" s="367"/>
      <c r="T663" s="367"/>
      <c r="U663" s="367"/>
      <c r="V663" s="367"/>
      <c r="W663" s="367"/>
      <c r="X663" s="367"/>
      <c r="Y663" s="368" t="s">
        <v>349</v>
      </c>
      <c r="Z663" s="369"/>
      <c r="AA663" s="369"/>
      <c r="AB663" s="369"/>
      <c r="AC663" s="149" t="s">
        <v>334</v>
      </c>
      <c r="AD663" s="149"/>
      <c r="AE663" s="149"/>
      <c r="AF663" s="149"/>
      <c r="AG663" s="149"/>
      <c r="AH663" s="368" t="s">
        <v>260</v>
      </c>
      <c r="AI663" s="365"/>
      <c r="AJ663" s="365"/>
      <c r="AK663" s="365"/>
      <c r="AL663" s="365" t="s">
        <v>21</v>
      </c>
      <c r="AM663" s="365"/>
      <c r="AN663" s="365"/>
      <c r="AO663" s="370"/>
      <c r="AP663" s="371" t="s">
        <v>297</v>
      </c>
      <c r="AQ663" s="371"/>
      <c r="AR663" s="371"/>
      <c r="AS663" s="371"/>
      <c r="AT663" s="371"/>
      <c r="AU663" s="371"/>
      <c r="AV663" s="371"/>
      <c r="AW663" s="371"/>
      <c r="AX663" s="371"/>
    </row>
    <row r="664" spans="1:50" ht="26.25" hidden="1" customHeight="1" x14ac:dyDescent="0.2">
      <c r="A664" s="1025">
        <v>1</v>
      </c>
      <c r="B664" s="102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25">
        <v>2</v>
      </c>
      <c r="B665" s="102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25">
        <v>3</v>
      </c>
      <c r="B666" s="102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25">
        <v>4</v>
      </c>
      <c r="B667" s="102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25">
        <v>5</v>
      </c>
      <c r="B668" s="102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25">
        <v>6</v>
      </c>
      <c r="B669" s="102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25">
        <v>7</v>
      </c>
      <c r="B670" s="102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25">
        <v>8</v>
      </c>
      <c r="B671" s="102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25">
        <v>9</v>
      </c>
      <c r="B672" s="102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25">
        <v>10</v>
      </c>
      <c r="B673" s="102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25">
        <v>11</v>
      </c>
      <c r="B674" s="102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25">
        <v>12</v>
      </c>
      <c r="B675" s="102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25">
        <v>13</v>
      </c>
      <c r="B676" s="102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25">
        <v>14</v>
      </c>
      <c r="B677" s="102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25">
        <v>15</v>
      </c>
      <c r="B678" s="102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25">
        <v>16</v>
      </c>
      <c r="B679" s="102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25">
        <v>17</v>
      </c>
      <c r="B680" s="102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25">
        <v>18</v>
      </c>
      <c r="B681" s="102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25">
        <v>19</v>
      </c>
      <c r="B682" s="102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25">
        <v>20</v>
      </c>
      <c r="B683" s="102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25">
        <v>21</v>
      </c>
      <c r="B684" s="102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25">
        <v>22</v>
      </c>
      <c r="B685" s="102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25">
        <v>23</v>
      </c>
      <c r="B686" s="102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25">
        <v>24</v>
      </c>
      <c r="B687" s="102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25">
        <v>25</v>
      </c>
      <c r="B688" s="102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25">
        <v>26</v>
      </c>
      <c r="B689" s="102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25">
        <v>27</v>
      </c>
      <c r="B690" s="102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25">
        <v>28</v>
      </c>
      <c r="B691" s="102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25">
        <v>29</v>
      </c>
      <c r="B692" s="102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25">
        <v>30</v>
      </c>
      <c r="B693" s="102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5"/>
      <c r="B696" s="365"/>
      <c r="C696" s="365" t="s">
        <v>26</v>
      </c>
      <c r="D696" s="365"/>
      <c r="E696" s="365"/>
      <c r="F696" s="365"/>
      <c r="G696" s="365"/>
      <c r="H696" s="365"/>
      <c r="I696" s="365"/>
      <c r="J696" s="149" t="s">
        <v>296</v>
      </c>
      <c r="K696" s="366"/>
      <c r="L696" s="366"/>
      <c r="M696" s="366"/>
      <c r="N696" s="366"/>
      <c r="O696" s="366"/>
      <c r="P696" s="367" t="s">
        <v>27</v>
      </c>
      <c r="Q696" s="367"/>
      <c r="R696" s="367"/>
      <c r="S696" s="367"/>
      <c r="T696" s="367"/>
      <c r="U696" s="367"/>
      <c r="V696" s="367"/>
      <c r="W696" s="367"/>
      <c r="X696" s="367"/>
      <c r="Y696" s="368" t="s">
        <v>349</v>
      </c>
      <c r="Z696" s="369"/>
      <c r="AA696" s="369"/>
      <c r="AB696" s="369"/>
      <c r="AC696" s="149" t="s">
        <v>334</v>
      </c>
      <c r="AD696" s="149"/>
      <c r="AE696" s="149"/>
      <c r="AF696" s="149"/>
      <c r="AG696" s="149"/>
      <c r="AH696" s="368" t="s">
        <v>260</v>
      </c>
      <c r="AI696" s="365"/>
      <c r="AJ696" s="365"/>
      <c r="AK696" s="365"/>
      <c r="AL696" s="365" t="s">
        <v>21</v>
      </c>
      <c r="AM696" s="365"/>
      <c r="AN696" s="365"/>
      <c r="AO696" s="370"/>
      <c r="AP696" s="371" t="s">
        <v>297</v>
      </c>
      <c r="AQ696" s="371"/>
      <c r="AR696" s="371"/>
      <c r="AS696" s="371"/>
      <c r="AT696" s="371"/>
      <c r="AU696" s="371"/>
      <c r="AV696" s="371"/>
      <c r="AW696" s="371"/>
      <c r="AX696" s="371"/>
    </row>
    <row r="697" spans="1:50" ht="26.25" hidden="1" customHeight="1" x14ac:dyDescent="0.2">
      <c r="A697" s="1025">
        <v>1</v>
      </c>
      <c r="B697" s="102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25">
        <v>2</v>
      </c>
      <c r="B698" s="102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25">
        <v>3</v>
      </c>
      <c r="B699" s="102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25">
        <v>4</v>
      </c>
      <c r="B700" s="102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25">
        <v>5</v>
      </c>
      <c r="B701" s="102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25">
        <v>6</v>
      </c>
      <c r="B702" s="102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25">
        <v>7</v>
      </c>
      <c r="B703" s="102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25">
        <v>8</v>
      </c>
      <c r="B704" s="102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25">
        <v>9</v>
      </c>
      <c r="B705" s="102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25">
        <v>10</v>
      </c>
      <c r="B706" s="102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25">
        <v>11</v>
      </c>
      <c r="B707" s="102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25">
        <v>12</v>
      </c>
      <c r="B708" s="102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25">
        <v>13</v>
      </c>
      <c r="B709" s="102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25">
        <v>14</v>
      </c>
      <c r="B710" s="102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25">
        <v>15</v>
      </c>
      <c r="B711" s="102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25">
        <v>16</v>
      </c>
      <c r="B712" s="102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25">
        <v>17</v>
      </c>
      <c r="B713" s="102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25">
        <v>18</v>
      </c>
      <c r="B714" s="102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25">
        <v>19</v>
      </c>
      <c r="B715" s="102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25">
        <v>20</v>
      </c>
      <c r="B716" s="102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25">
        <v>21</v>
      </c>
      <c r="B717" s="102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25">
        <v>22</v>
      </c>
      <c r="B718" s="102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25">
        <v>23</v>
      </c>
      <c r="B719" s="102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25">
        <v>24</v>
      </c>
      <c r="B720" s="102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25">
        <v>25</v>
      </c>
      <c r="B721" s="102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25">
        <v>26</v>
      </c>
      <c r="B722" s="102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25">
        <v>27</v>
      </c>
      <c r="B723" s="102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25">
        <v>28</v>
      </c>
      <c r="B724" s="102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25">
        <v>29</v>
      </c>
      <c r="B725" s="102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25">
        <v>30</v>
      </c>
      <c r="B726" s="102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5"/>
      <c r="B729" s="365"/>
      <c r="C729" s="365" t="s">
        <v>26</v>
      </c>
      <c r="D729" s="365"/>
      <c r="E729" s="365"/>
      <c r="F729" s="365"/>
      <c r="G729" s="365"/>
      <c r="H729" s="365"/>
      <c r="I729" s="365"/>
      <c r="J729" s="149" t="s">
        <v>296</v>
      </c>
      <c r="K729" s="366"/>
      <c r="L729" s="366"/>
      <c r="M729" s="366"/>
      <c r="N729" s="366"/>
      <c r="O729" s="366"/>
      <c r="P729" s="367" t="s">
        <v>27</v>
      </c>
      <c r="Q729" s="367"/>
      <c r="R729" s="367"/>
      <c r="S729" s="367"/>
      <c r="T729" s="367"/>
      <c r="U729" s="367"/>
      <c r="V729" s="367"/>
      <c r="W729" s="367"/>
      <c r="X729" s="367"/>
      <c r="Y729" s="368" t="s">
        <v>349</v>
      </c>
      <c r="Z729" s="369"/>
      <c r="AA729" s="369"/>
      <c r="AB729" s="369"/>
      <c r="AC729" s="149" t="s">
        <v>334</v>
      </c>
      <c r="AD729" s="149"/>
      <c r="AE729" s="149"/>
      <c r="AF729" s="149"/>
      <c r="AG729" s="149"/>
      <c r="AH729" s="368" t="s">
        <v>260</v>
      </c>
      <c r="AI729" s="365"/>
      <c r="AJ729" s="365"/>
      <c r="AK729" s="365"/>
      <c r="AL729" s="365" t="s">
        <v>21</v>
      </c>
      <c r="AM729" s="365"/>
      <c r="AN729" s="365"/>
      <c r="AO729" s="370"/>
      <c r="AP729" s="371" t="s">
        <v>297</v>
      </c>
      <c r="AQ729" s="371"/>
      <c r="AR729" s="371"/>
      <c r="AS729" s="371"/>
      <c r="AT729" s="371"/>
      <c r="AU729" s="371"/>
      <c r="AV729" s="371"/>
      <c r="AW729" s="371"/>
      <c r="AX729" s="371"/>
    </row>
    <row r="730" spans="1:50" ht="26.25" hidden="1" customHeight="1" x14ac:dyDescent="0.2">
      <c r="A730" s="1025">
        <v>1</v>
      </c>
      <c r="B730" s="102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25">
        <v>2</v>
      </c>
      <c r="B731" s="102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25">
        <v>3</v>
      </c>
      <c r="B732" s="102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25">
        <v>4</v>
      </c>
      <c r="B733" s="102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25">
        <v>5</v>
      </c>
      <c r="B734" s="102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25">
        <v>6</v>
      </c>
      <c r="B735" s="102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25">
        <v>7</v>
      </c>
      <c r="B736" s="102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25">
        <v>8</v>
      </c>
      <c r="B737" s="102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25">
        <v>9</v>
      </c>
      <c r="B738" s="102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25">
        <v>10</v>
      </c>
      <c r="B739" s="102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25">
        <v>11</v>
      </c>
      <c r="B740" s="102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25">
        <v>12</v>
      </c>
      <c r="B741" s="102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25">
        <v>13</v>
      </c>
      <c r="B742" s="102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25">
        <v>14</v>
      </c>
      <c r="B743" s="102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25">
        <v>15</v>
      </c>
      <c r="B744" s="102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25">
        <v>16</v>
      </c>
      <c r="B745" s="102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25">
        <v>17</v>
      </c>
      <c r="B746" s="102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25">
        <v>18</v>
      </c>
      <c r="B747" s="102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25">
        <v>19</v>
      </c>
      <c r="B748" s="102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25">
        <v>20</v>
      </c>
      <c r="B749" s="102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25">
        <v>21</v>
      </c>
      <c r="B750" s="102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25">
        <v>22</v>
      </c>
      <c r="B751" s="102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25">
        <v>23</v>
      </c>
      <c r="B752" s="102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25">
        <v>24</v>
      </c>
      <c r="B753" s="102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25">
        <v>25</v>
      </c>
      <c r="B754" s="102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25">
        <v>26</v>
      </c>
      <c r="B755" s="102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25">
        <v>27</v>
      </c>
      <c r="B756" s="102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25">
        <v>28</v>
      </c>
      <c r="B757" s="102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25">
        <v>29</v>
      </c>
      <c r="B758" s="102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25">
        <v>30</v>
      </c>
      <c r="B759" s="102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5"/>
      <c r="B762" s="365"/>
      <c r="C762" s="365" t="s">
        <v>26</v>
      </c>
      <c r="D762" s="365"/>
      <c r="E762" s="365"/>
      <c r="F762" s="365"/>
      <c r="G762" s="365"/>
      <c r="H762" s="365"/>
      <c r="I762" s="365"/>
      <c r="J762" s="149" t="s">
        <v>296</v>
      </c>
      <c r="K762" s="366"/>
      <c r="L762" s="366"/>
      <c r="M762" s="366"/>
      <c r="N762" s="366"/>
      <c r="O762" s="366"/>
      <c r="P762" s="367" t="s">
        <v>27</v>
      </c>
      <c r="Q762" s="367"/>
      <c r="R762" s="367"/>
      <c r="S762" s="367"/>
      <c r="T762" s="367"/>
      <c r="U762" s="367"/>
      <c r="V762" s="367"/>
      <c r="W762" s="367"/>
      <c r="X762" s="367"/>
      <c r="Y762" s="368" t="s">
        <v>349</v>
      </c>
      <c r="Z762" s="369"/>
      <c r="AA762" s="369"/>
      <c r="AB762" s="369"/>
      <c r="AC762" s="149" t="s">
        <v>334</v>
      </c>
      <c r="AD762" s="149"/>
      <c r="AE762" s="149"/>
      <c r="AF762" s="149"/>
      <c r="AG762" s="149"/>
      <c r="AH762" s="368" t="s">
        <v>260</v>
      </c>
      <c r="AI762" s="365"/>
      <c r="AJ762" s="365"/>
      <c r="AK762" s="365"/>
      <c r="AL762" s="365" t="s">
        <v>21</v>
      </c>
      <c r="AM762" s="365"/>
      <c r="AN762" s="365"/>
      <c r="AO762" s="370"/>
      <c r="AP762" s="371" t="s">
        <v>297</v>
      </c>
      <c r="AQ762" s="371"/>
      <c r="AR762" s="371"/>
      <c r="AS762" s="371"/>
      <c r="AT762" s="371"/>
      <c r="AU762" s="371"/>
      <c r="AV762" s="371"/>
      <c r="AW762" s="371"/>
      <c r="AX762" s="371"/>
    </row>
    <row r="763" spans="1:50" ht="26.25" hidden="1" customHeight="1" x14ac:dyDescent="0.2">
      <c r="A763" s="1025">
        <v>1</v>
      </c>
      <c r="B763" s="102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25">
        <v>2</v>
      </c>
      <c r="B764" s="102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25">
        <v>3</v>
      </c>
      <c r="B765" s="102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25">
        <v>4</v>
      </c>
      <c r="B766" s="102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25">
        <v>5</v>
      </c>
      <c r="B767" s="102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25">
        <v>6</v>
      </c>
      <c r="B768" s="102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25">
        <v>7</v>
      </c>
      <c r="B769" s="102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25">
        <v>8</v>
      </c>
      <c r="B770" s="102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25">
        <v>9</v>
      </c>
      <c r="B771" s="102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25">
        <v>10</v>
      </c>
      <c r="B772" s="102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25">
        <v>11</v>
      </c>
      <c r="B773" s="102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25">
        <v>12</v>
      </c>
      <c r="B774" s="102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25">
        <v>13</v>
      </c>
      <c r="B775" s="102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25">
        <v>14</v>
      </c>
      <c r="B776" s="102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25">
        <v>15</v>
      </c>
      <c r="B777" s="102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25">
        <v>16</v>
      </c>
      <c r="B778" s="102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25">
        <v>17</v>
      </c>
      <c r="B779" s="102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25">
        <v>18</v>
      </c>
      <c r="B780" s="102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25">
        <v>19</v>
      </c>
      <c r="B781" s="102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25">
        <v>20</v>
      </c>
      <c r="B782" s="102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25">
        <v>21</v>
      </c>
      <c r="B783" s="102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25">
        <v>22</v>
      </c>
      <c r="B784" s="102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25">
        <v>23</v>
      </c>
      <c r="B785" s="102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25">
        <v>24</v>
      </c>
      <c r="B786" s="102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25">
        <v>25</v>
      </c>
      <c r="B787" s="102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25">
        <v>26</v>
      </c>
      <c r="B788" s="102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25">
        <v>27</v>
      </c>
      <c r="B789" s="102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25">
        <v>28</v>
      </c>
      <c r="B790" s="102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25">
        <v>29</v>
      </c>
      <c r="B791" s="102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25">
        <v>30</v>
      </c>
      <c r="B792" s="102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5"/>
      <c r="B795" s="365"/>
      <c r="C795" s="365" t="s">
        <v>26</v>
      </c>
      <c r="D795" s="365"/>
      <c r="E795" s="365"/>
      <c r="F795" s="365"/>
      <c r="G795" s="365"/>
      <c r="H795" s="365"/>
      <c r="I795" s="365"/>
      <c r="J795" s="149" t="s">
        <v>296</v>
      </c>
      <c r="K795" s="366"/>
      <c r="L795" s="366"/>
      <c r="M795" s="366"/>
      <c r="N795" s="366"/>
      <c r="O795" s="366"/>
      <c r="P795" s="367" t="s">
        <v>27</v>
      </c>
      <c r="Q795" s="367"/>
      <c r="R795" s="367"/>
      <c r="S795" s="367"/>
      <c r="T795" s="367"/>
      <c r="U795" s="367"/>
      <c r="V795" s="367"/>
      <c r="W795" s="367"/>
      <c r="X795" s="367"/>
      <c r="Y795" s="368" t="s">
        <v>349</v>
      </c>
      <c r="Z795" s="369"/>
      <c r="AA795" s="369"/>
      <c r="AB795" s="369"/>
      <c r="AC795" s="149" t="s">
        <v>334</v>
      </c>
      <c r="AD795" s="149"/>
      <c r="AE795" s="149"/>
      <c r="AF795" s="149"/>
      <c r="AG795" s="149"/>
      <c r="AH795" s="368" t="s">
        <v>260</v>
      </c>
      <c r="AI795" s="365"/>
      <c r="AJ795" s="365"/>
      <c r="AK795" s="365"/>
      <c r="AL795" s="365" t="s">
        <v>21</v>
      </c>
      <c r="AM795" s="365"/>
      <c r="AN795" s="365"/>
      <c r="AO795" s="370"/>
      <c r="AP795" s="371" t="s">
        <v>297</v>
      </c>
      <c r="AQ795" s="371"/>
      <c r="AR795" s="371"/>
      <c r="AS795" s="371"/>
      <c r="AT795" s="371"/>
      <c r="AU795" s="371"/>
      <c r="AV795" s="371"/>
      <c r="AW795" s="371"/>
      <c r="AX795" s="371"/>
    </row>
    <row r="796" spans="1:50" ht="26.25" hidden="1" customHeight="1" x14ac:dyDescent="0.2">
      <c r="A796" s="1025">
        <v>1</v>
      </c>
      <c r="B796" s="102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25">
        <v>2</v>
      </c>
      <c r="B797" s="102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25">
        <v>3</v>
      </c>
      <c r="B798" s="102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25">
        <v>4</v>
      </c>
      <c r="B799" s="102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25">
        <v>5</v>
      </c>
      <c r="B800" s="102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25">
        <v>6</v>
      </c>
      <c r="B801" s="102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25">
        <v>7</v>
      </c>
      <c r="B802" s="102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25">
        <v>8</v>
      </c>
      <c r="B803" s="102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25">
        <v>9</v>
      </c>
      <c r="B804" s="102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25">
        <v>10</v>
      </c>
      <c r="B805" s="102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25">
        <v>11</v>
      </c>
      <c r="B806" s="102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25">
        <v>12</v>
      </c>
      <c r="B807" s="102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25">
        <v>13</v>
      </c>
      <c r="B808" s="102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25">
        <v>14</v>
      </c>
      <c r="B809" s="102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25">
        <v>15</v>
      </c>
      <c r="B810" s="102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25">
        <v>16</v>
      </c>
      <c r="B811" s="102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25">
        <v>17</v>
      </c>
      <c r="B812" s="102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25">
        <v>18</v>
      </c>
      <c r="B813" s="102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25">
        <v>19</v>
      </c>
      <c r="B814" s="102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25">
        <v>20</v>
      </c>
      <c r="B815" s="102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25">
        <v>21</v>
      </c>
      <c r="B816" s="102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25">
        <v>22</v>
      </c>
      <c r="B817" s="102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25">
        <v>23</v>
      </c>
      <c r="B818" s="102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25">
        <v>24</v>
      </c>
      <c r="B819" s="102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25">
        <v>25</v>
      </c>
      <c r="B820" s="102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25">
        <v>26</v>
      </c>
      <c r="B821" s="102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25">
        <v>27</v>
      </c>
      <c r="B822" s="102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25">
        <v>28</v>
      </c>
      <c r="B823" s="102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25">
        <v>29</v>
      </c>
      <c r="B824" s="102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25">
        <v>30</v>
      </c>
      <c r="B825" s="102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5"/>
      <c r="B828" s="365"/>
      <c r="C828" s="365" t="s">
        <v>26</v>
      </c>
      <c r="D828" s="365"/>
      <c r="E828" s="365"/>
      <c r="F828" s="365"/>
      <c r="G828" s="365"/>
      <c r="H828" s="365"/>
      <c r="I828" s="365"/>
      <c r="J828" s="149" t="s">
        <v>296</v>
      </c>
      <c r="K828" s="366"/>
      <c r="L828" s="366"/>
      <c r="M828" s="366"/>
      <c r="N828" s="366"/>
      <c r="O828" s="366"/>
      <c r="P828" s="367" t="s">
        <v>27</v>
      </c>
      <c r="Q828" s="367"/>
      <c r="R828" s="367"/>
      <c r="S828" s="367"/>
      <c r="T828" s="367"/>
      <c r="U828" s="367"/>
      <c r="V828" s="367"/>
      <c r="W828" s="367"/>
      <c r="X828" s="367"/>
      <c r="Y828" s="368" t="s">
        <v>349</v>
      </c>
      <c r="Z828" s="369"/>
      <c r="AA828" s="369"/>
      <c r="AB828" s="369"/>
      <c r="AC828" s="149" t="s">
        <v>334</v>
      </c>
      <c r="AD828" s="149"/>
      <c r="AE828" s="149"/>
      <c r="AF828" s="149"/>
      <c r="AG828" s="149"/>
      <c r="AH828" s="368" t="s">
        <v>260</v>
      </c>
      <c r="AI828" s="365"/>
      <c r="AJ828" s="365"/>
      <c r="AK828" s="365"/>
      <c r="AL828" s="365" t="s">
        <v>21</v>
      </c>
      <c r="AM828" s="365"/>
      <c r="AN828" s="365"/>
      <c r="AO828" s="370"/>
      <c r="AP828" s="371" t="s">
        <v>297</v>
      </c>
      <c r="AQ828" s="371"/>
      <c r="AR828" s="371"/>
      <c r="AS828" s="371"/>
      <c r="AT828" s="371"/>
      <c r="AU828" s="371"/>
      <c r="AV828" s="371"/>
      <c r="AW828" s="371"/>
      <c r="AX828" s="371"/>
    </row>
    <row r="829" spans="1:50" ht="26.25" hidden="1" customHeight="1" x14ac:dyDescent="0.2">
      <c r="A829" s="1025">
        <v>1</v>
      </c>
      <c r="B829" s="102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25">
        <v>2</v>
      </c>
      <c r="B830" s="102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25">
        <v>3</v>
      </c>
      <c r="B831" s="102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25">
        <v>4</v>
      </c>
      <c r="B832" s="102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25">
        <v>5</v>
      </c>
      <c r="B833" s="102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25">
        <v>6</v>
      </c>
      <c r="B834" s="102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25">
        <v>7</v>
      </c>
      <c r="B835" s="102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25">
        <v>8</v>
      </c>
      <c r="B836" s="102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25">
        <v>9</v>
      </c>
      <c r="B837" s="102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25">
        <v>10</v>
      </c>
      <c r="B838" s="102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25">
        <v>11</v>
      </c>
      <c r="B839" s="102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25">
        <v>12</v>
      </c>
      <c r="B840" s="102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25">
        <v>13</v>
      </c>
      <c r="B841" s="102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25">
        <v>14</v>
      </c>
      <c r="B842" s="102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25">
        <v>15</v>
      </c>
      <c r="B843" s="102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25">
        <v>16</v>
      </c>
      <c r="B844" s="102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25">
        <v>17</v>
      </c>
      <c r="B845" s="102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25">
        <v>18</v>
      </c>
      <c r="B846" s="102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25">
        <v>19</v>
      </c>
      <c r="B847" s="102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25">
        <v>20</v>
      </c>
      <c r="B848" s="102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25">
        <v>21</v>
      </c>
      <c r="B849" s="102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25">
        <v>22</v>
      </c>
      <c r="B850" s="102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25">
        <v>23</v>
      </c>
      <c r="B851" s="102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25">
        <v>24</v>
      </c>
      <c r="B852" s="102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25">
        <v>25</v>
      </c>
      <c r="B853" s="102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25">
        <v>26</v>
      </c>
      <c r="B854" s="102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25">
        <v>27</v>
      </c>
      <c r="B855" s="102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25">
        <v>28</v>
      </c>
      <c r="B856" s="102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25">
        <v>29</v>
      </c>
      <c r="B857" s="102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25">
        <v>30</v>
      </c>
      <c r="B858" s="102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5"/>
      <c r="B861" s="365"/>
      <c r="C861" s="365" t="s">
        <v>26</v>
      </c>
      <c r="D861" s="365"/>
      <c r="E861" s="365"/>
      <c r="F861" s="365"/>
      <c r="G861" s="365"/>
      <c r="H861" s="365"/>
      <c r="I861" s="365"/>
      <c r="J861" s="149" t="s">
        <v>296</v>
      </c>
      <c r="K861" s="366"/>
      <c r="L861" s="366"/>
      <c r="M861" s="366"/>
      <c r="N861" s="366"/>
      <c r="O861" s="366"/>
      <c r="P861" s="367" t="s">
        <v>27</v>
      </c>
      <c r="Q861" s="367"/>
      <c r="R861" s="367"/>
      <c r="S861" s="367"/>
      <c r="T861" s="367"/>
      <c r="U861" s="367"/>
      <c r="V861" s="367"/>
      <c r="W861" s="367"/>
      <c r="X861" s="367"/>
      <c r="Y861" s="368" t="s">
        <v>349</v>
      </c>
      <c r="Z861" s="369"/>
      <c r="AA861" s="369"/>
      <c r="AB861" s="369"/>
      <c r="AC861" s="149" t="s">
        <v>334</v>
      </c>
      <c r="AD861" s="149"/>
      <c r="AE861" s="149"/>
      <c r="AF861" s="149"/>
      <c r="AG861" s="149"/>
      <c r="AH861" s="368" t="s">
        <v>260</v>
      </c>
      <c r="AI861" s="365"/>
      <c r="AJ861" s="365"/>
      <c r="AK861" s="365"/>
      <c r="AL861" s="365" t="s">
        <v>21</v>
      </c>
      <c r="AM861" s="365"/>
      <c r="AN861" s="365"/>
      <c r="AO861" s="370"/>
      <c r="AP861" s="371" t="s">
        <v>297</v>
      </c>
      <c r="AQ861" s="371"/>
      <c r="AR861" s="371"/>
      <c r="AS861" s="371"/>
      <c r="AT861" s="371"/>
      <c r="AU861" s="371"/>
      <c r="AV861" s="371"/>
      <c r="AW861" s="371"/>
      <c r="AX861" s="371"/>
    </row>
    <row r="862" spans="1:50" ht="26.25" hidden="1" customHeight="1" x14ac:dyDescent="0.2">
      <c r="A862" s="1025">
        <v>1</v>
      </c>
      <c r="B862" s="102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25">
        <v>2</v>
      </c>
      <c r="B863" s="102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25">
        <v>3</v>
      </c>
      <c r="B864" s="102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25">
        <v>4</v>
      </c>
      <c r="B865" s="102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25">
        <v>5</v>
      </c>
      <c r="B866" s="102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25">
        <v>6</v>
      </c>
      <c r="B867" s="102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25">
        <v>7</v>
      </c>
      <c r="B868" s="102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25">
        <v>8</v>
      </c>
      <c r="B869" s="102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25">
        <v>9</v>
      </c>
      <c r="B870" s="102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25">
        <v>10</v>
      </c>
      <c r="B871" s="102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25">
        <v>11</v>
      </c>
      <c r="B872" s="102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25">
        <v>12</v>
      </c>
      <c r="B873" s="102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25">
        <v>13</v>
      </c>
      <c r="B874" s="102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25">
        <v>14</v>
      </c>
      <c r="B875" s="102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25">
        <v>15</v>
      </c>
      <c r="B876" s="102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25">
        <v>16</v>
      </c>
      <c r="B877" s="102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25">
        <v>17</v>
      </c>
      <c r="B878" s="102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25">
        <v>18</v>
      </c>
      <c r="B879" s="102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25">
        <v>19</v>
      </c>
      <c r="B880" s="102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25">
        <v>20</v>
      </c>
      <c r="B881" s="102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25">
        <v>21</v>
      </c>
      <c r="B882" s="102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25">
        <v>22</v>
      </c>
      <c r="B883" s="102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25">
        <v>23</v>
      </c>
      <c r="B884" s="102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25">
        <v>24</v>
      </c>
      <c r="B885" s="102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25">
        <v>25</v>
      </c>
      <c r="B886" s="102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25">
        <v>26</v>
      </c>
      <c r="B887" s="102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25">
        <v>27</v>
      </c>
      <c r="B888" s="102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25">
        <v>28</v>
      </c>
      <c r="B889" s="102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25">
        <v>29</v>
      </c>
      <c r="B890" s="102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25">
        <v>30</v>
      </c>
      <c r="B891" s="102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5"/>
      <c r="B894" s="365"/>
      <c r="C894" s="365" t="s">
        <v>26</v>
      </c>
      <c r="D894" s="365"/>
      <c r="E894" s="365"/>
      <c r="F894" s="365"/>
      <c r="G894" s="365"/>
      <c r="H894" s="365"/>
      <c r="I894" s="365"/>
      <c r="J894" s="149" t="s">
        <v>296</v>
      </c>
      <c r="K894" s="366"/>
      <c r="L894" s="366"/>
      <c r="M894" s="366"/>
      <c r="N894" s="366"/>
      <c r="O894" s="366"/>
      <c r="P894" s="367" t="s">
        <v>27</v>
      </c>
      <c r="Q894" s="367"/>
      <c r="R894" s="367"/>
      <c r="S894" s="367"/>
      <c r="T894" s="367"/>
      <c r="U894" s="367"/>
      <c r="V894" s="367"/>
      <c r="W894" s="367"/>
      <c r="X894" s="367"/>
      <c r="Y894" s="368" t="s">
        <v>349</v>
      </c>
      <c r="Z894" s="369"/>
      <c r="AA894" s="369"/>
      <c r="AB894" s="369"/>
      <c r="AC894" s="149" t="s">
        <v>334</v>
      </c>
      <c r="AD894" s="149"/>
      <c r="AE894" s="149"/>
      <c r="AF894" s="149"/>
      <c r="AG894" s="149"/>
      <c r="AH894" s="368" t="s">
        <v>260</v>
      </c>
      <c r="AI894" s="365"/>
      <c r="AJ894" s="365"/>
      <c r="AK894" s="365"/>
      <c r="AL894" s="365" t="s">
        <v>21</v>
      </c>
      <c r="AM894" s="365"/>
      <c r="AN894" s="365"/>
      <c r="AO894" s="370"/>
      <c r="AP894" s="371" t="s">
        <v>297</v>
      </c>
      <c r="AQ894" s="371"/>
      <c r="AR894" s="371"/>
      <c r="AS894" s="371"/>
      <c r="AT894" s="371"/>
      <c r="AU894" s="371"/>
      <c r="AV894" s="371"/>
      <c r="AW894" s="371"/>
      <c r="AX894" s="371"/>
    </row>
    <row r="895" spans="1:50" ht="26.25" hidden="1" customHeight="1" x14ac:dyDescent="0.2">
      <c r="A895" s="1025">
        <v>1</v>
      </c>
      <c r="B895" s="102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25">
        <v>2</v>
      </c>
      <c r="B896" s="102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25">
        <v>3</v>
      </c>
      <c r="B897" s="102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25">
        <v>4</v>
      </c>
      <c r="B898" s="102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25">
        <v>5</v>
      </c>
      <c r="B899" s="102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25">
        <v>6</v>
      </c>
      <c r="B900" s="102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25">
        <v>7</v>
      </c>
      <c r="B901" s="102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25">
        <v>8</v>
      </c>
      <c r="B902" s="102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25">
        <v>9</v>
      </c>
      <c r="B903" s="102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25">
        <v>10</v>
      </c>
      <c r="B904" s="102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25">
        <v>11</v>
      </c>
      <c r="B905" s="102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25">
        <v>12</v>
      </c>
      <c r="B906" s="102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25">
        <v>13</v>
      </c>
      <c r="B907" s="102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25">
        <v>14</v>
      </c>
      <c r="B908" s="102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25">
        <v>15</v>
      </c>
      <c r="B909" s="102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25">
        <v>16</v>
      </c>
      <c r="B910" s="102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25">
        <v>17</v>
      </c>
      <c r="B911" s="102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25">
        <v>18</v>
      </c>
      <c r="B912" s="102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25">
        <v>19</v>
      </c>
      <c r="B913" s="102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25">
        <v>20</v>
      </c>
      <c r="B914" s="102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25">
        <v>21</v>
      </c>
      <c r="B915" s="102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25">
        <v>22</v>
      </c>
      <c r="B916" s="102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25">
        <v>23</v>
      </c>
      <c r="B917" s="102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25">
        <v>24</v>
      </c>
      <c r="B918" s="102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25">
        <v>25</v>
      </c>
      <c r="B919" s="102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25">
        <v>26</v>
      </c>
      <c r="B920" s="102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25">
        <v>27</v>
      </c>
      <c r="B921" s="102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25">
        <v>28</v>
      </c>
      <c r="B922" s="102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25">
        <v>29</v>
      </c>
      <c r="B923" s="102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25">
        <v>30</v>
      </c>
      <c r="B924" s="102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5"/>
      <c r="B927" s="365"/>
      <c r="C927" s="365" t="s">
        <v>26</v>
      </c>
      <c r="D927" s="365"/>
      <c r="E927" s="365"/>
      <c r="F927" s="365"/>
      <c r="G927" s="365"/>
      <c r="H927" s="365"/>
      <c r="I927" s="365"/>
      <c r="J927" s="149" t="s">
        <v>296</v>
      </c>
      <c r="K927" s="366"/>
      <c r="L927" s="366"/>
      <c r="M927" s="366"/>
      <c r="N927" s="366"/>
      <c r="O927" s="366"/>
      <c r="P927" s="367" t="s">
        <v>27</v>
      </c>
      <c r="Q927" s="367"/>
      <c r="R927" s="367"/>
      <c r="S927" s="367"/>
      <c r="T927" s="367"/>
      <c r="U927" s="367"/>
      <c r="V927" s="367"/>
      <c r="W927" s="367"/>
      <c r="X927" s="367"/>
      <c r="Y927" s="368" t="s">
        <v>349</v>
      </c>
      <c r="Z927" s="369"/>
      <c r="AA927" s="369"/>
      <c r="AB927" s="369"/>
      <c r="AC927" s="149" t="s">
        <v>334</v>
      </c>
      <c r="AD927" s="149"/>
      <c r="AE927" s="149"/>
      <c r="AF927" s="149"/>
      <c r="AG927" s="149"/>
      <c r="AH927" s="368" t="s">
        <v>260</v>
      </c>
      <c r="AI927" s="365"/>
      <c r="AJ927" s="365"/>
      <c r="AK927" s="365"/>
      <c r="AL927" s="365" t="s">
        <v>21</v>
      </c>
      <c r="AM927" s="365"/>
      <c r="AN927" s="365"/>
      <c r="AO927" s="370"/>
      <c r="AP927" s="371" t="s">
        <v>297</v>
      </c>
      <c r="AQ927" s="371"/>
      <c r="AR927" s="371"/>
      <c r="AS927" s="371"/>
      <c r="AT927" s="371"/>
      <c r="AU927" s="371"/>
      <c r="AV927" s="371"/>
      <c r="AW927" s="371"/>
      <c r="AX927" s="371"/>
    </row>
    <row r="928" spans="1:50" ht="26.25" hidden="1" customHeight="1" x14ac:dyDescent="0.2">
      <c r="A928" s="1025">
        <v>1</v>
      </c>
      <c r="B928" s="102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25">
        <v>2</v>
      </c>
      <c r="B929" s="102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25">
        <v>3</v>
      </c>
      <c r="B930" s="102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25">
        <v>4</v>
      </c>
      <c r="B931" s="102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25">
        <v>5</v>
      </c>
      <c r="B932" s="102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25">
        <v>6</v>
      </c>
      <c r="B933" s="102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25">
        <v>7</v>
      </c>
      <c r="B934" s="102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25">
        <v>8</v>
      </c>
      <c r="B935" s="102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25">
        <v>9</v>
      </c>
      <c r="B936" s="102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25">
        <v>10</v>
      </c>
      <c r="B937" s="102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25">
        <v>11</v>
      </c>
      <c r="B938" s="102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25">
        <v>12</v>
      </c>
      <c r="B939" s="102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25">
        <v>13</v>
      </c>
      <c r="B940" s="102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25">
        <v>14</v>
      </c>
      <c r="B941" s="102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25">
        <v>15</v>
      </c>
      <c r="B942" s="102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25">
        <v>16</v>
      </c>
      <c r="B943" s="102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25">
        <v>17</v>
      </c>
      <c r="B944" s="102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25">
        <v>18</v>
      </c>
      <c r="B945" s="102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25">
        <v>19</v>
      </c>
      <c r="B946" s="102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25">
        <v>20</v>
      </c>
      <c r="B947" s="102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25">
        <v>21</v>
      </c>
      <c r="B948" s="102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25">
        <v>22</v>
      </c>
      <c r="B949" s="102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25">
        <v>23</v>
      </c>
      <c r="B950" s="102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25">
        <v>24</v>
      </c>
      <c r="B951" s="102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25">
        <v>25</v>
      </c>
      <c r="B952" s="102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25">
        <v>26</v>
      </c>
      <c r="B953" s="102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25">
        <v>27</v>
      </c>
      <c r="B954" s="102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25">
        <v>28</v>
      </c>
      <c r="B955" s="102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25">
        <v>29</v>
      </c>
      <c r="B956" s="102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25">
        <v>30</v>
      </c>
      <c r="B957" s="102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5"/>
      <c r="B960" s="365"/>
      <c r="C960" s="365" t="s">
        <v>26</v>
      </c>
      <c r="D960" s="365"/>
      <c r="E960" s="365"/>
      <c r="F960" s="365"/>
      <c r="G960" s="365"/>
      <c r="H960" s="365"/>
      <c r="I960" s="365"/>
      <c r="J960" s="149" t="s">
        <v>296</v>
      </c>
      <c r="K960" s="366"/>
      <c r="L960" s="366"/>
      <c r="M960" s="366"/>
      <c r="N960" s="366"/>
      <c r="O960" s="366"/>
      <c r="P960" s="367" t="s">
        <v>27</v>
      </c>
      <c r="Q960" s="367"/>
      <c r="R960" s="367"/>
      <c r="S960" s="367"/>
      <c r="T960" s="367"/>
      <c r="U960" s="367"/>
      <c r="V960" s="367"/>
      <c r="W960" s="367"/>
      <c r="X960" s="367"/>
      <c r="Y960" s="368" t="s">
        <v>349</v>
      </c>
      <c r="Z960" s="369"/>
      <c r="AA960" s="369"/>
      <c r="AB960" s="369"/>
      <c r="AC960" s="149" t="s">
        <v>334</v>
      </c>
      <c r="AD960" s="149"/>
      <c r="AE960" s="149"/>
      <c r="AF960" s="149"/>
      <c r="AG960" s="149"/>
      <c r="AH960" s="368" t="s">
        <v>260</v>
      </c>
      <c r="AI960" s="365"/>
      <c r="AJ960" s="365"/>
      <c r="AK960" s="365"/>
      <c r="AL960" s="365" t="s">
        <v>21</v>
      </c>
      <c r="AM960" s="365"/>
      <c r="AN960" s="365"/>
      <c r="AO960" s="370"/>
      <c r="AP960" s="371" t="s">
        <v>297</v>
      </c>
      <c r="AQ960" s="371"/>
      <c r="AR960" s="371"/>
      <c r="AS960" s="371"/>
      <c r="AT960" s="371"/>
      <c r="AU960" s="371"/>
      <c r="AV960" s="371"/>
      <c r="AW960" s="371"/>
      <c r="AX960" s="371"/>
    </row>
    <row r="961" spans="1:50" ht="26.25" hidden="1" customHeight="1" x14ac:dyDescent="0.2">
      <c r="A961" s="1025">
        <v>1</v>
      </c>
      <c r="B961" s="102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25">
        <v>2</v>
      </c>
      <c r="B962" s="102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25">
        <v>3</v>
      </c>
      <c r="B963" s="102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25">
        <v>4</v>
      </c>
      <c r="B964" s="102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25">
        <v>5</v>
      </c>
      <c r="B965" s="102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25">
        <v>6</v>
      </c>
      <c r="B966" s="102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25">
        <v>7</v>
      </c>
      <c r="B967" s="102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25">
        <v>8</v>
      </c>
      <c r="B968" s="102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25">
        <v>9</v>
      </c>
      <c r="B969" s="102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25">
        <v>10</v>
      </c>
      <c r="B970" s="102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25">
        <v>11</v>
      </c>
      <c r="B971" s="102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25">
        <v>12</v>
      </c>
      <c r="B972" s="102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25">
        <v>13</v>
      </c>
      <c r="B973" s="102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25">
        <v>14</v>
      </c>
      <c r="B974" s="102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25">
        <v>15</v>
      </c>
      <c r="B975" s="102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25">
        <v>16</v>
      </c>
      <c r="B976" s="102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25">
        <v>17</v>
      </c>
      <c r="B977" s="102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25">
        <v>18</v>
      </c>
      <c r="B978" s="102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25">
        <v>19</v>
      </c>
      <c r="B979" s="102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25">
        <v>20</v>
      </c>
      <c r="B980" s="102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25">
        <v>21</v>
      </c>
      <c r="B981" s="102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25">
        <v>22</v>
      </c>
      <c r="B982" s="102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25">
        <v>23</v>
      </c>
      <c r="B983" s="102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25">
        <v>24</v>
      </c>
      <c r="B984" s="102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25">
        <v>25</v>
      </c>
      <c r="B985" s="102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25">
        <v>26</v>
      </c>
      <c r="B986" s="102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25">
        <v>27</v>
      </c>
      <c r="B987" s="102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25">
        <v>28</v>
      </c>
      <c r="B988" s="102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25">
        <v>29</v>
      </c>
      <c r="B989" s="102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25">
        <v>30</v>
      </c>
      <c r="B990" s="102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5"/>
      <c r="B993" s="365"/>
      <c r="C993" s="365" t="s">
        <v>26</v>
      </c>
      <c r="D993" s="365"/>
      <c r="E993" s="365"/>
      <c r="F993" s="365"/>
      <c r="G993" s="365"/>
      <c r="H993" s="365"/>
      <c r="I993" s="365"/>
      <c r="J993" s="149" t="s">
        <v>296</v>
      </c>
      <c r="K993" s="366"/>
      <c r="L993" s="366"/>
      <c r="M993" s="366"/>
      <c r="N993" s="366"/>
      <c r="O993" s="366"/>
      <c r="P993" s="367" t="s">
        <v>27</v>
      </c>
      <c r="Q993" s="367"/>
      <c r="R993" s="367"/>
      <c r="S993" s="367"/>
      <c r="T993" s="367"/>
      <c r="U993" s="367"/>
      <c r="V993" s="367"/>
      <c r="W993" s="367"/>
      <c r="X993" s="367"/>
      <c r="Y993" s="368" t="s">
        <v>349</v>
      </c>
      <c r="Z993" s="369"/>
      <c r="AA993" s="369"/>
      <c r="AB993" s="369"/>
      <c r="AC993" s="149" t="s">
        <v>334</v>
      </c>
      <c r="AD993" s="149"/>
      <c r="AE993" s="149"/>
      <c r="AF993" s="149"/>
      <c r="AG993" s="149"/>
      <c r="AH993" s="368" t="s">
        <v>260</v>
      </c>
      <c r="AI993" s="365"/>
      <c r="AJ993" s="365"/>
      <c r="AK993" s="365"/>
      <c r="AL993" s="365" t="s">
        <v>21</v>
      </c>
      <c r="AM993" s="365"/>
      <c r="AN993" s="365"/>
      <c r="AO993" s="370"/>
      <c r="AP993" s="371" t="s">
        <v>297</v>
      </c>
      <c r="AQ993" s="371"/>
      <c r="AR993" s="371"/>
      <c r="AS993" s="371"/>
      <c r="AT993" s="371"/>
      <c r="AU993" s="371"/>
      <c r="AV993" s="371"/>
      <c r="AW993" s="371"/>
      <c r="AX993" s="371"/>
    </row>
    <row r="994" spans="1:50" ht="26.25" hidden="1" customHeight="1" x14ac:dyDescent="0.2">
      <c r="A994" s="1025">
        <v>1</v>
      </c>
      <c r="B994" s="102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25">
        <v>2</v>
      </c>
      <c r="B995" s="102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25">
        <v>3</v>
      </c>
      <c r="B996" s="102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25">
        <v>4</v>
      </c>
      <c r="B997" s="102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25">
        <v>5</v>
      </c>
      <c r="B998" s="102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25">
        <v>6</v>
      </c>
      <c r="B999" s="102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25">
        <v>7</v>
      </c>
      <c r="B1000" s="102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25">
        <v>8</v>
      </c>
      <c r="B1001" s="102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25">
        <v>9</v>
      </c>
      <c r="B1002" s="102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25">
        <v>10</v>
      </c>
      <c r="B1003" s="102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25">
        <v>11</v>
      </c>
      <c r="B1004" s="102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25">
        <v>12</v>
      </c>
      <c r="B1005" s="102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25">
        <v>13</v>
      </c>
      <c r="B1006" s="102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25">
        <v>14</v>
      </c>
      <c r="B1007" s="102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25">
        <v>15</v>
      </c>
      <c r="B1008" s="102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25">
        <v>16</v>
      </c>
      <c r="B1009" s="102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25">
        <v>17</v>
      </c>
      <c r="B1010" s="102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25">
        <v>18</v>
      </c>
      <c r="B1011" s="102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25">
        <v>19</v>
      </c>
      <c r="B1012" s="102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25">
        <v>20</v>
      </c>
      <c r="B1013" s="102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25">
        <v>21</v>
      </c>
      <c r="B1014" s="102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25">
        <v>22</v>
      </c>
      <c r="B1015" s="102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25">
        <v>23</v>
      </c>
      <c r="B1016" s="102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25">
        <v>24</v>
      </c>
      <c r="B1017" s="102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25">
        <v>25</v>
      </c>
      <c r="B1018" s="102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25">
        <v>26</v>
      </c>
      <c r="B1019" s="102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25">
        <v>27</v>
      </c>
      <c r="B1020" s="102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25">
        <v>28</v>
      </c>
      <c r="B1021" s="102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25">
        <v>29</v>
      </c>
      <c r="B1022" s="102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25">
        <v>30</v>
      </c>
      <c r="B1023" s="102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5"/>
      <c r="B1026" s="365"/>
      <c r="C1026" s="365" t="s">
        <v>26</v>
      </c>
      <c r="D1026" s="365"/>
      <c r="E1026" s="365"/>
      <c r="F1026" s="365"/>
      <c r="G1026" s="365"/>
      <c r="H1026" s="365"/>
      <c r="I1026" s="365"/>
      <c r="J1026" s="149" t="s">
        <v>296</v>
      </c>
      <c r="K1026" s="366"/>
      <c r="L1026" s="366"/>
      <c r="M1026" s="366"/>
      <c r="N1026" s="366"/>
      <c r="O1026" s="366"/>
      <c r="P1026" s="367" t="s">
        <v>27</v>
      </c>
      <c r="Q1026" s="367"/>
      <c r="R1026" s="367"/>
      <c r="S1026" s="367"/>
      <c r="T1026" s="367"/>
      <c r="U1026" s="367"/>
      <c r="V1026" s="367"/>
      <c r="W1026" s="367"/>
      <c r="X1026" s="367"/>
      <c r="Y1026" s="368" t="s">
        <v>349</v>
      </c>
      <c r="Z1026" s="369"/>
      <c r="AA1026" s="369"/>
      <c r="AB1026" s="369"/>
      <c r="AC1026" s="149" t="s">
        <v>334</v>
      </c>
      <c r="AD1026" s="149"/>
      <c r="AE1026" s="149"/>
      <c r="AF1026" s="149"/>
      <c r="AG1026" s="149"/>
      <c r="AH1026" s="368" t="s">
        <v>260</v>
      </c>
      <c r="AI1026" s="365"/>
      <c r="AJ1026" s="365"/>
      <c r="AK1026" s="365"/>
      <c r="AL1026" s="365" t="s">
        <v>21</v>
      </c>
      <c r="AM1026" s="365"/>
      <c r="AN1026" s="365"/>
      <c r="AO1026" s="370"/>
      <c r="AP1026" s="371" t="s">
        <v>297</v>
      </c>
      <c r="AQ1026" s="371"/>
      <c r="AR1026" s="371"/>
      <c r="AS1026" s="371"/>
      <c r="AT1026" s="371"/>
      <c r="AU1026" s="371"/>
      <c r="AV1026" s="371"/>
      <c r="AW1026" s="371"/>
      <c r="AX1026" s="371"/>
    </row>
    <row r="1027" spans="1:50" ht="26.25" hidden="1" customHeight="1" x14ac:dyDescent="0.2">
      <c r="A1027" s="1025">
        <v>1</v>
      </c>
      <c r="B1027" s="102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25">
        <v>2</v>
      </c>
      <c r="B1028" s="102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25">
        <v>3</v>
      </c>
      <c r="B1029" s="102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25">
        <v>4</v>
      </c>
      <c r="B1030" s="102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25">
        <v>5</v>
      </c>
      <c r="B1031" s="102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25">
        <v>6</v>
      </c>
      <c r="B1032" s="102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25">
        <v>7</v>
      </c>
      <c r="B1033" s="102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25">
        <v>8</v>
      </c>
      <c r="B1034" s="102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25">
        <v>9</v>
      </c>
      <c r="B1035" s="102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25">
        <v>10</v>
      </c>
      <c r="B1036" s="102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25">
        <v>11</v>
      </c>
      <c r="B1037" s="102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25">
        <v>12</v>
      </c>
      <c r="B1038" s="102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25">
        <v>13</v>
      </c>
      <c r="B1039" s="102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25">
        <v>14</v>
      </c>
      <c r="B1040" s="102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25">
        <v>15</v>
      </c>
      <c r="B1041" s="102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25">
        <v>16</v>
      </c>
      <c r="B1042" s="102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25">
        <v>17</v>
      </c>
      <c r="B1043" s="102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25">
        <v>18</v>
      </c>
      <c r="B1044" s="102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25">
        <v>19</v>
      </c>
      <c r="B1045" s="102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25">
        <v>20</v>
      </c>
      <c r="B1046" s="102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25">
        <v>21</v>
      </c>
      <c r="B1047" s="102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25">
        <v>22</v>
      </c>
      <c r="B1048" s="102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25">
        <v>23</v>
      </c>
      <c r="B1049" s="102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25">
        <v>24</v>
      </c>
      <c r="B1050" s="102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25">
        <v>25</v>
      </c>
      <c r="B1051" s="102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25">
        <v>26</v>
      </c>
      <c r="B1052" s="102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25">
        <v>27</v>
      </c>
      <c r="B1053" s="102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25">
        <v>28</v>
      </c>
      <c r="B1054" s="102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25">
        <v>29</v>
      </c>
      <c r="B1055" s="102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25">
        <v>30</v>
      </c>
      <c r="B1056" s="102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5"/>
      <c r="B1059" s="365"/>
      <c r="C1059" s="365" t="s">
        <v>26</v>
      </c>
      <c r="D1059" s="365"/>
      <c r="E1059" s="365"/>
      <c r="F1059" s="365"/>
      <c r="G1059" s="365"/>
      <c r="H1059" s="365"/>
      <c r="I1059" s="365"/>
      <c r="J1059" s="149" t="s">
        <v>296</v>
      </c>
      <c r="K1059" s="366"/>
      <c r="L1059" s="366"/>
      <c r="M1059" s="366"/>
      <c r="N1059" s="366"/>
      <c r="O1059" s="366"/>
      <c r="P1059" s="367" t="s">
        <v>27</v>
      </c>
      <c r="Q1059" s="367"/>
      <c r="R1059" s="367"/>
      <c r="S1059" s="367"/>
      <c r="T1059" s="367"/>
      <c r="U1059" s="367"/>
      <c r="V1059" s="367"/>
      <c r="W1059" s="367"/>
      <c r="X1059" s="367"/>
      <c r="Y1059" s="368" t="s">
        <v>349</v>
      </c>
      <c r="Z1059" s="369"/>
      <c r="AA1059" s="369"/>
      <c r="AB1059" s="369"/>
      <c r="AC1059" s="149" t="s">
        <v>334</v>
      </c>
      <c r="AD1059" s="149"/>
      <c r="AE1059" s="149"/>
      <c r="AF1059" s="149"/>
      <c r="AG1059" s="149"/>
      <c r="AH1059" s="368" t="s">
        <v>260</v>
      </c>
      <c r="AI1059" s="365"/>
      <c r="AJ1059" s="365"/>
      <c r="AK1059" s="365"/>
      <c r="AL1059" s="365" t="s">
        <v>21</v>
      </c>
      <c r="AM1059" s="365"/>
      <c r="AN1059" s="365"/>
      <c r="AO1059" s="370"/>
      <c r="AP1059" s="371" t="s">
        <v>297</v>
      </c>
      <c r="AQ1059" s="371"/>
      <c r="AR1059" s="371"/>
      <c r="AS1059" s="371"/>
      <c r="AT1059" s="371"/>
      <c r="AU1059" s="371"/>
      <c r="AV1059" s="371"/>
      <c r="AW1059" s="371"/>
      <c r="AX1059" s="371"/>
    </row>
    <row r="1060" spans="1:50" ht="26.25" hidden="1" customHeight="1" x14ac:dyDescent="0.2">
      <c r="A1060" s="1025">
        <v>1</v>
      </c>
      <c r="B1060" s="102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25">
        <v>2</v>
      </c>
      <c r="B1061" s="102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25">
        <v>3</v>
      </c>
      <c r="B1062" s="102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25">
        <v>4</v>
      </c>
      <c r="B1063" s="102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25">
        <v>5</v>
      </c>
      <c r="B1064" s="102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25">
        <v>6</v>
      </c>
      <c r="B1065" s="102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25">
        <v>7</v>
      </c>
      <c r="B1066" s="102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25">
        <v>8</v>
      </c>
      <c r="B1067" s="102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25">
        <v>9</v>
      </c>
      <c r="B1068" s="102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25">
        <v>10</v>
      </c>
      <c r="B1069" s="102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25">
        <v>11</v>
      </c>
      <c r="B1070" s="102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25">
        <v>12</v>
      </c>
      <c r="B1071" s="102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25">
        <v>13</v>
      </c>
      <c r="B1072" s="102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25">
        <v>14</v>
      </c>
      <c r="B1073" s="102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25">
        <v>15</v>
      </c>
      <c r="B1074" s="102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25">
        <v>16</v>
      </c>
      <c r="B1075" s="102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25">
        <v>17</v>
      </c>
      <c r="B1076" s="102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25">
        <v>18</v>
      </c>
      <c r="B1077" s="102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25">
        <v>19</v>
      </c>
      <c r="B1078" s="102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25">
        <v>20</v>
      </c>
      <c r="B1079" s="102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25">
        <v>21</v>
      </c>
      <c r="B1080" s="102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25">
        <v>22</v>
      </c>
      <c r="B1081" s="102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25">
        <v>23</v>
      </c>
      <c r="B1082" s="102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25">
        <v>24</v>
      </c>
      <c r="B1083" s="102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25">
        <v>25</v>
      </c>
      <c r="B1084" s="102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25">
        <v>26</v>
      </c>
      <c r="B1085" s="102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25">
        <v>27</v>
      </c>
      <c r="B1086" s="102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25">
        <v>28</v>
      </c>
      <c r="B1087" s="102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25">
        <v>29</v>
      </c>
      <c r="B1088" s="102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25">
        <v>30</v>
      </c>
      <c r="B1089" s="102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5"/>
      <c r="B1092" s="365"/>
      <c r="C1092" s="365" t="s">
        <v>26</v>
      </c>
      <c r="D1092" s="365"/>
      <c r="E1092" s="365"/>
      <c r="F1092" s="365"/>
      <c r="G1092" s="365"/>
      <c r="H1092" s="365"/>
      <c r="I1092" s="365"/>
      <c r="J1092" s="149" t="s">
        <v>296</v>
      </c>
      <c r="K1092" s="366"/>
      <c r="L1092" s="366"/>
      <c r="M1092" s="366"/>
      <c r="N1092" s="366"/>
      <c r="O1092" s="366"/>
      <c r="P1092" s="367" t="s">
        <v>27</v>
      </c>
      <c r="Q1092" s="367"/>
      <c r="R1092" s="367"/>
      <c r="S1092" s="367"/>
      <c r="T1092" s="367"/>
      <c r="U1092" s="367"/>
      <c r="V1092" s="367"/>
      <c r="W1092" s="367"/>
      <c r="X1092" s="367"/>
      <c r="Y1092" s="368" t="s">
        <v>349</v>
      </c>
      <c r="Z1092" s="369"/>
      <c r="AA1092" s="369"/>
      <c r="AB1092" s="369"/>
      <c r="AC1092" s="149" t="s">
        <v>334</v>
      </c>
      <c r="AD1092" s="149"/>
      <c r="AE1092" s="149"/>
      <c r="AF1092" s="149"/>
      <c r="AG1092" s="149"/>
      <c r="AH1092" s="368" t="s">
        <v>260</v>
      </c>
      <c r="AI1092" s="365"/>
      <c r="AJ1092" s="365"/>
      <c r="AK1092" s="365"/>
      <c r="AL1092" s="365" t="s">
        <v>21</v>
      </c>
      <c r="AM1092" s="365"/>
      <c r="AN1092" s="365"/>
      <c r="AO1092" s="370"/>
      <c r="AP1092" s="371" t="s">
        <v>297</v>
      </c>
      <c r="AQ1092" s="371"/>
      <c r="AR1092" s="371"/>
      <c r="AS1092" s="371"/>
      <c r="AT1092" s="371"/>
      <c r="AU1092" s="371"/>
      <c r="AV1092" s="371"/>
      <c r="AW1092" s="371"/>
      <c r="AX1092" s="371"/>
    </row>
    <row r="1093" spans="1:50" ht="26.25" hidden="1" customHeight="1" x14ac:dyDescent="0.2">
      <c r="A1093" s="1025">
        <v>1</v>
      </c>
      <c r="B1093" s="102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25">
        <v>2</v>
      </c>
      <c r="B1094" s="102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25">
        <v>3</v>
      </c>
      <c r="B1095" s="102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25">
        <v>4</v>
      </c>
      <c r="B1096" s="102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25">
        <v>5</v>
      </c>
      <c r="B1097" s="102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25">
        <v>6</v>
      </c>
      <c r="B1098" s="102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25">
        <v>7</v>
      </c>
      <c r="B1099" s="102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25">
        <v>8</v>
      </c>
      <c r="B1100" s="102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25">
        <v>9</v>
      </c>
      <c r="B1101" s="102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25">
        <v>10</v>
      </c>
      <c r="B1102" s="102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25">
        <v>11</v>
      </c>
      <c r="B1103" s="102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25">
        <v>12</v>
      </c>
      <c r="B1104" s="102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25">
        <v>13</v>
      </c>
      <c r="B1105" s="102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25">
        <v>14</v>
      </c>
      <c r="B1106" s="102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25">
        <v>15</v>
      </c>
      <c r="B1107" s="102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25">
        <v>16</v>
      </c>
      <c r="B1108" s="102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25">
        <v>17</v>
      </c>
      <c r="B1109" s="102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25">
        <v>18</v>
      </c>
      <c r="B1110" s="102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25">
        <v>19</v>
      </c>
      <c r="B1111" s="102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25">
        <v>20</v>
      </c>
      <c r="B1112" s="102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25">
        <v>21</v>
      </c>
      <c r="B1113" s="102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25">
        <v>22</v>
      </c>
      <c r="B1114" s="102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25">
        <v>23</v>
      </c>
      <c r="B1115" s="102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25">
        <v>24</v>
      </c>
      <c r="B1116" s="102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25">
        <v>25</v>
      </c>
      <c r="B1117" s="102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25">
        <v>26</v>
      </c>
      <c r="B1118" s="102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25">
        <v>27</v>
      </c>
      <c r="B1119" s="102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25">
        <v>28</v>
      </c>
      <c r="B1120" s="102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25">
        <v>29</v>
      </c>
      <c r="B1121" s="102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25">
        <v>30</v>
      </c>
      <c r="B1122" s="102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5"/>
      <c r="B1125" s="365"/>
      <c r="C1125" s="365" t="s">
        <v>26</v>
      </c>
      <c r="D1125" s="365"/>
      <c r="E1125" s="365"/>
      <c r="F1125" s="365"/>
      <c r="G1125" s="365"/>
      <c r="H1125" s="365"/>
      <c r="I1125" s="365"/>
      <c r="J1125" s="149" t="s">
        <v>296</v>
      </c>
      <c r="K1125" s="366"/>
      <c r="L1125" s="366"/>
      <c r="M1125" s="366"/>
      <c r="N1125" s="366"/>
      <c r="O1125" s="366"/>
      <c r="P1125" s="367" t="s">
        <v>27</v>
      </c>
      <c r="Q1125" s="367"/>
      <c r="R1125" s="367"/>
      <c r="S1125" s="367"/>
      <c r="T1125" s="367"/>
      <c r="U1125" s="367"/>
      <c r="V1125" s="367"/>
      <c r="W1125" s="367"/>
      <c r="X1125" s="367"/>
      <c r="Y1125" s="368" t="s">
        <v>349</v>
      </c>
      <c r="Z1125" s="369"/>
      <c r="AA1125" s="369"/>
      <c r="AB1125" s="369"/>
      <c r="AC1125" s="149" t="s">
        <v>334</v>
      </c>
      <c r="AD1125" s="149"/>
      <c r="AE1125" s="149"/>
      <c r="AF1125" s="149"/>
      <c r="AG1125" s="149"/>
      <c r="AH1125" s="368" t="s">
        <v>260</v>
      </c>
      <c r="AI1125" s="365"/>
      <c r="AJ1125" s="365"/>
      <c r="AK1125" s="365"/>
      <c r="AL1125" s="365" t="s">
        <v>21</v>
      </c>
      <c r="AM1125" s="365"/>
      <c r="AN1125" s="365"/>
      <c r="AO1125" s="370"/>
      <c r="AP1125" s="371" t="s">
        <v>297</v>
      </c>
      <c r="AQ1125" s="371"/>
      <c r="AR1125" s="371"/>
      <c r="AS1125" s="371"/>
      <c r="AT1125" s="371"/>
      <c r="AU1125" s="371"/>
      <c r="AV1125" s="371"/>
      <c r="AW1125" s="371"/>
      <c r="AX1125" s="371"/>
    </row>
    <row r="1126" spans="1:50" ht="26.25" hidden="1" customHeight="1" x14ac:dyDescent="0.2">
      <c r="A1126" s="1025">
        <v>1</v>
      </c>
      <c r="B1126" s="102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25">
        <v>2</v>
      </c>
      <c r="B1127" s="102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25">
        <v>3</v>
      </c>
      <c r="B1128" s="102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25">
        <v>4</v>
      </c>
      <c r="B1129" s="102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25">
        <v>5</v>
      </c>
      <c r="B1130" s="102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25">
        <v>6</v>
      </c>
      <c r="B1131" s="102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25">
        <v>7</v>
      </c>
      <c r="B1132" s="102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25">
        <v>8</v>
      </c>
      <c r="B1133" s="102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25">
        <v>9</v>
      </c>
      <c r="B1134" s="102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25">
        <v>10</v>
      </c>
      <c r="B1135" s="102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25">
        <v>11</v>
      </c>
      <c r="B1136" s="102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25">
        <v>12</v>
      </c>
      <c r="B1137" s="102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25">
        <v>13</v>
      </c>
      <c r="B1138" s="102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25">
        <v>14</v>
      </c>
      <c r="B1139" s="102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25">
        <v>15</v>
      </c>
      <c r="B1140" s="102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25">
        <v>16</v>
      </c>
      <c r="B1141" s="102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25">
        <v>17</v>
      </c>
      <c r="B1142" s="102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25">
        <v>18</v>
      </c>
      <c r="B1143" s="102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25">
        <v>19</v>
      </c>
      <c r="B1144" s="102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25">
        <v>20</v>
      </c>
      <c r="B1145" s="102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25">
        <v>21</v>
      </c>
      <c r="B1146" s="102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25">
        <v>22</v>
      </c>
      <c r="B1147" s="102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25">
        <v>23</v>
      </c>
      <c r="B1148" s="102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25">
        <v>24</v>
      </c>
      <c r="B1149" s="102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25">
        <v>25</v>
      </c>
      <c r="B1150" s="102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25">
        <v>26</v>
      </c>
      <c r="B1151" s="102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25">
        <v>27</v>
      </c>
      <c r="B1152" s="102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25">
        <v>28</v>
      </c>
      <c r="B1153" s="102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25">
        <v>29</v>
      </c>
      <c r="B1154" s="102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25">
        <v>30</v>
      </c>
      <c r="B1155" s="102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5"/>
      <c r="B1158" s="365"/>
      <c r="C1158" s="365" t="s">
        <v>26</v>
      </c>
      <c r="D1158" s="365"/>
      <c r="E1158" s="365"/>
      <c r="F1158" s="365"/>
      <c r="G1158" s="365"/>
      <c r="H1158" s="365"/>
      <c r="I1158" s="365"/>
      <c r="J1158" s="149" t="s">
        <v>296</v>
      </c>
      <c r="K1158" s="366"/>
      <c r="L1158" s="366"/>
      <c r="M1158" s="366"/>
      <c r="N1158" s="366"/>
      <c r="O1158" s="366"/>
      <c r="P1158" s="367" t="s">
        <v>27</v>
      </c>
      <c r="Q1158" s="367"/>
      <c r="R1158" s="367"/>
      <c r="S1158" s="367"/>
      <c r="T1158" s="367"/>
      <c r="U1158" s="367"/>
      <c r="V1158" s="367"/>
      <c r="W1158" s="367"/>
      <c r="X1158" s="367"/>
      <c r="Y1158" s="368" t="s">
        <v>349</v>
      </c>
      <c r="Z1158" s="369"/>
      <c r="AA1158" s="369"/>
      <c r="AB1158" s="369"/>
      <c r="AC1158" s="149" t="s">
        <v>334</v>
      </c>
      <c r="AD1158" s="149"/>
      <c r="AE1158" s="149"/>
      <c r="AF1158" s="149"/>
      <c r="AG1158" s="149"/>
      <c r="AH1158" s="368" t="s">
        <v>260</v>
      </c>
      <c r="AI1158" s="365"/>
      <c r="AJ1158" s="365"/>
      <c r="AK1158" s="365"/>
      <c r="AL1158" s="365" t="s">
        <v>21</v>
      </c>
      <c r="AM1158" s="365"/>
      <c r="AN1158" s="365"/>
      <c r="AO1158" s="370"/>
      <c r="AP1158" s="371" t="s">
        <v>297</v>
      </c>
      <c r="AQ1158" s="371"/>
      <c r="AR1158" s="371"/>
      <c r="AS1158" s="371"/>
      <c r="AT1158" s="371"/>
      <c r="AU1158" s="371"/>
      <c r="AV1158" s="371"/>
      <c r="AW1158" s="371"/>
      <c r="AX1158" s="371"/>
    </row>
    <row r="1159" spans="1:50" ht="26.25" hidden="1" customHeight="1" x14ac:dyDescent="0.2">
      <c r="A1159" s="1025">
        <v>1</v>
      </c>
      <c r="B1159" s="102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25">
        <v>2</v>
      </c>
      <c r="B1160" s="102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25">
        <v>3</v>
      </c>
      <c r="B1161" s="102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25">
        <v>4</v>
      </c>
      <c r="B1162" s="102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25">
        <v>5</v>
      </c>
      <c r="B1163" s="102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25">
        <v>6</v>
      </c>
      <c r="B1164" s="102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25">
        <v>7</v>
      </c>
      <c r="B1165" s="102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25">
        <v>8</v>
      </c>
      <c r="B1166" s="102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25">
        <v>9</v>
      </c>
      <c r="B1167" s="102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25">
        <v>10</v>
      </c>
      <c r="B1168" s="102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25">
        <v>11</v>
      </c>
      <c r="B1169" s="102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25">
        <v>12</v>
      </c>
      <c r="B1170" s="102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25">
        <v>13</v>
      </c>
      <c r="B1171" s="102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25">
        <v>14</v>
      </c>
      <c r="B1172" s="102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25">
        <v>15</v>
      </c>
      <c r="B1173" s="102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25">
        <v>16</v>
      </c>
      <c r="B1174" s="102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25">
        <v>17</v>
      </c>
      <c r="B1175" s="102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25">
        <v>18</v>
      </c>
      <c r="B1176" s="102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25">
        <v>19</v>
      </c>
      <c r="B1177" s="102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25">
        <v>20</v>
      </c>
      <c r="B1178" s="102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25">
        <v>21</v>
      </c>
      <c r="B1179" s="102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25">
        <v>22</v>
      </c>
      <c r="B1180" s="102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25">
        <v>23</v>
      </c>
      <c r="B1181" s="102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25">
        <v>24</v>
      </c>
      <c r="B1182" s="102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25">
        <v>25</v>
      </c>
      <c r="B1183" s="102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25">
        <v>26</v>
      </c>
      <c r="B1184" s="102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25">
        <v>27</v>
      </c>
      <c r="B1185" s="102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25">
        <v>28</v>
      </c>
      <c r="B1186" s="102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25">
        <v>29</v>
      </c>
      <c r="B1187" s="102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25">
        <v>30</v>
      </c>
      <c r="B1188" s="102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5"/>
      <c r="B1191" s="365"/>
      <c r="C1191" s="365" t="s">
        <v>26</v>
      </c>
      <c r="D1191" s="365"/>
      <c r="E1191" s="365"/>
      <c r="F1191" s="365"/>
      <c r="G1191" s="365"/>
      <c r="H1191" s="365"/>
      <c r="I1191" s="365"/>
      <c r="J1191" s="149" t="s">
        <v>296</v>
      </c>
      <c r="K1191" s="366"/>
      <c r="L1191" s="366"/>
      <c r="M1191" s="366"/>
      <c r="N1191" s="366"/>
      <c r="O1191" s="366"/>
      <c r="P1191" s="367" t="s">
        <v>27</v>
      </c>
      <c r="Q1191" s="367"/>
      <c r="R1191" s="367"/>
      <c r="S1191" s="367"/>
      <c r="T1191" s="367"/>
      <c r="U1191" s="367"/>
      <c r="V1191" s="367"/>
      <c r="W1191" s="367"/>
      <c r="X1191" s="367"/>
      <c r="Y1191" s="368" t="s">
        <v>349</v>
      </c>
      <c r="Z1191" s="369"/>
      <c r="AA1191" s="369"/>
      <c r="AB1191" s="369"/>
      <c r="AC1191" s="149" t="s">
        <v>334</v>
      </c>
      <c r="AD1191" s="149"/>
      <c r="AE1191" s="149"/>
      <c r="AF1191" s="149"/>
      <c r="AG1191" s="149"/>
      <c r="AH1191" s="368" t="s">
        <v>260</v>
      </c>
      <c r="AI1191" s="365"/>
      <c r="AJ1191" s="365"/>
      <c r="AK1191" s="365"/>
      <c r="AL1191" s="365" t="s">
        <v>21</v>
      </c>
      <c r="AM1191" s="365"/>
      <c r="AN1191" s="365"/>
      <c r="AO1191" s="370"/>
      <c r="AP1191" s="371" t="s">
        <v>297</v>
      </c>
      <c r="AQ1191" s="371"/>
      <c r="AR1191" s="371"/>
      <c r="AS1191" s="371"/>
      <c r="AT1191" s="371"/>
      <c r="AU1191" s="371"/>
      <c r="AV1191" s="371"/>
      <c r="AW1191" s="371"/>
      <c r="AX1191" s="371"/>
    </row>
    <row r="1192" spans="1:50" ht="26.25" hidden="1" customHeight="1" x14ac:dyDescent="0.2">
      <c r="A1192" s="1025">
        <v>1</v>
      </c>
      <c r="B1192" s="102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25">
        <v>2</v>
      </c>
      <c r="B1193" s="102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25">
        <v>3</v>
      </c>
      <c r="B1194" s="102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25">
        <v>4</v>
      </c>
      <c r="B1195" s="102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25">
        <v>5</v>
      </c>
      <c r="B1196" s="102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25">
        <v>6</v>
      </c>
      <c r="B1197" s="102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25">
        <v>7</v>
      </c>
      <c r="B1198" s="102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25">
        <v>8</v>
      </c>
      <c r="B1199" s="102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25">
        <v>9</v>
      </c>
      <c r="B1200" s="102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25">
        <v>10</v>
      </c>
      <c r="B1201" s="102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25">
        <v>11</v>
      </c>
      <c r="B1202" s="102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25">
        <v>12</v>
      </c>
      <c r="B1203" s="102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25">
        <v>13</v>
      </c>
      <c r="B1204" s="102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25">
        <v>14</v>
      </c>
      <c r="B1205" s="102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25">
        <v>15</v>
      </c>
      <c r="B1206" s="102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25">
        <v>16</v>
      </c>
      <c r="B1207" s="102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25">
        <v>17</v>
      </c>
      <c r="B1208" s="102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25">
        <v>18</v>
      </c>
      <c r="B1209" s="102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25">
        <v>19</v>
      </c>
      <c r="B1210" s="102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25">
        <v>20</v>
      </c>
      <c r="B1211" s="102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25">
        <v>21</v>
      </c>
      <c r="B1212" s="102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25">
        <v>22</v>
      </c>
      <c r="B1213" s="102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25">
        <v>23</v>
      </c>
      <c r="B1214" s="102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25">
        <v>24</v>
      </c>
      <c r="B1215" s="102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25">
        <v>25</v>
      </c>
      <c r="B1216" s="102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25">
        <v>26</v>
      </c>
      <c r="B1217" s="102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25">
        <v>27</v>
      </c>
      <c r="B1218" s="102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25">
        <v>28</v>
      </c>
      <c r="B1219" s="102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25">
        <v>29</v>
      </c>
      <c r="B1220" s="102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25">
        <v>30</v>
      </c>
      <c r="B1221" s="102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5"/>
      <c r="B1224" s="365"/>
      <c r="C1224" s="365" t="s">
        <v>26</v>
      </c>
      <c r="D1224" s="365"/>
      <c r="E1224" s="365"/>
      <c r="F1224" s="365"/>
      <c r="G1224" s="365"/>
      <c r="H1224" s="365"/>
      <c r="I1224" s="365"/>
      <c r="J1224" s="149" t="s">
        <v>296</v>
      </c>
      <c r="K1224" s="366"/>
      <c r="L1224" s="366"/>
      <c r="M1224" s="366"/>
      <c r="N1224" s="366"/>
      <c r="O1224" s="366"/>
      <c r="P1224" s="367" t="s">
        <v>27</v>
      </c>
      <c r="Q1224" s="367"/>
      <c r="R1224" s="367"/>
      <c r="S1224" s="367"/>
      <c r="T1224" s="367"/>
      <c r="U1224" s="367"/>
      <c r="V1224" s="367"/>
      <c r="W1224" s="367"/>
      <c r="X1224" s="367"/>
      <c r="Y1224" s="368" t="s">
        <v>349</v>
      </c>
      <c r="Z1224" s="369"/>
      <c r="AA1224" s="369"/>
      <c r="AB1224" s="369"/>
      <c r="AC1224" s="149" t="s">
        <v>334</v>
      </c>
      <c r="AD1224" s="149"/>
      <c r="AE1224" s="149"/>
      <c r="AF1224" s="149"/>
      <c r="AG1224" s="149"/>
      <c r="AH1224" s="368" t="s">
        <v>260</v>
      </c>
      <c r="AI1224" s="365"/>
      <c r="AJ1224" s="365"/>
      <c r="AK1224" s="365"/>
      <c r="AL1224" s="365" t="s">
        <v>21</v>
      </c>
      <c r="AM1224" s="365"/>
      <c r="AN1224" s="365"/>
      <c r="AO1224" s="370"/>
      <c r="AP1224" s="371" t="s">
        <v>297</v>
      </c>
      <c r="AQ1224" s="371"/>
      <c r="AR1224" s="371"/>
      <c r="AS1224" s="371"/>
      <c r="AT1224" s="371"/>
      <c r="AU1224" s="371"/>
      <c r="AV1224" s="371"/>
      <c r="AW1224" s="371"/>
      <c r="AX1224" s="371"/>
    </row>
    <row r="1225" spans="1:50" ht="26.25" hidden="1" customHeight="1" x14ac:dyDescent="0.2">
      <c r="A1225" s="1025">
        <v>1</v>
      </c>
      <c r="B1225" s="102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25">
        <v>2</v>
      </c>
      <c r="B1226" s="102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25">
        <v>3</v>
      </c>
      <c r="B1227" s="102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25">
        <v>4</v>
      </c>
      <c r="B1228" s="102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25">
        <v>5</v>
      </c>
      <c r="B1229" s="102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25">
        <v>6</v>
      </c>
      <c r="B1230" s="102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25">
        <v>7</v>
      </c>
      <c r="B1231" s="102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25">
        <v>8</v>
      </c>
      <c r="B1232" s="102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25">
        <v>9</v>
      </c>
      <c r="B1233" s="102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25">
        <v>10</v>
      </c>
      <c r="B1234" s="102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25">
        <v>11</v>
      </c>
      <c r="B1235" s="102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25">
        <v>12</v>
      </c>
      <c r="B1236" s="102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25">
        <v>13</v>
      </c>
      <c r="B1237" s="102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25">
        <v>14</v>
      </c>
      <c r="B1238" s="102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25">
        <v>15</v>
      </c>
      <c r="B1239" s="102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25">
        <v>16</v>
      </c>
      <c r="B1240" s="102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25">
        <v>17</v>
      </c>
      <c r="B1241" s="102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25">
        <v>18</v>
      </c>
      <c r="B1242" s="102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25">
        <v>19</v>
      </c>
      <c r="B1243" s="102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25">
        <v>20</v>
      </c>
      <c r="B1244" s="102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25">
        <v>21</v>
      </c>
      <c r="B1245" s="102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25">
        <v>22</v>
      </c>
      <c r="B1246" s="102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25">
        <v>23</v>
      </c>
      <c r="B1247" s="102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25">
        <v>24</v>
      </c>
      <c r="B1248" s="102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25">
        <v>25</v>
      </c>
      <c r="B1249" s="102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25">
        <v>26</v>
      </c>
      <c r="B1250" s="102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25">
        <v>27</v>
      </c>
      <c r="B1251" s="102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25">
        <v>28</v>
      </c>
      <c r="B1252" s="102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25">
        <v>29</v>
      </c>
      <c r="B1253" s="102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25">
        <v>30</v>
      </c>
      <c r="B1254" s="102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5"/>
      <c r="B1257" s="365"/>
      <c r="C1257" s="365" t="s">
        <v>26</v>
      </c>
      <c r="D1257" s="365"/>
      <c r="E1257" s="365"/>
      <c r="F1257" s="365"/>
      <c r="G1257" s="365"/>
      <c r="H1257" s="365"/>
      <c r="I1257" s="365"/>
      <c r="J1257" s="149" t="s">
        <v>296</v>
      </c>
      <c r="K1257" s="366"/>
      <c r="L1257" s="366"/>
      <c r="M1257" s="366"/>
      <c r="N1257" s="366"/>
      <c r="O1257" s="366"/>
      <c r="P1257" s="367" t="s">
        <v>27</v>
      </c>
      <c r="Q1257" s="367"/>
      <c r="R1257" s="367"/>
      <c r="S1257" s="367"/>
      <c r="T1257" s="367"/>
      <c r="U1257" s="367"/>
      <c r="V1257" s="367"/>
      <c r="W1257" s="367"/>
      <c r="X1257" s="367"/>
      <c r="Y1257" s="368" t="s">
        <v>349</v>
      </c>
      <c r="Z1257" s="369"/>
      <c r="AA1257" s="369"/>
      <c r="AB1257" s="369"/>
      <c r="AC1257" s="149" t="s">
        <v>334</v>
      </c>
      <c r="AD1257" s="149"/>
      <c r="AE1257" s="149"/>
      <c r="AF1257" s="149"/>
      <c r="AG1257" s="149"/>
      <c r="AH1257" s="368" t="s">
        <v>260</v>
      </c>
      <c r="AI1257" s="365"/>
      <c r="AJ1257" s="365"/>
      <c r="AK1257" s="365"/>
      <c r="AL1257" s="365" t="s">
        <v>21</v>
      </c>
      <c r="AM1257" s="365"/>
      <c r="AN1257" s="365"/>
      <c r="AO1257" s="370"/>
      <c r="AP1257" s="371" t="s">
        <v>297</v>
      </c>
      <c r="AQ1257" s="371"/>
      <c r="AR1257" s="371"/>
      <c r="AS1257" s="371"/>
      <c r="AT1257" s="371"/>
      <c r="AU1257" s="371"/>
      <c r="AV1257" s="371"/>
      <c r="AW1257" s="371"/>
      <c r="AX1257" s="371"/>
    </row>
    <row r="1258" spans="1:50" ht="26.25" hidden="1" customHeight="1" x14ac:dyDescent="0.2">
      <c r="A1258" s="1025">
        <v>1</v>
      </c>
      <c r="B1258" s="102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25">
        <v>2</v>
      </c>
      <c r="B1259" s="102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25">
        <v>3</v>
      </c>
      <c r="B1260" s="102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25">
        <v>4</v>
      </c>
      <c r="B1261" s="102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25">
        <v>5</v>
      </c>
      <c r="B1262" s="102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25">
        <v>6</v>
      </c>
      <c r="B1263" s="102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25">
        <v>7</v>
      </c>
      <c r="B1264" s="102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25">
        <v>8</v>
      </c>
      <c r="B1265" s="102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25">
        <v>9</v>
      </c>
      <c r="B1266" s="102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25">
        <v>10</v>
      </c>
      <c r="B1267" s="102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25">
        <v>11</v>
      </c>
      <c r="B1268" s="102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25">
        <v>12</v>
      </c>
      <c r="B1269" s="102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25">
        <v>13</v>
      </c>
      <c r="B1270" s="102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25">
        <v>14</v>
      </c>
      <c r="B1271" s="102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25">
        <v>15</v>
      </c>
      <c r="B1272" s="102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25">
        <v>16</v>
      </c>
      <c r="B1273" s="102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25">
        <v>17</v>
      </c>
      <c r="B1274" s="102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25">
        <v>18</v>
      </c>
      <c r="B1275" s="102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25">
        <v>19</v>
      </c>
      <c r="B1276" s="102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25">
        <v>20</v>
      </c>
      <c r="B1277" s="102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25">
        <v>21</v>
      </c>
      <c r="B1278" s="102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25">
        <v>22</v>
      </c>
      <c r="B1279" s="102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25">
        <v>23</v>
      </c>
      <c r="B1280" s="102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25">
        <v>24</v>
      </c>
      <c r="B1281" s="102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25">
        <v>25</v>
      </c>
      <c r="B1282" s="102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25">
        <v>26</v>
      </c>
      <c r="B1283" s="102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25">
        <v>27</v>
      </c>
      <c r="B1284" s="102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25">
        <v>28</v>
      </c>
      <c r="B1285" s="102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25">
        <v>29</v>
      </c>
      <c r="B1286" s="102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25">
        <v>30</v>
      </c>
      <c r="B1287" s="102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5"/>
      <c r="B1290" s="365"/>
      <c r="C1290" s="365" t="s">
        <v>26</v>
      </c>
      <c r="D1290" s="365"/>
      <c r="E1290" s="365"/>
      <c r="F1290" s="365"/>
      <c r="G1290" s="365"/>
      <c r="H1290" s="365"/>
      <c r="I1290" s="365"/>
      <c r="J1290" s="149" t="s">
        <v>296</v>
      </c>
      <c r="K1290" s="366"/>
      <c r="L1290" s="366"/>
      <c r="M1290" s="366"/>
      <c r="N1290" s="366"/>
      <c r="O1290" s="366"/>
      <c r="P1290" s="367" t="s">
        <v>27</v>
      </c>
      <c r="Q1290" s="367"/>
      <c r="R1290" s="367"/>
      <c r="S1290" s="367"/>
      <c r="T1290" s="367"/>
      <c r="U1290" s="367"/>
      <c r="V1290" s="367"/>
      <c r="W1290" s="367"/>
      <c r="X1290" s="367"/>
      <c r="Y1290" s="368" t="s">
        <v>349</v>
      </c>
      <c r="Z1290" s="369"/>
      <c r="AA1290" s="369"/>
      <c r="AB1290" s="369"/>
      <c r="AC1290" s="149" t="s">
        <v>334</v>
      </c>
      <c r="AD1290" s="149"/>
      <c r="AE1290" s="149"/>
      <c r="AF1290" s="149"/>
      <c r="AG1290" s="149"/>
      <c r="AH1290" s="368" t="s">
        <v>260</v>
      </c>
      <c r="AI1290" s="365"/>
      <c r="AJ1290" s="365"/>
      <c r="AK1290" s="365"/>
      <c r="AL1290" s="365" t="s">
        <v>21</v>
      </c>
      <c r="AM1290" s="365"/>
      <c r="AN1290" s="365"/>
      <c r="AO1290" s="370"/>
      <c r="AP1290" s="371" t="s">
        <v>297</v>
      </c>
      <c r="AQ1290" s="371"/>
      <c r="AR1290" s="371"/>
      <c r="AS1290" s="371"/>
      <c r="AT1290" s="371"/>
      <c r="AU1290" s="371"/>
      <c r="AV1290" s="371"/>
      <c r="AW1290" s="371"/>
      <c r="AX1290" s="371"/>
    </row>
    <row r="1291" spans="1:50" ht="26.25" hidden="1" customHeight="1" x14ac:dyDescent="0.2">
      <c r="A1291" s="1025">
        <v>1</v>
      </c>
      <c r="B1291" s="102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25">
        <v>2</v>
      </c>
      <c r="B1292" s="102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25">
        <v>3</v>
      </c>
      <c r="B1293" s="102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25">
        <v>4</v>
      </c>
      <c r="B1294" s="102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25">
        <v>5</v>
      </c>
      <c r="B1295" s="102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25">
        <v>6</v>
      </c>
      <c r="B1296" s="102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25">
        <v>7</v>
      </c>
      <c r="B1297" s="102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25">
        <v>8</v>
      </c>
      <c r="B1298" s="102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25">
        <v>9</v>
      </c>
      <c r="B1299" s="102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25">
        <v>10</v>
      </c>
      <c r="B1300" s="102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25">
        <v>11</v>
      </c>
      <c r="B1301" s="102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25">
        <v>12</v>
      </c>
      <c r="B1302" s="102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25">
        <v>13</v>
      </c>
      <c r="B1303" s="102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25">
        <v>14</v>
      </c>
      <c r="B1304" s="102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25">
        <v>15</v>
      </c>
      <c r="B1305" s="102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25">
        <v>16</v>
      </c>
      <c r="B1306" s="102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25">
        <v>17</v>
      </c>
      <c r="B1307" s="102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25">
        <v>18</v>
      </c>
      <c r="B1308" s="102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25">
        <v>19</v>
      </c>
      <c r="B1309" s="102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25">
        <v>20</v>
      </c>
      <c r="B1310" s="102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25">
        <v>21</v>
      </c>
      <c r="B1311" s="102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25">
        <v>22</v>
      </c>
      <c r="B1312" s="102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25">
        <v>23</v>
      </c>
      <c r="B1313" s="102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25">
        <v>24</v>
      </c>
      <c r="B1314" s="102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25">
        <v>25</v>
      </c>
      <c r="B1315" s="102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25">
        <v>26</v>
      </c>
      <c r="B1316" s="102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25">
        <v>27</v>
      </c>
      <c r="B1317" s="102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25">
        <v>28</v>
      </c>
      <c r="B1318" s="102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25">
        <v>29</v>
      </c>
      <c r="B1319" s="102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25">
        <v>30</v>
      </c>
      <c r="B1320" s="102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庄司 幸乃</cp:lastModifiedBy>
  <cp:lastPrinted>2020-05-20T14:00:21Z</cp:lastPrinted>
  <dcterms:created xsi:type="dcterms:W3CDTF">2012-03-13T00:50:25Z</dcterms:created>
  <dcterms:modified xsi:type="dcterms:W3CDTF">2020-09-07T02:39:30Z</dcterms:modified>
</cp:coreProperties>
</file>