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最新版レビューシート\"/>
    </mc:Choice>
  </mc:AlternateContent>
  <bookViews>
    <workbookView xWindow="0" yWindow="0" windowWidth="23040" windowHeight="9096"/>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<sst xmlns="http://schemas.openxmlformats.org/spreadsheetml/2006/main" count="2245" uniqueCount="608">
  <si>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</si>
  <si>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</si>
  <si>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</si>
  <si>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</si>
  <si>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</si>
  <si>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</si>
  <si>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</si>
  <si>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</si>
  <si>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</si>
  <si>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</si>
  <si>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</si>
  <si>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</si>
  <si>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</si>
  <si>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</si>
  <si>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</si>
  <si>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</si>
  <si>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</si>
  <si>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</si>
  <si>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</si>
  <si>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</si>
  <si>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</si>
  <si>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</si>
  <si>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</si>
  <si>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</si>
  <si>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</si>
  <si>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</si>
  <si>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</si>
  <si>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</si>
  <si>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</si>
  <si>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</si>
  <si>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</si>
  <si>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</si>
  <si>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</si>
  <si>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</si>
  <si>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</si>
  <si>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</si>
  <si>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</si>
  <si>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</si>
  <si>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</si>
  <si>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</si>
  <si>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</si>
  <si>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</si>
  <si>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</si>
  <si>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</si>
  <si>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</si>
  <si>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</si>
  <si>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</si>
  <si>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</si>
  <si>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</si>
  <si>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</si>
  <si>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</si>
  <si>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</si>
  <si>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</si>
  <si>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</si>
  <si>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</si>
  <si>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</si>
  <si>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</si>
  <si>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</si>
  <si>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</si>
  <si>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</si>
  <si>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</si>
  <si>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</si>
  <si>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</si>
  <si>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</si>
  <si>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</si>
  <si>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</si>
  <si>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</si>
  <si>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</si>
  <si>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</si>
  <si>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</si>
  <si>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</si>
  <si>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</si>
  <si>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</si>
  <si>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</si>
  <si>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</si>
  <si>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</si>
  <si>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</si>
  <si>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</si>
  <si>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</si>
  <si>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</si>
  <si>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</si>
  <si>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</si>
  <si>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</si>
  <si>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</si>
  <si>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</si>
  <si>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</si>
  <si>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</si>
  <si>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</si>
  <si>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</si>
  <si>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</si>
  <si>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</si>
  <si>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</si>
  <si>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</si>
  <si>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</si>
  <si>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</si>
  <si>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</si>
  <si>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</si>
  <si>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</si>
  <si>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</si>
  <si>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</si>
  <si>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</si>
  <si>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</si>
  <si>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</si>
  <si>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</si>
  <si>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</si>
  <si>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</si>
  <si>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</si>
  <si>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</si>
  <si>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</si>
  <si>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</si>
  <si>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</si>
  <si>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</si>
  <si>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</si>
  <si>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</si>
  <si>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</si>
  <si>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</si>
  <si>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</si>
  <si>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</si>
  <si>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</si>
  <si>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</si>
  <si>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</si>
  <si>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</si>
  <si>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</si>
  <si>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</si>
  <si>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</si>
  <si>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</si>
  <si>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</si>
  <si>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</si>
  <si>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</si>
  <si>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</si>
  <si>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</si>
  <si>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</si>
  <si>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</si>
  <si>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</si>
  <si>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</si>
  <si>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</si>
  <si>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</si>
  <si>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</si>
  <si>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</si>
  <si>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</si>
  <si>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</si>
  <si>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</si>
  <si>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</si>
  <si>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</si>
  <si>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</si>
  <si>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</si>
  <si>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</si>
  <si>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</si>
  <si>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</si>
  <si>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</si>
  <si>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</si>
  <si>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</si>
  <si>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</si>
  <si>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</si>
  <si>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</si>
  <si>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</si>
  <si>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</si>
  <si>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</si>
  <si>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</si>
  <si>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</si>
  <si>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</si>
  <si>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</si>
  <si>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</si>
  <si>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</si>
  <si>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</si>
  <si>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</si>
  <si>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</si>
  <si>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</si>
  <si>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</si>
  <si>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</si>
  <si>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</si>
  <si>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</si>
  <si>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</si>
  <si>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</si>
  <si>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</si>
  <si>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</si>
  <si>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</si>
  <si>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</si>
  <si>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</si>
  <si>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</si>
  <si>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</si>
  <si>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</si>
  <si>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</si>
  <si>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</si>
  <si>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</si>
  <si>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</si>
  <si>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</si>
  <si>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</si>
  <si>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</si>
  <si>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</si>
  <si>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</si>
  <si>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</si>
  <si>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</si>
  <si>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</si>
  <si>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</si>
  <si>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</si>
  <si>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</si>
  <si>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</si>
  <si>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</si>
  <si>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</si>
  <si>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</si>
  <si>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</si>
  <si>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</si>
  <si>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</si>
  <si>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</si>
  <si>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</si>
  <si>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</si>
  <si>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</si>
  <si>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</si>
  <si>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</si>
  <si>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</si>
  <si>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</si>
  <si>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</si>
  <si>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</si>
  <si>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</si>
  <si>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</si>
  <si>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</si>
  <si>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</si>
  <si>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</si>
  <si>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</si>
  <si>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</si>
  <si>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</si>
  <si>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</si>
  <si>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</si>
  <si>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</si>
  <si>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</si>
  <si>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</si>
  <si>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</si>
  <si>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</si>
  <si>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</si>
  <si>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</si>
  <si>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</si>
  <si>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</si>
  <si>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</si>
  <si>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</si>
  <si>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</si>
  <si>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</si>
  <si>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</si>
  <si>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</si>
  <si>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</si>
  <si>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</si>
  <si>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</si>
  <si>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</si>
  <si>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</si>
  <si>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</si>
  <si>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</si>
  <si>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</si>
  <si>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</si>
  <si>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</si>
  <si>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</si>
  <si>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</si>
  <si>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</si>
  <si>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</si>
  <si>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</si>
  <si>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</si>
  <si>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</si>
  <si>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</si>
  <si>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</si>
  <si>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</si>
  <si>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</si>
  <si>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</si>
  <si>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</si>
  <si>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</si>
  <si>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</si>
  <si>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</si>
  <si>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</si>
  <si>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</si>
  <si>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</si>
  <si>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</si>
  <si>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</si>
  <si>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</si>
  <si>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</si>
  <si>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</si>
  <si>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</si>
  <si>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</si>
  <si>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</si>
  <si>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</si>
  <si>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</si>
  <si>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</si>
  <si>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</si>
  <si>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</si>
  <si>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</si>
  <si>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</si>
  <si>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</si>
  <si>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</si>
  <si>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</si>
  <si>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</si>
  <si>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</si>
  <si>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</si>
  <si>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</si>
  <si>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</si>
  <si>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</si>
  <si>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</si>
  <si>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</si>
  <si>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</si>
  <si>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</si>
  <si>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</si>
  <si>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</si>
  <si>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</si>
  <si>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</si>
  <si>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</si>
  <si>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</si>
  <si>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</si>
  <si>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</si>
  <si>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</si>
  <si>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</si>
  <si>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</si>
  <si>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</si>
  <si>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</si>
  <si>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</si>
  <si>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</si>
  <si>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</si>
  <si>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</si>
  <si>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</si>
  <si>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</si>
  <si>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</si>
  <si>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</si>
  <si>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</si>
  <si>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</si>
  <si>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</si>
  <si>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</si>
  <si>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</si>
  <si>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</si>
  <si>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</si>
  <si>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</si>
  <si>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</si>
  <si>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</si>
  <si>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</si>
  <si>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</si>
  <si>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</si>
  <si>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</si>
  <si>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</si>
  <si>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</si>
  <si>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</si>
  <si>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</si>
  <si>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</si>
  <si>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</si>
  <si>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</si>
  <si>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</si>
  <si>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</si>
  <si>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</si>
  <si>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</si>
  <si>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</si>
  <si>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</si>
  <si>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</si>
  <si>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</si>
  <si>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</si>
  <si>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</si>
  <si>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</si>
  <si>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</si>
  <si>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</si>
  <si>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</si>
  <si>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</si>
  <si>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</si>
  <si>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</si>
  <si>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</si>
  <si>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</si>
  <si>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</si>
  <si>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</si>
  <si>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</si>
  <si>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</si>
  <si>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</si>
  <si>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</si>
  <si>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</si>
  <si>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</si>
  <si>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</si>
  <si>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</si>
  <si>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</si>
  <si>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</si>
  <si>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</si>
  <si>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</si>
  <si>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</si>
  <si>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</si>
  <si>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</si>
  <si>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</si>
  <si>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</si>
  <si>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</si>
  <si>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</si>
  <si>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</si>
  <si>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</si>
  <si>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</si>
  <si>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</si>
  <si>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</si>
  <si>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</si>
  <si>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</si>
  <si>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</si>
  <si>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</si>
  <si>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</si>
  <si>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</si>
  <si>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</si>
  <si>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</si>
  <si>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</si>
  <si>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</si>
  <si>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</si>
  <si>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</si>
  <si>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</si>
  <si>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</si>
  <si>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</si>
  <si>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</si>
  <si>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</si>
  <si>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</si>
  <si>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</si>
  <si>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</si>
  <si>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</si>
  <si>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</si>
  <si>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</si>
  <si>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</si>
  <si>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</si>
  <si>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</si>
  <si>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</si>
  <si>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</si>
  <si>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</si>
  <si>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</si>
  <si>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</si>
  <si>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</si>
  <si>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</si>
  <si>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</si>
  <si>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</si>
  <si>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</si>
  <si>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</si>
  <si>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</si>
  <si>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</si>
  <si>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</si>
  <si>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</si>
  <si>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</si>
  <si>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</si>
  <si>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</si>
  <si>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</si>
  <si>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</si>
  <si>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</si>
  <si>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</si>
  <si>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</si>
  <si>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</si>
  <si>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</si>
  <si>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</si>
  <si>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</si>
  <si>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</si>
  <si>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</si>
  <si>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</si>
  <si>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</si>
  <si>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</si>
  <si>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</si>
  <si>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</si>
  <si>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</si>
  <si>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</si>
  <si>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</si>
  <si>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</si>
  <si>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</si>
  <si>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</si>
  <si>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</si>
  <si>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</si>
  <si>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</si>
  <si>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</si>
  <si>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</si>
  <si>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</si>
  <si>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</si>
  <si>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</si>
  <si>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</si>
  <si>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</si>
  <si>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</si>
  <si>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</si>
  <si>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</si>
  <si>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</si>
  <si>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</si>
  <si>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</si>
  <si>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</si>
  <si>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</si>
  <si>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</si>
  <si>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</si>
  <si>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</si>
  <si>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</si>
  <si>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</si>
  <si>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</si>
  <si>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</si>
  <si>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</si>
  <si>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</si>
  <si>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</si>
  <si>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</si>
  <si>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</si>
  <si>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</si>
  <si>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イタイイタイ病に関しては、カドミウムばく露により近位尿細管機能異常が生じることは明らかになっているが、腎障害や骨軟化症の発症機序、カドミウムばく露との因果関係等については未だ十分に解明されていない。本業務は、イタイイタイ病及び慢性カドミウム中毒等に関する総合的な研究を行い、カドミウムによる健康影響とその自然史を解明するための各種知見を得て、今後のイタイイタイ病対策に資することを目的とする。</t>
    <phoneticPr fontId="5"/>
  </si>
  <si>
    <t>「イタイイタイ病患者やカドミウム汚染地域を対象とした臨床・疫学研究」及び「カドミウムの毒性・耐性、吸収・輸送メカニズムの解明に関する基礎研究」の２つの領域において、研究内容に応じて研究班を設置し、イタイイタイ病認定患者等の臨床データに基づく経過、剖検所見の収集・解析、カドミウム汚染地域の健康影響やその予後に関する疫学的調査、生化学的手法や動物実験的手法を用いたカドミウムの毒性発現機構の解明など、臨床的、基礎的な研究を実施している。</t>
    <phoneticPr fontId="5"/>
  </si>
  <si>
    <t>環境省</t>
  </si>
  <si>
    <t>イタイイタイ病及び慢性カドミウム中毒に関する総合的研究</t>
    <rPh sb="6" eb="7">
      <t>ビョウ</t>
    </rPh>
    <rPh sb="7" eb="8">
      <t>オヨ</t>
    </rPh>
    <rPh sb="9" eb="11">
      <t>マンセイ</t>
    </rPh>
    <rPh sb="16" eb="18">
      <t>チュウドク</t>
    </rPh>
    <rPh sb="19" eb="20">
      <t>カン</t>
    </rPh>
    <rPh sb="22" eb="25">
      <t>ソウゴウテキ</t>
    </rPh>
    <rPh sb="25" eb="27">
      <t>ケンキュウ</t>
    </rPh>
    <phoneticPr fontId="5"/>
  </si>
  <si>
    <t>環境保健部</t>
    <rPh sb="0" eb="2">
      <t>カンキョウ</t>
    </rPh>
    <rPh sb="2" eb="5">
      <t>ホケンブ</t>
    </rPh>
    <phoneticPr fontId="5"/>
  </si>
  <si>
    <t>環境保健企画管理課保健業務室</t>
    <rPh sb="0" eb="2">
      <t>カンキョウ</t>
    </rPh>
    <rPh sb="2" eb="4">
      <t>ホケン</t>
    </rPh>
    <rPh sb="4" eb="6">
      <t>キカク</t>
    </rPh>
    <rPh sb="6" eb="8">
      <t>カンリ</t>
    </rPh>
    <rPh sb="8" eb="9">
      <t>カ</t>
    </rPh>
    <rPh sb="9" eb="11">
      <t>ホケン</t>
    </rPh>
    <rPh sb="11" eb="14">
      <t>ギョウムシツ</t>
    </rPh>
    <phoneticPr fontId="5"/>
  </si>
  <si>
    <t>○</t>
  </si>
  <si>
    <t>-</t>
  </si>
  <si>
    <t>-</t>
    <phoneticPr fontId="5"/>
  </si>
  <si>
    <t>-</t>
    <phoneticPr fontId="5"/>
  </si>
  <si>
    <t>-</t>
    <phoneticPr fontId="5"/>
  </si>
  <si>
    <t>-</t>
    <phoneticPr fontId="5"/>
  </si>
  <si>
    <t>-</t>
    <phoneticPr fontId="5"/>
  </si>
  <si>
    <t>-</t>
    <phoneticPr fontId="5"/>
  </si>
  <si>
    <t>公害調査等委託費</t>
    <rPh sb="0" eb="2">
      <t>コウガイ</t>
    </rPh>
    <rPh sb="2" eb="4">
      <t>チョウサ</t>
    </rPh>
    <rPh sb="4" eb="5">
      <t>トウ</t>
    </rPh>
    <rPh sb="5" eb="8">
      <t>イタクヒ</t>
    </rPh>
    <phoneticPr fontId="5"/>
  </si>
  <si>
    <t>質の高い研究による知見の充実を進めるため、外部委員による研究評価点数を成果目標とする。</t>
    <rPh sb="0" eb="1">
      <t>シツ</t>
    </rPh>
    <rPh sb="2" eb="3">
      <t>タカ</t>
    </rPh>
    <rPh sb="4" eb="6">
      <t>ケンキュウ</t>
    </rPh>
    <rPh sb="9" eb="11">
      <t>チケン</t>
    </rPh>
    <rPh sb="12" eb="14">
      <t>ジュウジツ</t>
    </rPh>
    <rPh sb="15" eb="16">
      <t>スス</t>
    </rPh>
    <rPh sb="21" eb="23">
      <t>ガイブ</t>
    </rPh>
    <rPh sb="23" eb="25">
      <t>イイン</t>
    </rPh>
    <rPh sb="28" eb="30">
      <t>ケンキュウ</t>
    </rPh>
    <rPh sb="30" eb="32">
      <t>ヒョウカ</t>
    </rPh>
    <rPh sb="32" eb="34">
      <t>テンスウ</t>
    </rPh>
    <rPh sb="35" eb="37">
      <t>セイカ</t>
    </rPh>
    <rPh sb="37" eb="39">
      <t>モクヒョウ</t>
    </rPh>
    <phoneticPr fontId="5"/>
  </si>
  <si>
    <t>外部委員による研究内容の評価点数(５点満点)</t>
    <rPh sb="0" eb="2">
      <t>ガイブ</t>
    </rPh>
    <rPh sb="2" eb="4">
      <t>イイン</t>
    </rPh>
    <rPh sb="7" eb="9">
      <t>ケンキュウ</t>
    </rPh>
    <rPh sb="9" eb="11">
      <t>ナイヨウ</t>
    </rPh>
    <rPh sb="12" eb="14">
      <t>ヒョウカ</t>
    </rPh>
    <rPh sb="14" eb="16">
      <t>テンスウ</t>
    </rPh>
    <rPh sb="18" eb="19">
      <t>テン</t>
    </rPh>
    <rPh sb="19" eb="21">
      <t>マンテン</t>
    </rPh>
    <phoneticPr fontId="5"/>
  </si>
  <si>
    <t>点</t>
    <rPh sb="0" eb="1">
      <t>テン</t>
    </rPh>
    <phoneticPr fontId="5"/>
  </si>
  <si>
    <t>中間成果報告書及び成果発表に基づく評価結果</t>
    <rPh sb="0" eb="2">
      <t>チュウカン</t>
    </rPh>
    <rPh sb="2" eb="4">
      <t>セイカ</t>
    </rPh>
    <rPh sb="4" eb="7">
      <t>ホウコクショ</t>
    </rPh>
    <rPh sb="7" eb="8">
      <t>オヨ</t>
    </rPh>
    <rPh sb="9" eb="11">
      <t>セイカ</t>
    </rPh>
    <rPh sb="11" eb="13">
      <t>ハッピョウ</t>
    </rPh>
    <rPh sb="14" eb="16">
      <t>モトズ</t>
    </rPh>
    <rPh sb="17" eb="19">
      <t>ヒョウカ</t>
    </rPh>
    <rPh sb="19" eb="21">
      <t>ケッカ</t>
    </rPh>
    <phoneticPr fontId="5"/>
  </si>
  <si>
    <t>採択課題数</t>
    <rPh sb="0" eb="2">
      <t>サイタク</t>
    </rPh>
    <rPh sb="2" eb="4">
      <t>カダイ</t>
    </rPh>
    <rPh sb="4" eb="5">
      <t>スウ</t>
    </rPh>
    <phoneticPr fontId="5"/>
  </si>
  <si>
    <t>１課題当たりの研究費(再委託費) X／Y 　                                    　　　　　　　　　　　　　　　　　　　　　　　　　　　　　　　　　　　　　　　　　　　　　　　　　　　　　　　　　　  X＝再委託費　　　　　　　　　　　　　　　　　　　　　　　　　　　　　　　　　　　　　　Y＝採択課題数　　　　　　　　　　　　　</t>
    <rPh sb="1" eb="3">
      <t>カダイ</t>
    </rPh>
    <rPh sb="3" eb="4">
      <t>ア</t>
    </rPh>
    <rPh sb="7" eb="10">
      <t>ケンキュウヒ</t>
    </rPh>
    <rPh sb="11" eb="14">
      <t>サイイタク</t>
    </rPh>
    <rPh sb="14" eb="15">
      <t>ヒ</t>
    </rPh>
    <rPh sb="120" eb="123">
      <t>サイイタク</t>
    </rPh>
    <rPh sb="123" eb="124">
      <t>ヒ</t>
    </rPh>
    <rPh sb="164" eb="166">
      <t>サイタク</t>
    </rPh>
    <rPh sb="166" eb="168">
      <t>カダイ</t>
    </rPh>
    <rPh sb="168" eb="169">
      <t>スウ</t>
    </rPh>
    <phoneticPr fontId="5"/>
  </si>
  <si>
    <t>件</t>
    <rPh sb="0" eb="1">
      <t>ケン</t>
    </rPh>
    <phoneticPr fontId="5"/>
  </si>
  <si>
    <t>千円</t>
    <rPh sb="0" eb="2">
      <t>センエン</t>
    </rPh>
    <phoneticPr fontId="5"/>
  </si>
  <si>
    <t>　円　/件</t>
    <rPh sb="1" eb="2">
      <t>エン</t>
    </rPh>
    <rPh sb="4" eb="5">
      <t>ケン</t>
    </rPh>
    <phoneticPr fontId="5"/>
  </si>
  <si>
    <t>24,474,054/6</t>
    <phoneticPr fontId="5"/>
  </si>
  <si>
    <t>27,000,000/6</t>
    <phoneticPr fontId="5"/>
  </si>
  <si>
    <t>7.環境保健対策の推進、9.環境政策の基盤整備</t>
    <rPh sb="2" eb="4">
      <t>カンキョウ</t>
    </rPh>
    <rPh sb="4" eb="6">
      <t>ホケン</t>
    </rPh>
    <rPh sb="6" eb="8">
      <t>タイサク</t>
    </rPh>
    <rPh sb="9" eb="11">
      <t>スイシン</t>
    </rPh>
    <rPh sb="14" eb="16">
      <t>カンキョウ</t>
    </rPh>
    <rPh sb="16" eb="18">
      <t>セイサク</t>
    </rPh>
    <rPh sb="19" eb="21">
      <t>キバン</t>
    </rPh>
    <rPh sb="21" eb="23">
      <t>セイビ</t>
    </rPh>
    <phoneticPr fontId="5"/>
  </si>
  <si>
    <t>公健法に基づく補償等の進捗</t>
    <rPh sb="0" eb="3">
      <t>コウケンホウ</t>
    </rPh>
    <rPh sb="4" eb="5">
      <t>モト</t>
    </rPh>
    <rPh sb="7" eb="9">
      <t>ホショウ</t>
    </rPh>
    <rPh sb="9" eb="10">
      <t>トウ</t>
    </rPh>
    <rPh sb="11" eb="13">
      <t>シンチョク</t>
    </rPh>
    <phoneticPr fontId="5"/>
  </si>
  <si>
    <t>-</t>
    <phoneticPr fontId="5"/>
  </si>
  <si>
    <t>事業活動等に伴って生ずる著しい大気汚染等の影響により健康被害に係る損害を填補するための補償等を行うことにより、健康被害に係る被害者の迅速かつ公正な保護及び健康の確保に資する。</t>
    <phoneticPr fontId="5"/>
  </si>
  <si>
    <t>公健法による被認定者に対し、公害の影響による健康被害に係る損害を填補するために、療養の給付、障害補償費等の補償給付を着実に支給。</t>
    <phoneticPr fontId="5"/>
  </si>
  <si>
    <t>カドミウムによる健康影響を当該研究により解明し、イタイイタイ病や慢性カドミウム中毒の特徴を把握することにより、被害の未然防止や健康確保に資する。</t>
    <phoneticPr fontId="5"/>
  </si>
  <si>
    <t>-</t>
    <phoneticPr fontId="5"/>
  </si>
  <si>
    <t>-</t>
    <phoneticPr fontId="5"/>
  </si>
  <si>
    <t>-</t>
    <phoneticPr fontId="5"/>
  </si>
  <si>
    <t>有</t>
  </si>
  <si>
    <t>‐</t>
  </si>
  <si>
    <t>コストも含めて外部委員による評価を行っている。</t>
    <rPh sb="4" eb="5">
      <t>フク</t>
    </rPh>
    <rPh sb="7" eb="9">
      <t>ガイブ</t>
    </rPh>
    <rPh sb="9" eb="11">
      <t>イイン</t>
    </rPh>
    <rPh sb="14" eb="16">
      <t>ヒョウカ</t>
    </rPh>
    <rPh sb="17" eb="18">
      <t>オコナ</t>
    </rPh>
    <phoneticPr fontId="5"/>
  </si>
  <si>
    <t>必要最低限の支出となっている。</t>
    <rPh sb="0" eb="2">
      <t>ヒツヨウ</t>
    </rPh>
    <rPh sb="2" eb="5">
      <t>サイテイゲン</t>
    </rPh>
    <rPh sb="6" eb="8">
      <t>シシュツ</t>
    </rPh>
    <phoneticPr fontId="5"/>
  </si>
  <si>
    <t>一般競争入札により委託先を選定し、また研究課題の決定には外部評価の委員会を組織して、効率的な実施に努めている。</t>
    <rPh sb="0" eb="2">
      <t>イッパン</t>
    </rPh>
    <rPh sb="2" eb="4">
      <t>キョウソウ</t>
    </rPh>
    <rPh sb="4" eb="6">
      <t>ニュウサツ</t>
    </rPh>
    <rPh sb="9" eb="12">
      <t>イタクサキ</t>
    </rPh>
    <rPh sb="13" eb="15">
      <t>センテイ</t>
    </rPh>
    <rPh sb="19" eb="21">
      <t>ケンキュウ</t>
    </rPh>
    <rPh sb="21" eb="23">
      <t>カダイ</t>
    </rPh>
    <rPh sb="24" eb="26">
      <t>ケッテイ</t>
    </rPh>
    <rPh sb="28" eb="30">
      <t>ガイブ</t>
    </rPh>
    <rPh sb="30" eb="32">
      <t>ヒョウカ</t>
    </rPh>
    <rPh sb="33" eb="36">
      <t>イインカイ</t>
    </rPh>
    <rPh sb="37" eb="39">
      <t>ソシキ</t>
    </rPh>
    <rPh sb="42" eb="45">
      <t>コウリツテキ</t>
    </rPh>
    <rPh sb="46" eb="48">
      <t>ジッシ</t>
    </rPh>
    <rPh sb="49" eb="50">
      <t>ツト</t>
    </rPh>
    <phoneticPr fontId="5"/>
  </si>
  <si>
    <t>公害健康被害であるイタイイタイ病の解明は不可欠である。</t>
    <phoneticPr fontId="5"/>
  </si>
  <si>
    <t>自治体や民間では研究対象とされないため、国が実施する必要がある。</t>
    <phoneticPr fontId="5"/>
  </si>
  <si>
    <t>公害健康被害の解明は必要不可欠で優先性の高い事業である。</t>
    <phoneticPr fontId="5"/>
  </si>
  <si>
    <t>一者応札となったことについては入札公告期間を延長するなどの対策を行う。
随意契約となった各研究業務については、当初3年間の研究業務として公募し、外部評価の委員会の評価を踏まえ選定、当該期間で研究業務を継続しているため結果として随意契約となったものである。</t>
    <phoneticPr fontId="5"/>
  </si>
  <si>
    <t>カドミウムによる健康被害について基礎的研究と臨床的研究をバランスよく実施し、着実に知見を得ている。</t>
    <phoneticPr fontId="5"/>
  </si>
  <si>
    <t>カドミウムとイタイイタイ病について課題を的確に設定した研究を行っており、また、研究内容を外部委員に評価してもらうことにより、より効率的に研究を進めている。</t>
    <phoneticPr fontId="5"/>
  </si>
  <si>
    <t>平成30年度までは6課題、令和元年度からは9課題で研究を進めており、見込みに見合った実績を得ている。</t>
    <phoneticPr fontId="5"/>
  </si>
  <si>
    <t>カドミウムによる健康影響・その自然史解明につながっている。</t>
    <phoneticPr fontId="5"/>
  </si>
  <si>
    <t>A.日本エヌ・ユー・エス株式会社</t>
    <rPh sb="2" eb="4">
      <t>ニホン</t>
    </rPh>
    <rPh sb="12" eb="16">
      <t>カブシキガイシャ</t>
    </rPh>
    <phoneticPr fontId="5"/>
  </si>
  <si>
    <t>北里大学</t>
    <rPh sb="0" eb="2">
      <t>キタザト</t>
    </rPh>
    <rPh sb="2" eb="4">
      <t>ダイガク</t>
    </rPh>
    <phoneticPr fontId="5"/>
  </si>
  <si>
    <t>徳島文理大学</t>
    <rPh sb="0" eb="2">
      <t>トクシマ</t>
    </rPh>
    <rPh sb="2" eb="4">
      <t>ブンリ</t>
    </rPh>
    <rPh sb="4" eb="6">
      <t>ダイガク</t>
    </rPh>
    <phoneticPr fontId="5"/>
  </si>
  <si>
    <t>愛知学院大学</t>
    <rPh sb="0" eb="2">
      <t>アイチ</t>
    </rPh>
    <rPh sb="2" eb="4">
      <t>ガクイン</t>
    </rPh>
    <rPh sb="4" eb="6">
      <t>ダイガク</t>
    </rPh>
    <phoneticPr fontId="5"/>
  </si>
  <si>
    <t>金沢大学</t>
    <rPh sb="0" eb="2">
      <t>カナザワ</t>
    </rPh>
    <rPh sb="2" eb="4">
      <t>ダイガク</t>
    </rPh>
    <phoneticPr fontId="5"/>
  </si>
  <si>
    <t>東邦大学</t>
    <rPh sb="0" eb="2">
      <t>トウホウ</t>
    </rPh>
    <rPh sb="2" eb="4">
      <t>ダイガク</t>
    </rPh>
    <phoneticPr fontId="5"/>
  </si>
  <si>
    <t>富山大学</t>
    <rPh sb="0" eb="2">
      <t>トヤマ</t>
    </rPh>
    <rPh sb="2" eb="4">
      <t>ダイガク</t>
    </rPh>
    <phoneticPr fontId="5"/>
  </si>
  <si>
    <t>荻野病院</t>
    <rPh sb="0" eb="2">
      <t>オギノ</t>
    </rPh>
    <rPh sb="2" eb="4">
      <t>ビョウイン</t>
    </rPh>
    <phoneticPr fontId="5"/>
  </si>
  <si>
    <t>弘前大学</t>
    <rPh sb="0" eb="1">
      <t>ヒロ</t>
    </rPh>
    <rPh sb="1" eb="2">
      <t>マエ</t>
    </rPh>
    <rPh sb="2" eb="4">
      <t>ダイガク</t>
    </rPh>
    <phoneticPr fontId="5"/>
  </si>
  <si>
    <t>東京女子医科大学</t>
    <rPh sb="0" eb="2">
      <t>トウキョウ</t>
    </rPh>
    <rPh sb="2" eb="4">
      <t>ジョシ</t>
    </rPh>
    <rPh sb="4" eb="8">
      <t>イカダイガク</t>
    </rPh>
    <phoneticPr fontId="5"/>
  </si>
  <si>
    <t>-</t>
    <phoneticPr fontId="5"/>
  </si>
  <si>
    <t>-</t>
    <phoneticPr fontId="5"/>
  </si>
  <si>
    <t>-</t>
    <phoneticPr fontId="5"/>
  </si>
  <si>
    <t>-</t>
    <phoneticPr fontId="5"/>
  </si>
  <si>
    <t>日本エヌ・ユー・エス株式会社</t>
    <rPh sb="0" eb="2">
      <t>ニホン</t>
    </rPh>
    <rPh sb="10" eb="14">
      <t>カブシキガイシャ</t>
    </rPh>
    <phoneticPr fontId="5"/>
  </si>
  <si>
    <t>研究全体に係る事務、研究費の配分、執行状況の確認等事務</t>
    <rPh sb="0" eb="2">
      <t>ケンキュウ</t>
    </rPh>
    <rPh sb="2" eb="4">
      <t>ゼンタイ</t>
    </rPh>
    <rPh sb="5" eb="6">
      <t>カカ</t>
    </rPh>
    <rPh sb="7" eb="9">
      <t>ジム</t>
    </rPh>
    <rPh sb="10" eb="13">
      <t>ケンキュウヒ</t>
    </rPh>
    <rPh sb="14" eb="16">
      <t>ハイブン</t>
    </rPh>
    <rPh sb="17" eb="19">
      <t>シッコウ</t>
    </rPh>
    <rPh sb="19" eb="21">
      <t>ジョウキョウ</t>
    </rPh>
    <rPh sb="22" eb="24">
      <t>カクニン</t>
    </rPh>
    <rPh sb="24" eb="25">
      <t>トウ</t>
    </rPh>
    <rPh sb="25" eb="27">
      <t>ジム</t>
    </rPh>
    <phoneticPr fontId="5"/>
  </si>
  <si>
    <t>-</t>
    <phoneticPr fontId="5"/>
  </si>
  <si>
    <t>委託費</t>
    <rPh sb="0" eb="3">
      <t>イタクヒ</t>
    </rPh>
    <phoneticPr fontId="5"/>
  </si>
  <si>
    <t>人件費</t>
    <rPh sb="0" eb="3">
      <t>ジンケンヒ</t>
    </rPh>
    <phoneticPr fontId="5"/>
  </si>
  <si>
    <t>その他</t>
    <rPh sb="2" eb="3">
      <t>タ</t>
    </rPh>
    <phoneticPr fontId="5"/>
  </si>
  <si>
    <t>印刷製本費、賃金等</t>
    <rPh sb="0" eb="2">
      <t>インサツ</t>
    </rPh>
    <rPh sb="2" eb="4">
      <t>セイホン</t>
    </rPh>
    <rPh sb="4" eb="5">
      <t>ヒ</t>
    </rPh>
    <rPh sb="6" eb="8">
      <t>チンギン</t>
    </rPh>
    <rPh sb="8" eb="9">
      <t>トウ</t>
    </rPh>
    <phoneticPr fontId="5"/>
  </si>
  <si>
    <t>B.北里大学</t>
    <rPh sb="2" eb="4">
      <t>キタザト</t>
    </rPh>
    <rPh sb="4" eb="6">
      <t>ダイガク</t>
    </rPh>
    <phoneticPr fontId="5"/>
  </si>
  <si>
    <t>-</t>
    <phoneticPr fontId="5"/>
  </si>
  <si>
    <t>-</t>
    <phoneticPr fontId="5"/>
  </si>
  <si>
    <t>-</t>
    <phoneticPr fontId="5"/>
  </si>
  <si>
    <t>-</t>
    <phoneticPr fontId="5"/>
  </si>
  <si>
    <t>-</t>
    <phoneticPr fontId="5"/>
  </si>
  <si>
    <t>26,736,655/9</t>
    <phoneticPr fontId="5"/>
  </si>
  <si>
    <t>27,000,000/9</t>
    <phoneticPr fontId="5"/>
  </si>
  <si>
    <t>-</t>
    <phoneticPr fontId="5"/>
  </si>
  <si>
    <t>-</t>
    <phoneticPr fontId="5"/>
  </si>
  <si>
    <t>-</t>
    <phoneticPr fontId="5"/>
  </si>
  <si>
    <t>-</t>
    <phoneticPr fontId="5"/>
  </si>
  <si>
    <t>-</t>
    <phoneticPr fontId="5"/>
  </si>
  <si>
    <t>-</t>
    <phoneticPr fontId="5"/>
  </si>
  <si>
    <t>-</t>
    <phoneticPr fontId="5"/>
  </si>
  <si>
    <t>-</t>
    <phoneticPr fontId="5"/>
  </si>
  <si>
    <t>賃金</t>
    <rPh sb="0" eb="2">
      <t>チンギン</t>
    </rPh>
    <phoneticPr fontId="5"/>
  </si>
  <si>
    <t>研究参加者の賃金</t>
    <rPh sb="0" eb="2">
      <t>ケンキュウ</t>
    </rPh>
    <rPh sb="2" eb="5">
      <t>サンカシャ</t>
    </rPh>
    <rPh sb="6" eb="8">
      <t>チンギン</t>
    </rPh>
    <phoneticPr fontId="5"/>
  </si>
  <si>
    <t>旅費</t>
    <rPh sb="0" eb="2">
      <t>リョヒ</t>
    </rPh>
    <phoneticPr fontId="5"/>
  </si>
  <si>
    <t>調査等の旅費</t>
    <rPh sb="0" eb="2">
      <t>チョウサ</t>
    </rPh>
    <rPh sb="2" eb="3">
      <t>トウ</t>
    </rPh>
    <rPh sb="4" eb="6">
      <t>リョヒ</t>
    </rPh>
    <phoneticPr fontId="5"/>
  </si>
  <si>
    <t>その他</t>
    <rPh sb="2" eb="3">
      <t>タ</t>
    </rPh>
    <phoneticPr fontId="5"/>
  </si>
  <si>
    <t>一般管理費等</t>
    <rPh sb="0" eb="2">
      <t>イッパン</t>
    </rPh>
    <rPh sb="2" eb="5">
      <t>カンリヒ</t>
    </rPh>
    <rPh sb="5" eb="6">
      <t>トウ</t>
    </rPh>
    <phoneticPr fontId="5"/>
  </si>
  <si>
    <t>消耗品費</t>
    <rPh sb="0" eb="3">
      <t>ショウモウヒン</t>
    </rPh>
    <rPh sb="3" eb="4">
      <t>ヒ</t>
    </rPh>
    <phoneticPr fontId="5"/>
  </si>
  <si>
    <t>研究関係消耗品等</t>
    <rPh sb="0" eb="2">
      <t>ケンキュウ</t>
    </rPh>
    <rPh sb="2" eb="4">
      <t>カンケイ</t>
    </rPh>
    <rPh sb="4" eb="7">
      <t>ショウモウヒン</t>
    </rPh>
    <rPh sb="7" eb="8">
      <t>トウ</t>
    </rPh>
    <phoneticPr fontId="5"/>
  </si>
  <si>
    <t>諸謝金</t>
    <rPh sb="0" eb="3">
      <t>ショシャキン</t>
    </rPh>
    <phoneticPr fontId="5"/>
  </si>
  <si>
    <t>雑役務費</t>
    <rPh sb="0" eb="1">
      <t>ザツ</t>
    </rPh>
    <rPh sb="1" eb="3">
      <t>エキム</t>
    </rPh>
    <rPh sb="3" eb="4">
      <t>ヒ</t>
    </rPh>
    <phoneticPr fontId="5"/>
  </si>
  <si>
    <t>借料及び損料</t>
    <rPh sb="0" eb="2">
      <t>シャクリョウ</t>
    </rPh>
    <rPh sb="2" eb="3">
      <t>オヨ</t>
    </rPh>
    <rPh sb="4" eb="6">
      <t>ソンリョウ</t>
    </rPh>
    <phoneticPr fontId="5"/>
  </si>
  <si>
    <t>レンタカー代</t>
    <rPh sb="5" eb="6">
      <t>ダイ</t>
    </rPh>
    <phoneticPr fontId="5"/>
  </si>
  <si>
    <t>研究に係る雑役務等</t>
    <rPh sb="0" eb="2">
      <t>ケンキュウ</t>
    </rPh>
    <rPh sb="3" eb="4">
      <t>カカ</t>
    </rPh>
    <rPh sb="5" eb="6">
      <t>ザツ</t>
    </rPh>
    <rPh sb="6" eb="8">
      <t>エキム</t>
    </rPh>
    <rPh sb="8" eb="9">
      <t>トウ</t>
    </rPh>
    <phoneticPr fontId="5"/>
  </si>
  <si>
    <t>調査協力謝金</t>
    <rPh sb="0" eb="2">
      <t>チョウサ</t>
    </rPh>
    <rPh sb="2" eb="4">
      <t>キョウリョク</t>
    </rPh>
    <rPh sb="4" eb="6">
      <t>シャキン</t>
    </rPh>
    <phoneticPr fontId="5"/>
  </si>
  <si>
    <t>秋田県と富山県のカドミウム汚染地域における住民保健対策の連携</t>
    <phoneticPr fontId="5"/>
  </si>
  <si>
    <t>腎臓におけるカドミウム輸送と毒性発現機構の解明</t>
    <phoneticPr fontId="5"/>
  </si>
  <si>
    <t>カドミウム腎毒性発現に関わる転写調節機構の解明</t>
    <phoneticPr fontId="5"/>
  </si>
  <si>
    <t>神通川カドミウム汚染流域の土壌汚染改善後のカドミウム体内蓄積量と健康影響の変化</t>
    <phoneticPr fontId="5"/>
  </si>
  <si>
    <t>カドミウムの腎障害に関与する内皮細胞毒性を担う金属輸送体の発現制御機構</t>
    <phoneticPr fontId="5"/>
  </si>
  <si>
    <t>イタイイタイ病患者剖検例を用いたカドミウムによる腎障害の病理学的研究</t>
    <phoneticPr fontId="5"/>
  </si>
  <si>
    <t>カドミウム曝露による近位尿細管障害に起因する骨疾患の発生メカニズムの解明−障害に伴い産生する近位尿細管由来miRNA/エクソソームによる骨への影響</t>
    <phoneticPr fontId="5"/>
  </si>
  <si>
    <t>カドミウム曝露により惹起されるヒト近位尿細管細胞死制御メカニズムの解析</t>
    <phoneticPr fontId="5"/>
  </si>
  <si>
    <t>-</t>
    <phoneticPr fontId="5"/>
  </si>
  <si>
    <t>大学・病院等による研究費</t>
    <rPh sb="0" eb="2">
      <t>ダイガク</t>
    </rPh>
    <rPh sb="3" eb="5">
      <t>ビョウイン</t>
    </rPh>
    <rPh sb="5" eb="6">
      <t>トウ</t>
    </rPh>
    <rPh sb="9" eb="12">
      <t>ケンキュウヒ</t>
    </rPh>
    <phoneticPr fontId="5"/>
  </si>
  <si>
    <t>研究発表会等の準備、研究報告書の作成に係る人件費</t>
    <rPh sb="0" eb="2">
      <t>ケンキュウ</t>
    </rPh>
    <rPh sb="2" eb="4">
      <t>ハッピョウ</t>
    </rPh>
    <rPh sb="4" eb="5">
      <t>カイ</t>
    </rPh>
    <rPh sb="5" eb="6">
      <t>トウ</t>
    </rPh>
    <rPh sb="7" eb="9">
      <t>ジュンビ</t>
    </rPh>
    <rPh sb="10" eb="12">
      <t>ケンキュウ</t>
    </rPh>
    <rPh sb="12" eb="15">
      <t>ホウコクショ</t>
    </rPh>
    <rPh sb="16" eb="18">
      <t>サクセイ</t>
    </rPh>
    <rPh sb="19" eb="20">
      <t>カカ</t>
    </rPh>
    <rPh sb="21" eb="24">
      <t>ジンケンヒ</t>
    </rPh>
    <phoneticPr fontId="5"/>
  </si>
  <si>
    <t>290</t>
    <phoneticPr fontId="5"/>
  </si>
  <si>
    <t>228</t>
    <phoneticPr fontId="5"/>
  </si>
  <si>
    <t>237</t>
    <phoneticPr fontId="5"/>
  </si>
  <si>
    <t>271</t>
    <phoneticPr fontId="5"/>
  </si>
  <si>
    <t>268</t>
    <phoneticPr fontId="5"/>
  </si>
  <si>
    <t>306</t>
    <phoneticPr fontId="5"/>
  </si>
  <si>
    <t>286</t>
    <phoneticPr fontId="5"/>
  </si>
  <si>
    <t>301</t>
    <phoneticPr fontId="5"/>
  </si>
  <si>
    <t>0302</t>
    <phoneticPr fontId="5"/>
  </si>
  <si>
    <t>環境カドミウム曝露による健康影響の自然史及びイタイイタイ病臨床関連資料のアーカイブ化とアーカイブ資料を用いた症例研究</t>
    <phoneticPr fontId="5"/>
  </si>
  <si>
    <t>本研究事業で実施した各研究班は、外部委員により評価をうけるシステムとなっており、その結果を踏まえて研究継続の可否、研究内容の変更等を行うことによって、国が取り組むべき課題について効率よく研究を進めている。</t>
    <phoneticPr fontId="5"/>
  </si>
  <si>
    <t>引き続き外部委員による評価をうけ、その結果を踏まえ研究を実施する。</t>
    <phoneticPr fontId="5"/>
  </si>
  <si>
    <t>外部有識者点検対象外</t>
    <phoneticPr fontId="5"/>
  </si>
  <si>
    <t>イタイイタイ病及び慢性カドミウム中毒等に関する総合的な研究を通して、カドミウム曝露との因果関係等を解明していくため、引き続き、外部評価委員会で事業の必要性及び効率性を検討した上で、効果的な事業の実施に努めること。また、一者応札の改善に向けた取り組みを検討すること。</t>
    <phoneticPr fontId="5"/>
  </si>
  <si>
    <t>室長　黒羽　真吾</t>
    <rPh sb="0" eb="2">
      <t>シツチョウ</t>
    </rPh>
    <rPh sb="3" eb="5">
      <t>クロバネ</t>
    </rPh>
    <rPh sb="6" eb="8">
      <t>シンゴ</t>
    </rPh>
    <phoneticPr fontId="5"/>
  </si>
  <si>
    <t>-</t>
    <phoneticPr fontId="5"/>
  </si>
  <si>
    <t>イタイイタイ病及び慢性カドミウム中毒等に関する総合的な研究を通して、カドミウム曝露との因果関係等を解明していくため、引き続き、外部評価委員会で事業の必要性及び効率性を検討した上で、効果的な事業の実施に努めていく。また、より一層の効率的及び効果的な予算執行に努め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</si>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</sst>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139808</xdr:colOff>
      <xdr:row>743</xdr:row>
      <xdr:rowOff>0</xdr:rowOff>
    </xdr:from>
    <xdr:to>
      <xdr:col>37</xdr:col>
      <xdr:colOff>51334</xdr:colOff>
      <xdr:row>744</xdr:row>
      <xdr:rowOff>264761</xdr:rowOff>
    </xdr:to>
    <xdr:sp macro="" textlink="">
      <xdr:nvSpPr>
        <xdr:cNvPr id="16" name="テキスト ボックス 15"/>
        <xdr:cNvSpPr txBox="1"/>
      </xdr:nvSpPr>
      <xdr:spPr>
        <a:xfrm>
          <a:off x="3949808" y="39555420"/>
          <a:ext cx="3912026" cy="62290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環境省</a:t>
          </a:r>
          <a:endParaRPr kumimoji="1" lang="en-US" altLang="ja-JP" sz="1400"/>
        </a:p>
        <a:p>
          <a:pPr algn="ctr"/>
          <a:r>
            <a:rPr kumimoji="1" lang="ja-JP" altLang="en-US" sz="1400"/>
            <a:t>３１百万円</a:t>
          </a:r>
          <a:endParaRPr kumimoji="1" lang="en-US" altLang="ja-JP" sz="1400"/>
        </a:p>
      </xdr:txBody>
    </xdr:sp>
    <xdr:clientData/>
  </xdr:twoCellAnchor>
  <xdr:twoCellAnchor>
    <xdr:from>
      <xdr:col>16</xdr:col>
      <xdr:colOff>122090</xdr:colOff>
      <xdr:row>748</xdr:row>
      <xdr:rowOff>174196</xdr:rowOff>
    </xdr:from>
    <xdr:to>
      <xdr:col>37</xdr:col>
      <xdr:colOff>8093</xdr:colOff>
      <xdr:row>750</xdr:row>
      <xdr:rowOff>122489</xdr:rowOff>
    </xdr:to>
    <xdr:sp macro="" textlink="">
      <xdr:nvSpPr>
        <xdr:cNvPr id="17" name="テキスト ボックス 16"/>
        <xdr:cNvSpPr txBox="1"/>
      </xdr:nvSpPr>
      <xdr:spPr>
        <a:xfrm>
          <a:off x="3932090" y="41512696"/>
          <a:ext cx="3886503" cy="65695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　日本エヌ・ユー・エス株式会社</a:t>
          </a:r>
          <a:endParaRPr kumimoji="1" lang="en-US" altLang="ja-JP" sz="1400"/>
        </a:p>
        <a:p>
          <a:pPr algn="ctr"/>
          <a:r>
            <a:rPr kumimoji="1" lang="ja-JP" altLang="en-US" sz="1400"/>
            <a:t>３１百万円</a:t>
          </a:r>
          <a:endParaRPr kumimoji="1" lang="en-US" altLang="ja-JP" sz="1400"/>
        </a:p>
      </xdr:txBody>
    </xdr:sp>
    <xdr:clientData/>
  </xdr:twoCellAnchor>
  <xdr:twoCellAnchor>
    <xdr:from>
      <xdr:col>26</xdr:col>
      <xdr:colOff>78172</xdr:colOff>
      <xdr:row>745</xdr:row>
      <xdr:rowOff>258029</xdr:rowOff>
    </xdr:from>
    <xdr:to>
      <xdr:col>26</xdr:col>
      <xdr:colOff>78442</xdr:colOff>
      <xdr:row>747</xdr:row>
      <xdr:rowOff>22412</xdr:rowOff>
    </xdr:to>
    <xdr:cxnSp macro="">
      <xdr:nvCxnSpPr>
        <xdr:cNvPr id="18" name="直線矢印コネクタ 17"/>
        <xdr:cNvCxnSpPr/>
      </xdr:nvCxnSpPr>
      <xdr:spPr>
        <a:xfrm>
          <a:off x="5793172" y="40529729"/>
          <a:ext cx="270" cy="473043"/>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744</xdr:row>
      <xdr:rowOff>290443</xdr:rowOff>
    </xdr:from>
    <xdr:to>
      <xdr:col>37</xdr:col>
      <xdr:colOff>62006</xdr:colOff>
      <xdr:row>745</xdr:row>
      <xdr:rowOff>223476</xdr:rowOff>
    </xdr:to>
    <xdr:sp macro="" textlink="">
      <xdr:nvSpPr>
        <xdr:cNvPr id="19" name="大かっこ 18"/>
        <xdr:cNvSpPr/>
      </xdr:nvSpPr>
      <xdr:spPr>
        <a:xfrm>
          <a:off x="3810000" y="40204003"/>
          <a:ext cx="4062506" cy="2911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65723</xdr:colOff>
      <xdr:row>747</xdr:row>
      <xdr:rowOff>163178</xdr:rowOff>
    </xdr:from>
    <xdr:to>
      <xdr:col>34</xdr:col>
      <xdr:colOff>139512</xdr:colOff>
      <xdr:row>748</xdr:row>
      <xdr:rowOff>50932</xdr:rowOff>
    </xdr:to>
    <xdr:sp macro="" textlink="">
      <xdr:nvSpPr>
        <xdr:cNvPr id="20" name="テキスト ボックス 19"/>
        <xdr:cNvSpPr txBox="1"/>
      </xdr:nvSpPr>
      <xdr:spPr>
        <a:xfrm>
          <a:off x="4256723" y="41143538"/>
          <a:ext cx="3121789" cy="245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一般競争契約（最低価格）・委託</a:t>
          </a:r>
          <a:r>
            <a:rPr kumimoji="1" lang="en-US" altLang="ja-JP" sz="1100">
              <a:solidFill>
                <a:schemeClr val="dk1"/>
              </a:solidFill>
              <a:latin typeface="+mn-lt"/>
              <a:ea typeface="+mn-ea"/>
              <a:cs typeface="+mn-cs"/>
            </a:rPr>
            <a:t>】</a:t>
          </a:r>
          <a:endParaRPr lang="ja-JP" altLang="ja-JP"/>
        </a:p>
        <a:p>
          <a:pPr algn="ctr"/>
          <a:endParaRPr kumimoji="1" lang="ja-JP" altLang="en-US" sz="1100"/>
        </a:p>
      </xdr:txBody>
    </xdr:sp>
    <xdr:clientData/>
  </xdr:twoCellAnchor>
  <xdr:twoCellAnchor>
    <xdr:from>
      <xdr:col>16</xdr:col>
      <xdr:colOff>63954</xdr:colOff>
      <xdr:row>750</xdr:row>
      <xdr:rowOff>200025</xdr:rowOff>
    </xdr:from>
    <xdr:to>
      <xdr:col>37</xdr:col>
      <xdr:colOff>43997</xdr:colOff>
      <xdr:row>757</xdr:row>
      <xdr:rowOff>310697</xdr:rowOff>
    </xdr:to>
    <xdr:grpSp>
      <xdr:nvGrpSpPr>
        <xdr:cNvPr id="21" name="グループ化 14"/>
        <xdr:cNvGrpSpPr>
          <a:grpSpLocks/>
        </xdr:cNvGrpSpPr>
      </xdr:nvGrpSpPr>
      <xdr:grpSpPr bwMode="auto">
        <a:xfrm>
          <a:off x="2990034" y="42699305"/>
          <a:ext cx="3820523" cy="2599872"/>
          <a:chOff x="3683000" y="30795448"/>
          <a:chExt cx="3236634" cy="2628270"/>
        </a:xfrm>
      </xdr:grpSpPr>
      <xdr:sp macro="" textlink="">
        <xdr:nvSpPr>
          <xdr:cNvPr id="22" name="テキスト ボックス 21"/>
          <xdr:cNvSpPr txBox="1"/>
        </xdr:nvSpPr>
        <xdr:spPr>
          <a:xfrm>
            <a:off x="3749965" y="32305509"/>
            <a:ext cx="3110145" cy="64034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Ｂ　大学・病院等（９機関）</a:t>
            </a:r>
            <a:endParaRPr kumimoji="1" lang="en-US" altLang="ja-JP" sz="1400"/>
          </a:p>
          <a:p>
            <a:pPr algn="ctr"/>
            <a:r>
              <a:rPr kumimoji="1" lang="ja-JP" altLang="en-US" sz="1400"/>
              <a:t>２６百万円</a:t>
            </a:r>
            <a:endParaRPr kumimoji="1" lang="en-US" altLang="ja-JP" sz="1400"/>
          </a:p>
        </xdr:txBody>
      </xdr:sp>
      <xdr:cxnSp macro="">
        <xdr:nvCxnSpPr>
          <xdr:cNvPr id="23" name="直線矢印コネクタ 22"/>
          <xdr:cNvCxnSpPr/>
        </xdr:nvCxnSpPr>
        <xdr:spPr>
          <a:xfrm>
            <a:off x="5245513" y="31301987"/>
            <a:ext cx="0" cy="6212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3802049" y="30910136"/>
            <a:ext cx="3050621" cy="535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000"/>
              </a:lnSpc>
              <a:spcBef>
                <a:spcPts val="0"/>
              </a:spcBef>
              <a:spcAft>
                <a:spcPts val="0"/>
              </a:spcAft>
              <a:buClrTx/>
              <a:buSzTx/>
              <a:buFontTx/>
              <a:buNone/>
              <a:tabLst/>
              <a:defRPr/>
            </a:pPr>
            <a:r>
              <a:rPr kumimoji="1" lang="ja-JP" altLang="ja-JP" sz="1100">
                <a:solidFill>
                  <a:schemeClr val="dk1"/>
                </a:solidFill>
                <a:latin typeface="+mn-lt"/>
                <a:ea typeface="+mn-ea"/>
                <a:cs typeface="+mn-cs"/>
              </a:rPr>
              <a:t>研究全体に係る事務、研究費の配分、</a:t>
            </a:r>
            <a:r>
              <a:rPr kumimoji="1" lang="ja-JP" altLang="en-US" sz="1100">
                <a:solidFill>
                  <a:schemeClr val="dk1"/>
                </a:solidFill>
                <a:latin typeface="+mn-lt"/>
                <a:ea typeface="+mn-ea"/>
                <a:cs typeface="+mn-cs"/>
              </a:rPr>
              <a:t>執行</a:t>
            </a:r>
            <a:r>
              <a:rPr kumimoji="1" lang="ja-JP" altLang="ja-JP" sz="1100">
                <a:solidFill>
                  <a:schemeClr val="dk1"/>
                </a:solidFill>
                <a:latin typeface="+mn-lt"/>
                <a:ea typeface="+mn-ea"/>
                <a:cs typeface="+mn-cs"/>
              </a:rPr>
              <a:t>状況の確認</a:t>
            </a:r>
            <a:endParaRPr kumimoji="1" lang="ja-JP" altLang="en-US" sz="1100"/>
          </a:p>
        </xdr:txBody>
      </xdr:sp>
      <xdr:sp macro="" textlink="">
        <xdr:nvSpPr>
          <xdr:cNvPr id="25" name="大かっこ 24"/>
          <xdr:cNvSpPr/>
        </xdr:nvSpPr>
        <xdr:spPr>
          <a:xfrm>
            <a:off x="3749965" y="30795448"/>
            <a:ext cx="3162229" cy="477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 name="テキスト ボックス 25"/>
          <xdr:cNvSpPr txBox="1"/>
        </xdr:nvSpPr>
        <xdr:spPr>
          <a:xfrm>
            <a:off x="3965740" y="31932772"/>
            <a:ext cx="2596748" cy="258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公募）</a:t>
            </a:r>
            <a:r>
              <a:rPr kumimoji="1" lang="en-US" altLang="ja-JP" sz="1100">
                <a:solidFill>
                  <a:schemeClr val="dk1"/>
                </a:solidFill>
                <a:latin typeface="+mn-lt"/>
                <a:ea typeface="+mn-ea"/>
                <a:cs typeface="+mn-cs"/>
              </a:rPr>
              <a:t>】</a:t>
            </a:r>
            <a:endParaRPr kumimoji="1" lang="ja-JP" altLang="en-US" sz="1100"/>
          </a:p>
        </xdr:txBody>
      </xdr:sp>
      <xdr:sp macro="" textlink="">
        <xdr:nvSpPr>
          <xdr:cNvPr id="27" name="テキスト ボックス 26"/>
          <xdr:cNvSpPr txBox="1"/>
        </xdr:nvSpPr>
        <xdr:spPr>
          <a:xfrm>
            <a:off x="4121992" y="33127440"/>
            <a:ext cx="2388413" cy="238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研究の遂行</a:t>
            </a:r>
            <a:endParaRPr kumimoji="1" lang="en-US" altLang="ja-JP" sz="1100">
              <a:solidFill>
                <a:schemeClr val="dk1"/>
              </a:solidFill>
              <a:latin typeface="+mn-lt"/>
              <a:ea typeface="+mn-ea"/>
              <a:cs typeface="+mn-cs"/>
            </a:endParaRPr>
          </a:p>
          <a:p>
            <a:pPr algn="ctr"/>
            <a:endParaRPr kumimoji="1" lang="ja-JP" altLang="en-US" sz="1100"/>
          </a:p>
        </xdr:txBody>
      </xdr:sp>
      <xdr:sp macro="" textlink="">
        <xdr:nvSpPr>
          <xdr:cNvPr id="28" name="大かっこ 27"/>
          <xdr:cNvSpPr/>
        </xdr:nvSpPr>
        <xdr:spPr>
          <a:xfrm flipV="1">
            <a:off x="3683000" y="33050982"/>
            <a:ext cx="3236634" cy="3727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oneCellAnchor>
    <xdr:from>
      <xdr:col>17</xdr:col>
      <xdr:colOff>113546</xdr:colOff>
      <xdr:row>744</xdr:row>
      <xdr:rowOff>325664</xdr:rowOff>
    </xdr:from>
    <xdr:ext cx="3619500" cy="297756"/>
    <xdr:sp macro="" textlink="">
      <xdr:nvSpPr>
        <xdr:cNvPr id="29" name="テキスト ボックス 28"/>
        <xdr:cNvSpPr txBox="1"/>
      </xdr:nvSpPr>
      <xdr:spPr>
        <a:xfrm>
          <a:off x="4114046" y="40239224"/>
          <a:ext cx="3619500" cy="297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ja-JP" sz="1100">
              <a:solidFill>
                <a:schemeClr val="tx1"/>
              </a:solidFill>
              <a:latin typeface="+mn-lt"/>
              <a:ea typeface="+mn-ea"/>
              <a:cs typeface="+mn-cs"/>
            </a:rPr>
            <a:t>研究全体の企画・監督、委託業者への指導</a:t>
          </a:r>
          <a:endParaRPr kumimoji="1" lang="en-US" altLang="ja-JP" sz="1100">
            <a:solidFill>
              <a:schemeClr val="tx1"/>
            </a:solidFill>
            <a:latin typeface="+mn-lt"/>
            <a:ea typeface="+mn-ea"/>
            <a:cs typeface="+mn-cs"/>
          </a:endParaRPr>
        </a:p>
        <a:p>
          <a:pPr algn="ct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7" zoomScale="75" zoomScaleNormal="75" zoomScaleSheetLayoutView="75" zoomScalePageLayoutView="85" workbookViewId="0">
      <selection activeCell="J876" sqref="J876:O87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296</v>
      </c>
      <c r="AT2" s="952"/>
      <c r="AU2" s="952"/>
      <c r="AV2" s="42" t="str">
        <f>IF(AW2="", "", "-")</f>
        <v/>
      </c>
      <c r="AW2" s="897"/>
      <c r="AX2" s="897"/>
    </row>
    <row r="3" spans="1:50" ht="21" customHeight="1" thickBot="1" x14ac:dyDescent="0.25">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482</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483</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484</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5" t="s">
        <v>431</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485</v>
      </c>
      <c r="AF5" s="685"/>
      <c r="AG5" s="685"/>
      <c r="AH5" s="685"/>
      <c r="AI5" s="685"/>
      <c r="AJ5" s="685"/>
      <c r="AK5" s="685"/>
      <c r="AL5" s="685"/>
      <c r="AM5" s="685"/>
      <c r="AN5" s="685"/>
      <c r="AO5" s="685"/>
      <c r="AP5" s="686"/>
      <c r="AQ5" s="687" t="s">
        <v>604</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4" t="s">
        <v>22</v>
      </c>
      <c r="B7" s="485"/>
      <c r="C7" s="485"/>
      <c r="D7" s="485"/>
      <c r="E7" s="485"/>
      <c r="F7" s="486"/>
      <c r="G7" s="487" t="s">
        <v>488</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489</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84" t="s">
        <v>211</v>
      </c>
      <c r="B8" s="485"/>
      <c r="C8" s="485"/>
      <c r="D8" s="485"/>
      <c r="E8" s="485"/>
      <c r="F8" s="486"/>
      <c r="G8" s="919" t="str">
        <f>入力規則等!A27</f>
        <v>科学技術・イノベーション</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文教及び科学振興</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480</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2">
      <c r="A10" s="646" t="s">
        <v>29</v>
      </c>
      <c r="B10" s="647"/>
      <c r="C10" s="647"/>
      <c r="D10" s="647"/>
      <c r="E10" s="647"/>
      <c r="F10" s="647"/>
      <c r="G10" s="740" t="s">
        <v>481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62" t="s">
        <v>24</v>
      </c>
      <c r="B12" s="963"/>
      <c r="C12" s="963"/>
      <c r="D12" s="963"/>
      <c r="E12" s="963"/>
      <c r="F12" s="964"/>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v>34</v>
      </c>
      <c r="Q13" s="644"/>
      <c r="R13" s="644"/>
      <c r="S13" s="644"/>
      <c r="T13" s="644"/>
      <c r="U13" s="644"/>
      <c r="V13" s="645"/>
      <c r="W13" s="643">
        <v>34</v>
      </c>
      <c r="X13" s="644"/>
      <c r="Y13" s="644"/>
      <c r="Z13" s="644"/>
      <c r="AA13" s="644"/>
      <c r="AB13" s="644"/>
      <c r="AC13" s="645"/>
      <c r="AD13" s="643">
        <v>35</v>
      </c>
      <c r="AE13" s="644"/>
      <c r="AF13" s="644"/>
      <c r="AG13" s="644"/>
      <c r="AH13" s="644"/>
      <c r="AI13" s="644"/>
      <c r="AJ13" s="645"/>
      <c r="AK13" s="643">
        <v>36</v>
      </c>
      <c r="AL13" s="644"/>
      <c r="AM13" s="644"/>
      <c r="AN13" s="644"/>
      <c r="AO13" s="644"/>
      <c r="AP13" s="644"/>
      <c r="AQ13" s="645"/>
      <c r="AR13" s="905">
        <v>36</v>
      </c>
      <c r="AS13" s="906"/>
      <c r="AT13" s="906"/>
      <c r="AU13" s="906"/>
      <c r="AV13" s="906"/>
      <c r="AW13" s="906"/>
      <c r="AX13" s="907"/>
    </row>
    <row r="14" spans="1:50" ht="21" customHeight="1" x14ac:dyDescent="0.2">
      <c r="A14" s="600"/>
      <c r="B14" s="601"/>
      <c r="C14" s="601"/>
      <c r="D14" s="601"/>
      <c r="E14" s="601"/>
      <c r="F14" s="602"/>
      <c r="G14" s="711"/>
      <c r="H14" s="712"/>
      <c r="I14" s="697" t="s">
        <v>8</v>
      </c>
      <c r="J14" s="748"/>
      <c r="K14" s="748"/>
      <c r="L14" s="748"/>
      <c r="M14" s="748"/>
      <c r="N14" s="748"/>
      <c r="O14" s="749"/>
      <c r="P14" s="643" t="s">
        <v>490</v>
      </c>
      <c r="Q14" s="644"/>
      <c r="R14" s="644"/>
      <c r="S14" s="644"/>
      <c r="T14" s="644"/>
      <c r="U14" s="644"/>
      <c r="V14" s="645"/>
      <c r="W14" s="643" t="s">
        <v>488</v>
      </c>
      <c r="X14" s="644"/>
      <c r="Y14" s="644"/>
      <c r="Z14" s="644"/>
      <c r="AA14" s="644"/>
      <c r="AB14" s="644"/>
      <c r="AC14" s="645"/>
      <c r="AD14" s="643" t="s">
        <v>488</v>
      </c>
      <c r="AE14" s="644"/>
      <c r="AF14" s="644"/>
      <c r="AG14" s="644"/>
      <c r="AH14" s="644"/>
      <c r="AI14" s="644"/>
      <c r="AJ14" s="645"/>
      <c r="AK14" s="643" t="s">
        <v>493</v>
      </c>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491</v>
      </c>
      <c r="Q15" s="644"/>
      <c r="R15" s="644"/>
      <c r="S15" s="644"/>
      <c r="T15" s="644"/>
      <c r="U15" s="644"/>
      <c r="V15" s="645"/>
      <c r="W15" s="643" t="s">
        <v>489</v>
      </c>
      <c r="X15" s="644"/>
      <c r="Y15" s="644"/>
      <c r="Z15" s="644"/>
      <c r="AA15" s="644"/>
      <c r="AB15" s="644"/>
      <c r="AC15" s="645"/>
      <c r="AD15" s="643" t="s">
        <v>492</v>
      </c>
      <c r="AE15" s="644"/>
      <c r="AF15" s="644"/>
      <c r="AG15" s="644"/>
      <c r="AH15" s="644"/>
      <c r="AI15" s="644"/>
      <c r="AJ15" s="645"/>
      <c r="AK15" s="643" t="s">
        <v>490</v>
      </c>
      <c r="AL15" s="644"/>
      <c r="AM15" s="644"/>
      <c r="AN15" s="644"/>
      <c r="AO15" s="644"/>
      <c r="AP15" s="644"/>
      <c r="AQ15" s="645"/>
      <c r="AR15" s="643" t="s">
        <v>605</v>
      </c>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488</v>
      </c>
      <c r="Q16" s="644"/>
      <c r="R16" s="644"/>
      <c r="S16" s="644"/>
      <c r="T16" s="644"/>
      <c r="U16" s="644"/>
      <c r="V16" s="645"/>
      <c r="W16" s="643" t="s">
        <v>488</v>
      </c>
      <c r="X16" s="644"/>
      <c r="Y16" s="644"/>
      <c r="Z16" s="644"/>
      <c r="AA16" s="644"/>
      <c r="AB16" s="644"/>
      <c r="AC16" s="645"/>
      <c r="AD16" s="643" t="s">
        <v>493</v>
      </c>
      <c r="AE16" s="644"/>
      <c r="AF16" s="644"/>
      <c r="AG16" s="644"/>
      <c r="AH16" s="644"/>
      <c r="AI16" s="644"/>
      <c r="AJ16" s="645"/>
      <c r="AK16" s="643" t="s">
        <v>488</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488</v>
      </c>
      <c r="Q17" s="644"/>
      <c r="R17" s="644"/>
      <c r="S17" s="644"/>
      <c r="T17" s="644"/>
      <c r="U17" s="644"/>
      <c r="V17" s="645"/>
      <c r="W17" s="643" t="s">
        <v>491</v>
      </c>
      <c r="X17" s="644"/>
      <c r="Y17" s="644"/>
      <c r="Z17" s="644"/>
      <c r="AA17" s="644"/>
      <c r="AB17" s="644"/>
      <c r="AC17" s="645"/>
      <c r="AD17" s="643" t="s">
        <v>493</v>
      </c>
      <c r="AE17" s="644"/>
      <c r="AF17" s="644"/>
      <c r="AG17" s="644"/>
      <c r="AH17" s="644"/>
      <c r="AI17" s="644"/>
      <c r="AJ17" s="645"/>
      <c r="AK17" s="643" t="s">
        <v>492</v>
      </c>
      <c r="AL17" s="644"/>
      <c r="AM17" s="644"/>
      <c r="AN17" s="644"/>
      <c r="AO17" s="644"/>
      <c r="AP17" s="644"/>
      <c r="AQ17" s="645"/>
      <c r="AR17" s="903"/>
      <c r="AS17" s="903"/>
      <c r="AT17" s="903"/>
      <c r="AU17" s="903"/>
      <c r="AV17" s="903"/>
      <c r="AW17" s="903"/>
      <c r="AX17" s="904"/>
    </row>
    <row r="18" spans="1:50" ht="24.75" customHeight="1" x14ac:dyDescent="0.2">
      <c r="A18" s="600"/>
      <c r="B18" s="601"/>
      <c r="C18" s="601"/>
      <c r="D18" s="601"/>
      <c r="E18" s="601"/>
      <c r="F18" s="602"/>
      <c r="G18" s="713"/>
      <c r="H18" s="714"/>
      <c r="I18" s="702" t="s">
        <v>20</v>
      </c>
      <c r="J18" s="703"/>
      <c r="K18" s="703"/>
      <c r="L18" s="703"/>
      <c r="M18" s="703"/>
      <c r="N18" s="703"/>
      <c r="O18" s="704"/>
      <c r="P18" s="864">
        <f>SUM(P13:V17)</f>
        <v>34</v>
      </c>
      <c r="Q18" s="865"/>
      <c r="R18" s="865"/>
      <c r="S18" s="865"/>
      <c r="T18" s="865"/>
      <c r="U18" s="865"/>
      <c r="V18" s="866"/>
      <c r="W18" s="864">
        <f>SUM(W13:AC17)</f>
        <v>34</v>
      </c>
      <c r="X18" s="865"/>
      <c r="Y18" s="865"/>
      <c r="Z18" s="865"/>
      <c r="AA18" s="865"/>
      <c r="AB18" s="865"/>
      <c r="AC18" s="866"/>
      <c r="AD18" s="864">
        <f>SUM(AD13:AJ17)</f>
        <v>35</v>
      </c>
      <c r="AE18" s="865"/>
      <c r="AF18" s="865"/>
      <c r="AG18" s="865"/>
      <c r="AH18" s="865"/>
      <c r="AI18" s="865"/>
      <c r="AJ18" s="866"/>
      <c r="AK18" s="864">
        <f>SUM(AK13:AQ17)</f>
        <v>36</v>
      </c>
      <c r="AL18" s="865"/>
      <c r="AM18" s="865"/>
      <c r="AN18" s="865"/>
      <c r="AO18" s="865"/>
      <c r="AP18" s="865"/>
      <c r="AQ18" s="866"/>
      <c r="AR18" s="864">
        <f>SUM(AR13:AX17)</f>
        <v>36</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v>34</v>
      </c>
      <c r="Q19" s="644"/>
      <c r="R19" s="644"/>
      <c r="S19" s="644"/>
      <c r="T19" s="644"/>
      <c r="U19" s="644"/>
      <c r="V19" s="645"/>
      <c r="W19" s="643">
        <v>34</v>
      </c>
      <c r="X19" s="644"/>
      <c r="Y19" s="644"/>
      <c r="Z19" s="644"/>
      <c r="AA19" s="644"/>
      <c r="AB19" s="644"/>
      <c r="AC19" s="645"/>
      <c r="AD19" s="643">
        <v>31</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62" t="s">
        <v>10</v>
      </c>
      <c r="H20" s="863"/>
      <c r="I20" s="863"/>
      <c r="J20" s="863"/>
      <c r="K20" s="863"/>
      <c r="L20" s="863"/>
      <c r="M20" s="863"/>
      <c r="N20" s="863"/>
      <c r="O20" s="863"/>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0.88571428571428568</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5"/>
      <c r="B21" s="836"/>
      <c r="C21" s="836"/>
      <c r="D21" s="836"/>
      <c r="E21" s="836"/>
      <c r="F21" s="965"/>
      <c r="G21" s="300" t="s">
        <v>278</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0.88571428571428568</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2" t="s">
        <v>351</v>
      </c>
      <c r="B22" s="933"/>
      <c r="C22" s="933"/>
      <c r="D22" s="933"/>
      <c r="E22" s="933"/>
      <c r="F22" s="934"/>
      <c r="G22" s="970"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2">
      <c r="A23" s="935"/>
      <c r="B23" s="936"/>
      <c r="C23" s="936"/>
      <c r="D23" s="936"/>
      <c r="E23" s="936"/>
      <c r="F23" s="937"/>
      <c r="G23" s="971" t="s">
        <v>494</v>
      </c>
      <c r="H23" s="972"/>
      <c r="I23" s="972"/>
      <c r="J23" s="972"/>
      <c r="K23" s="972"/>
      <c r="L23" s="972"/>
      <c r="M23" s="972"/>
      <c r="N23" s="972"/>
      <c r="O23" s="973"/>
      <c r="P23" s="905">
        <v>36</v>
      </c>
      <c r="Q23" s="906"/>
      <c r="R23" s="906"/>
      <c r="S23" s="906"/>
      <c r="T23" s="906"/>
      <c r="U23" s="906"/>
      <c r="V23" s="922"/>
      <c r="W23" s="905">
        <v>36</v>
      </c>
      <c r="X23" s="906"/>
      <c r="Y23" s="906"/>
      <c r="Z23" s="906"/>
      <c r="AA23" s="906"/>
      <c r="AB23" s="906"/>
      <c r="AC23" s="922"/>
      <c r="AD23" s="942" t="s">
        <v>607</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hidden="1" customHeight="1" x14ac:dyDescent="0.2">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2">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2">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2">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2">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5">
      <c r="A29" s="938"/>
      <c r="B29" s="939"/>
      <c r="C29" s="939"/>
      <c r="D29" s="939"/>
      <c r="E29" s="939"/>
      <c r="F29" s="940"/>
      <c r="G29" s="929" t="s">
        <v>259</v>
      </c>
      <c r="H29" s="930"/>
      <c r="I29" s="930"/>
      <c r="J29" s="930"/>
      <c r="K29" s="930"/>
      <c r="L29" s="930"/>
      <c r="M29" s="930"/>
      <c r="N29" s="930"/>
      <c r="O29" s="931"/>
      <c r="P29" s="643">
        <f>AK13</f>
        <v>36</v>
      </c>
      <c r="Q29" s="644"/>
      <c r="R29" s="644"/>
      <c r="S29" s="644"/>
      <c r="T29" s="644"/>
      <c r="U29" s="644"/>
      <c r="V29" s="645"/>
      <c r="W29" s="953">
        <v>36</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2">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2</v>
      </c>
      <c r="AR31" s="185"/>
      <c r="AS31" s="118" t="s">
        <v>188</v>
      </c>
      <c r="AT31" s="119"/>
      <c r="AU31" s="184" t="s">
        <v>488</v>
      </c>
      <c r="AV31" s="184"/>
      <c r="AW31" s="384" t="s">
        <v>177</v>
      </c>
      <c r="AX31" s="385"/>
    </row>
    <row r="32" spans="1:50" ht="23.25" customHeight="1" x14ac:dyDescent="0.2">
      <c r="A32" s="389"/>
      <c r="B32" s="387"/>
      <c r="C32" s="387"/>
      <c r="D32" s="387"/>
      <c r="E32" s="387"/>
      <c r="F32" s="388"/>
      <c r="G32" s="550" t="s">
        <v>495</v>
      </c>
      <c r="H32" s="551"/>
      <c r="I32" s="551"/>
      <c r="J32" s="551"/>
      <c r="K32" s="551"/>
      <c r="L32" s="551"/>
      <c r="M32" s="551"/>
      <c r="N32" s="551"/>
      <c r="O32" s="552"/>
      <c r="P32" s="90" t="s">
        <v>496</v>
      </c>
      <c r="Q32" s="90"/>
      <c r="R32" s="90"/>
      <c r="S32" s="90"/>
      <c r="T32" s="90"/>
      <c r="U32" s="90"/>
      <c r="V32" s="90"/>
      <c r="W32" s="90"/>
      <c r="X32" s="91"/>
      <c r="Y32" s="460" t="s">
        <v>12</v>
      </c>
      <c r="Z32" s="520"/>
      <c r="AA32" s="521"/>
      <c r="AB32" s="450" t="s">
        <v>497</v>
      </c>
      <c r="AC32" s="450"/>
      <c r="AD32" s="450"/>
      <c r="AE32" s="202">
        <v>3.6</v>
      </c>
      <c r="AF32" s="203"/>
      <c r="AG32" s="203"/>
      <c r="AH32" s="203"/>
      <c r="AI32" s="202">
        <v>3.6</v>
      </c>
      <c r="AJ32" s="203"/>
      <c r="AK32" s="203"/>
      <c r="AL32" s="203"/>
      <c r="AM32" s="202">
        <v>3.4</v>
      </c>
      <c r="AN32" s="203"/>
      <c r="AO32" s="203"/>
      <c r="AP32" s="203"/>
      <c r="AQ32" s="326" t="s">
        <v>488</v>
      </c>
      <c r="AR32" s="192"/>
      <c r="AS32" s="192"/>
      <c r="AT32" s="327"/>
      <c r="AU32" s="203" t="s">
        <v>488</v>
      </c>
      <c r="AV32" s="203"/>
      <c r="AW32" s="203"/>
      <c r="AX32" s="205"/>
    </row>
    <row r="33" spans="1:50" ht="23.2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497</v>
      </c>
      <c r="AC33" s="512"/>
      <c r="AD33" s="512"/>
      <c r="AE33" s="202">
        <v>4</v>
      </c>
      <c r="AF33" s="203"/>
      <c r="AG33" s="203"/>
      <c r="AH33" s="203"/>
      <c r="AI33" s="202">
        <v>4</v>
      </c>
      <c r="AJ33" s="203"/>
      <c r="AK33" s="203"/>
      <c r="AL33" s="203"/>
      <c r="AM33" s="202">
        <v>4</v>
      </c>
      <c r="AN33" s="203"/>
      <c r="AO33" s="203"/>
      <c r="AP33" s="203"/>
      <c r="AQ33" s="326">
        <v>4</v>
      </c>
      <c r="AR33" s="192"/>
      <c r="AS33" s="192"/>
      <c r="AT33" s="327"/>
      <c r="AU33" s="203" t="s">
        <v>488</v>
      </c>
      <c r="AV33" s="203"/>
      <c r="AW33" s="203"/>
      <c r="AX33" s="205"/>
    </row>
    <row r="34" spans="1:50" ht="23.2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90</v>
      </c>
      <c r="AF34" s="203"/>
      <c r="AG34" s="203"/>
      <c r="AH34" s="203"/>
      <c r="AI34" s="202">
        <v>90</v>
      </c>
      <c r="AJ34" s="203"/>
      <c r="AK34" s="203"/>
      <c r="AL34" s="203"/>
      <c r="AM34" s="202">
        <v>85</v>
      </c>
      <c r="AN34" s="203"/>
      <c r="AO34" s="203"/>
      <c r="AP34" s="203"/>
      <c r="AQ34" s="326" t="s">
        <v>488</v>
      </c>
      <c r="AR34" s="192"/>
      <c r="AS34" s="192"/>
      <c r="AT34" s="327"/>
      <c r="AU34" s="203" t="s">
        <v>493</v>
      </c>
      <c r="AV34" s="203"/>
      <c r="AW34" s="203"/>
      <c r="AX34" s="205"/>
    </row>
    <row r="35" spans="1:50" ht="23.25" customHeight="1" x14ac:dyDescent="0.2">
      <c r="A35" s="210" t="s">
        <v>303</v>
      </c>
      <c r="B35" s="211"/>
      <c r="C35" s="211"/>
      <c r="D35" s="211"/>
      <c r="E35" s="211"/>
      <c r="F35" s="212"/>
      <c r="G35" s="216" t="s">
        <v>498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8.2"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2">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2">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2">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2">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2">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2">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2">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2">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2">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hidden="1"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hidden="1" customHeight="1" x14ac:dyDescent="0.2">
      <c r="A101" s="411"/>
      <c r="B101" s="412"/>
      <c r="C101" s="412"/>
      <c r="D101" s="412"/>
      <c r="E101" s="412"/>
      <c r="F101" s="413"/>
      <c r="G101" s="90"/>
      <c r="H101" s="90"/>
      <c r="I101" s="90"/>
      <c r="J101" s="90"/>
      <c r="K101" s="90"/>
      <c r="L101" s="90"/>
      <c r="M101" s="90"/>
      <c r="N101" s="90"/>
      <c r="O101" s="90"/>
      <c r="P101" s="90"/>
      <c r="Q101" s="90"/>
      <c r="R101" s="90"/>
      <c r="S101" s="90"/>
      <c r="T101" s="90"/>
      <c r="U101" s="90"/>
      <c r="V101" s="90"/>
      <c r="W101" s="90"/>
      <c r="X101" s="91"/>
      <c r="Y101" s="531" t="s">
        <v>54</v>
      </c>
      <c r="Z101" s="532"/>
      <c r="AA101" s="533"/>
      <c r="AB101" s="450"/>
      <c r="AC101" s="450"/>
      <c r="AD101" s="450"/>
      <c r="AE101" s="202"/>
      <c r="AF101" s="203"/>
      <c r="AG101" s="203"/>
      <c r="AH101" s="204"/>
      <c r="AI101" s="202"/>
      <c r="AJ101" s="203"/>
      <c r="AK101" s="203"/>
      <c r="AL101" s="204"/>
      <c r="AM101" s="202"/>
      <c r="AN101" s="203"/>
      <c r="AO101" s="203"/>
      <c r="AP101" s="204"/>
      <c r="AQ101" s="202"/>
      <c r="AR101" s="203"/>
      <c r="AS101" s="203"/>
      <c r="AT101" s="204"/>
      <c r="AU101" s="202"/>
      <c r="AV101" s="203"/>
      <c r="AW101" s="203"/>
      <c r="AX101" s="204"/>
    </row>
    <row r="102" spans="1:60" ht="23.25" hidden="1"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c r="AC102" s="450"/>
      <c r="AD102" s="450"/>
      <c r="AE102" s="407"/>
      <c r="AF102" s="407"/>
      <c r="AG102" s="407"/>
      <c r="AH102" s="407"/>
      <c r="AI102" s="407"/>
      <c r="AJ102" s="407"/>
      <c r="AK102" s="407"/>
      <c r="AL102" s="407"/>
      <c r="AM102" s="407"/>
      <c r="AN102" s="407"/>
      <c r="AO102" s="407"/>
      <c r="AP102" s="407"/>
      <c r="AQ102" s="257"/>
      <c r="AR102" s="258"/>
      <c r="AS102" s="258"/>
      <c r="AT102" s="303"/>
      <c r="AU102" s="257"/>
      <c r="AV102" s="258"/>
      <c r="AW102" s="258"/>
      <c r="AX102" s="303"/>
    </row>
    <row r="103" spans="1:60" ht="31.5" hidden="1"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customHeight="1" x14ac:dyDescent="0.2">
      <c r="A113" s="411"/>
      <c r="B113" s="412"/>
      <c r="C113" s="412"/>
      <c r="D113" s="412"/>
      <c r="E113" s="412"/>
      <c r="F113" s="413"/>
      <c r="G113" s="90" t="s">
        <v>499</v>
      </c>
      <c r="H113" s="90"/>
      <c r="I113" s="90"/>
      <c r="J113" s="90"/>
      <c r="K113" s="90"/>
      <c r="L113" s="90"/>
      <c r="M113" s="90"/>
      <c r="N113" s="90"/>
      <c r="O113" s="90"/>
      <c r="P113" s="90"/>
      <c r="Q113" s="90"/>
      <c r="R113" s="90"/>
      <c r="S113" s="90"/>
      <c r="T113" s="90"/>
      <c r="U113" s="90"/>
      <c r="V113" s="90"/>
      <c r="W113" s="90"/>
      <c r="X113" s="91"/>
      <c r="Y113" s="454" t="s">
        <v>54</v>
      </c>
      <c r="Z113" s="455"/>
      <c r="AA113" s="456"/>
      <c r="AB113" s="534" t="s">
        <v>501</v>
      </c>
      <c r="AC113" s="535"/>
      <c r="AD113" s="536"/>
      <c r="AE113" s="407">
        <v>6</v>
      </c>
      <c r="AF113" s="407"/>
      <c r="AG113" s="407"/>
      <c r="AH113" s="407"/>
      <c r="AI113" s="407">
        <v>6</v>
      </c>
      <c r="AJ113" s="407"/>
      <c r="AK113" s="407"/>
      <c r="AL113" s="407"/>
      <c r="AM113" s="407">
        <v>9</v>
      </c>
      <c r="AN113" s="407"/>
      <c r="AO113" s="407"/>
      <c r="AP113" s="407"/>
      <c r="AQ113" s="202" t="s">
        <v>488</v>
      </c>
      <c r="AR113" s="203"/>
      <c r="AS113" s="203"/>
      <c r="AT113" s="204"/>
      <c r="AU113" s="202" t="s">
        <v>493</v>
      </c>
      <c r="AV113" s="203"/>
      <c r="AW113" s="203"/>
      <c r="AX113" s="204"/>
    </row>
    <row r="114" spans="1:50" ht="23.25"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t="s">
        <v>501</v>
      </c>
      <c r="AC114" s="458"/>
      <c r="AD114" s="459"/>
      <c r="AE114" s="407">
        <v>6</v>
      </c>
      <c r="AF114" s="407"/>
      <c r="AG114" s="407"/>
      <c r="AH114" s="407"/>
      <c r="AI114" s="407">
        <v>6</v>
      </c>
      <c r="AJ114" s="407"/>
      <c r="AK114" s="407"/>
      <c r="AL114" s="407"/>
      <c r="AM114" s="407">
        <v>9</v>
      </c>
      <c r="AN114" s="407"/>
      <c r="AO114" s="407"/>
      <c r="AP114" s="407"/>
      <c r="AQ114" s="202">
        <v>9</v>
      </c>
      <c r="AR114" s="203"/>
      <c r="AS114" s="203"/>
      <c r="AT114" s="204"/>
      <c r="AU114" s="202">
        <v>9</v>
      </c>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2">
      <c r="A116" s="428"/>
      <c r="B116" s="429"/>
      <c r="C116" s="429"/>
      <c r="D116" s="429"/>
      <c r="E116" s="429"/>
      <c r="F116" s="430"/>
      <c r="G116" s="379" t="s">
        <v>500</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502</v>
      </c>
      <c r="AC116" s="452"/>
      <c r="AD116" s="453"/>
      <c r="AE116" s="407">
        <v>4079</v>
      </c>
      <c r="AF116" s="407"/>
      <c r="AG116" s="407"/>
      <c r="AH116" s="407"/>
      <c r="AI116" s="407">
        <v>4500</v>
      </c>
      <c r="AJ116" s="407"/>
      <c r="AK116" s="407"/>
      <c r="AL116" s="407"/>
      <c r="AM116" s="407">
        <v>2970</v>
      </c>
      <c r="AN116" s="407"/>
      <c r="AO116" s="407"/>
      <c r="AP116" s="407"/>
      <c r="AQ116" s="202">
        <v>3000</v>
      </c>
      <c r="AR116" s="203"/>
      <c r="AS116" s="203"/>
      <c r="AT116" s="203"/>
      <c r="AU116" s="203"/>
      <c r="AV116" s="203"/>
      <c r="AW116" s="203"/>
      <c r="AX116" s="205"/>
    </row>
    <row r="117" spans="1:50" ht="46.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503</v>
      </c>
      <c r="AC117" s="462"/>
      <c r="AD117" s="463"/>
      <c r="AE117" s="540" t="s">
        <v>504</v>
      </c>
      <c r="AF117" s="540"/>
      <c r="AG117" s="540"/>
      <c r="AH117" s="540"/>
      <c r="AI117" s="540" t="s">
        <v>505</v>
      </c>
      <c r="AJ117" s="540"/>
      <c r="AK117" s="540"/>
      <c r="AL117" s="540"/>
      <c r="AM117" s="540" t="s">
        <v>555</v>
      </c>
      <c r="AN117" s="540"/>
      <c r="AO117" s="540"/>
      <c r="AP117" s="540"/>
      <c r="AQ117" s="540" t="s">
        <v>556</v>
      </c>
      <c r="AR117" s="540"/>
      <c r="AS117" s="540"/>
      <c r="AT117" s="540"/>
      <c r="AU117" s="540"/>
      <c r="AV117" s="540"/>
      <c r="AW117" s="540"/>
      <c r="AX117" s="541"/>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2">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2">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2">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2">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3" t="s">
        <v>330</v>
      </c>
      <c r="B130" s="170"/>
      <c r="C130" s="169" t="s">
        <v>191</v>
      </c>
      <c r="D130" s="170"/>
      <c r="E130" s="154" t="s">
        <v>220</v>
      </c>
      <c r="F130" s="155"/>
      <c r="G130" s="156" t="s">
        <v>488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506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551</v>
      </c>
      <c r="AR133" s="184"/>
      <c r="AS133" s="118" t="s">
        <v>188</v>
      </c>
      <c r="AT133" s="119"/>
      <c r="AU133" s="185" t="s">
        <v>550</v>
      </c>
      <c r="AV133" s="185"/>
      <c r="AW133" s="118" t="s">
        <v>177</v>
      </c>
      <c r="AX133" s="180"/>
    </row>
    <row r="134" spans="1:50" ht="39.75" customHeight="1" x14ac:dyDescent="0.2">
      <c r="A134" s="174"/>
      <c r="B134" s="171"/>
      <c r="C134" s="165"/>
      <c r="D134" s="171"/>
      <c r="E134" s="165"/>
      <c r="F134" s="166"/>
      <c r="G134" s="89" t="s">
        <v>488</v>
      </c>
      <c r="H134" s="90"/>
      <c r="I134" s="90"/>
      <c r="J134" s="90"/>
      <c r="K134" s="90"/>
      <c r="L134" s="90"/>
      <c r="M134" s="90"/>
      <c r="N134" s="90"/>
      <c r="O134" s="90"/>
      <c r="P134" s="90"/>
      <c r="Q134" s="90"/>
      <c r="R134" s="90"/>
      <c r="S134" s="90"/>
      <c r="T134" s="90"/>
      <c r="U134" s="90"/>
      <c r="V134" s="90"/>
      <c r="W134" s="90"/>
      <c r="X134" s="91"/>
      <c r="Y134" s="186" t="s">
        <v>202</v>
      </c>
      <c r="Z134" s="187"/>
      <c r="AA134" s="188"/>
      <c r="AB134" s="189" t="s">
        <v>554</v>
      </c>
      <c r="AC134" s="190"/>
      <c r="AD134" s="190"/>
      <c r="AE134" s="191" t="s">
        <v>552</v>
      </c>
      <c r="AF134" s="192"/>
      <c r="AG134" s="192"/>
      <c r="AH134" s="192"/>
      <c r="AI134" s="191" t="s">
        <v>552</v>
      </c>
      <c r="AJ134" s="192"/>
      <c r="AK134" s="192"/>
      <c r="AL134" s="192"/>
      <c r="AM134" s="191" t="s">
        <v>551</v>
      </c>
      <c r="AN134" s="192"/>
      <c r="AO134" s="192"/>
      <c r="AP134" s="192"/>
      <c r="AQ134" s="191" t="s">
        <v>552</v>
      </c>
      <c r="AR134" s="192"/>
      <c r="AS134" s="192"/>
      <c r="AT134" s="192"/>
      <c r="AU134" s="191" t="s">
        <v>550</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554</v>
      </c>
      <c r="AC135" s="198"/>
      <c r="AD135" s="198"/>
      <c r="AE135" s="191" t="s">
        <v>552</v>
      </c>
      <c r="AF135" s="192"/>
      <c r="AG135" s="192"/>
      <c r="AH135" s="192"/>
      <c r="AI135" s="191" t="s">
        <v>552</v>
      </c>
      <c r="AJ135" s="192"/>
      <c r="AK135" s="192"/>
      <c r="AL135" s="192"/>
      <c r="AM135" s="191" t="s">
        <v>552</v>
      </c>
      <c r="AN135" s="192"/>
      <c r="AO135" s="192"/>
      <c r="AP135" s="192"/>
      <c r="AQ135" s="191" t="s">
        <v>552</v>
      </c>
      <c r="AR135" s="192"/>
      <c r="AS135" s="192"/>
      <c r="AT135" s="192"/>
      <c r="AU135" s="191" t="s">
        <v>552</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customHeight="1" x14ac:dyDescent="0.2">
      <c r="A182" s="174"/>
      <c r="B182" s="171"/>
      <c r="C182" s="165"/>
      <c r="D182" s="171"/>
      <c r="E182" s="165"/>
      <c r="F182" s="166"/>
      <c r="G182" s="89" t="s">
        <v>507</v>
      </c>
      <c r="H182" s="90"/>
      <c r="I182" s="90"/>
      <c r="J182" s="90"/>
      <c r="K182" s="90"/>
      <c r="L182" s="90"/>
      <c r="M182" s="90"/>
      <c r="N182" s="90"/>
      <c r="O182" s="90"/>
      <c r="P182" s="91"/>
      <c r="Q182" s="110" t="s">
        <v>508</v>
      </c>
      <c r="R182" s="90"/>
      <c r="S182" s="90"/>
      <c r="T182" s="90"/>
      <c r="U182" s="90"/>
      <c r="V182" s="90"/>
      <c r="W182" s="90"/>
      <c r="X182" s="90"/>
      <c r="Y182" s="90"/>
      <c r="Z182" s="90"/>
      <c r="AA182" s="277"/>
      <c r="AB182" s="126" t="s">
        <v>488</v>
      </c>
      <c r="AC182" s="127"/>
      <c r="AD182" s="127"/>
      <c r="AE182" s="132" t="s">
        <v>509</v>
      </c>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36.6"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t="s">
        <v>510</v>
      </c>
      <c r="AF185" s="90"/>
      <c r="AG185" s="90"/>
      <c r="AH185" s="90"/>
      <c r="AI185" s="90"/>
      <c r="AJ185" s="90"/>
      <c r="AK185" s="90"/>
      <c r="AL185" s="90"/>
      <c r="AM185" s="90"/>
      <c r="AN185" s="90"/>
      <c r="AO185" s="90"/>
      <c r="AP185" s="90"/>
      <c r="AQ185" s="90"/>
      <c r="AR185" s="90"/>
      <c r="AS185" s="90"/>
      <c r="AT185" s="90"/>
      <c r="AU185" s="90"/>
      <c r="AV185" s="90"/>
      <c r="AW185" s="90"/>
      <c r="AX185" s="111"/>
    </row>
    <row r="186" spans="1:50" ht="22.5"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511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345</v>
      </c>
      <c r="D430" s="917"/>
      <c r="E430" s="159" t="s">
        <v>323</v>
      </c>
      <c r="F430" s="884"/>
      <c r="G430" s="885" t="s">
        <v>207</v>
      </c>
      <c r="H430" s="108"/>
      <c r="I430" s="108"/>
      <c r="J430" s="886" t="s">
        <v>487</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488</v>
      </c>
      <c r="AF432" s="185"/>
      <c r="AG432" s="118" t="s">
        <v>188</v>
      </c>
      <c r="AH432" s="119"/>
      <c r="AI432" s="141"/>
      <c r="AJ432" s="141"/>
      <c r="AK432" s="141"/>
      <c r="AL432" s="139"/>
      <c r="AM432" s="141"/>
      <c r="AN432" s="141"/>
      <c r="AO432" s="141"/>
      <c r="AP432" s="139"/>
      <c r="AQ432" s="576" t="s">
        <v>488</v>
      </c>
      <c r="AR432" s="185"/>
      <c r="AS432" s="118" t="s">
        <v>188</v>
      </c>
      <c r="AT432" s="119"/>
      <c r="AU432" s="185" t="s">
        <v>513</v>
      </c>
      <c r="AV432" s="185"/>
      <c r="AW432" s="118" t="s">
        <v>177</v>
      </c>
      <c r="AX432" s="180"/>
    </row>
    <row r="433" spans="1:50" ht="23.25" customHeight="1" x14ac:dyDescent="0.2">
      <c r="A433" s="174"/>
      <c r="B433" s="171"/>
      <c r="C433" s="165"/>
      <c r="D433" s="171"/>
      <c r="E433" s="328"/>
      <c r="F433" s="329"/>
      <c r="G433" s="89" t="s">
        <v>508</v>
      </c>
      <c r="H433" s="90"/>
      <c r="I433" s="90"/>
      <c r="J433" s="90"/>
      <c r="K433" s="90"/>
      <c r="L433" s="90"/>
      <c r="M433" s="90"/>
      <c r="N433" s="90"/>
      <c r="O433" s="90"/>
      <c r="P433" s="90"/>
      <c r="Q433" s="90"/>
      <c r="R433" s="90"/>
      <c r="S433" s="90"/>
      <c r="T433" s="90"/>
      <c r="U433" s="90"/>
      <c r="V433" s="90"/>
      <c r="W433" s="90"/>
      <c r="X433" s="91"/>
      <c r="Y433" s="186" t="s">
        <v>12</v>
      </c>
      <c r="Z433" s="187"/>
      <c r="AA433" s="188"/>
      <c r="AB433" s="198" t="s">
        <v>488</v>
      </c>
      <c r="AC433" s="198"/>
      <c r="AD433" s="198"/>
      <c r="AE433" s="326" t="s">
        <v>493</v>
      </c>
      <c r="AF433" s="192"/>
      <c r="AG433" s="192"/>
      <c r="AH433" s="192"/>
      <c r="AI433" s="326" t="s">
        <v>488</v>
      </c>
      <c r="AJ433" s="192"/>
      <c r="AK433" s="192"/>
      <c r="AL433" s="192"/>
      <c r="AM433" s="326" t="s">
        <v>493</v>
      </c>
      <c r="AN433" s="192"/>
      <c r="AO433" s="192"/>
      <c r="AP433" s="327"/>
      <c r="AQ433" s="326" t="s">
        <v>493</v>
      </c>
      <c r="AR433" s="192"/>
      <c r="AS433" s="192"/>
      <c r="AT433" s="327"/>
      <c r="AU433" s="192" t="s">
        <v>493</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493</v>
      </c>
      <c r="AC434" s="190"/>
      <c r="AD434" s="190"/>
      <c r="AE434" s="326" t="s">
        <v>493</v>
      </c>
      <c r="AF434" s="192"/>
      <c r="AG434" s="192"/>
      <c r="AH434" s="327"/>
      <c r="AI434" s="326" t="s">
        <v>493</v>
      </c>
      <c r="AJ434" s="192"/>
      <c r="AK434" s="192"/>
      <c r="AL434" s="192"/>
      <c r="AM434" s="326" t="s">
        <v>488</v>
      </c>
      <c r="AN434" s="192"/>
      <c r="AO434" s="192"/>
      <c r="AP434" s="327"/>
      <c r="AQ434" s="326" t="s">
        <v>512</v>
      </c>
      <c r="AR434" s="192"/>
      <c r="AS434" s="192"/>
      <c r="AT434" s="327"/>
      <c r="AU434" s="192" t="s">
        <v>488</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488</v>
      </c>
      <c r="AF435" s="192"/>
      <c r="AG435" s="192"/>
      <c r="AH435" s="327"/>
      <c r="AI435" s="326" t="s">
        <v>493</v>
      </c>
      <c r="AJ435" s="192"/>
      <c r="AK435" s="192"/>
      <c r="AL435" s="192"/>
      <c r="AM435" s="326" t="s">
        <v>488</v>
      </c>
      <c r="AN435" s="192"/>
      <c r="AO435" s="192"/>
      <c r="AP435" s="327"/>
      <c r="AQ435" s="326" t="s">
        <v>493</v>
      </c>
      <c r="AR435" s="192"/>
      <c r="AS435" s="192"/>
      <c r="AT435" s="327"/>
      <c r="AU435" s="192" t="s">
        <v>493</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488</v>
      </c>
      <c r="AF457" s="185"/>
      <c r="AG457" s="118" t="s">
        <v>188</v>
      </c>
      <c r="AH457" s="119"/>
      <c r="AI457" s="141"/>
      <c r="AJ457" s="141"/>
      <c r="AK457" s="141"/>
      <c r="AL457" s="139"/>
      <c r="AM457" s="141"/>
      <c r="AN457" s="141"/>
      <c r="AO457" s="141"/>
      <c r="AP457" s="139"/>
      <c r="AQ457" s="576" t="s">
        <v>488</v>
      </c>
      <c r="AR457" s="185"/>
      <c r="AS457" s="118" t="s">
        <v>188</v>
      </c>
      <c r="AT457" s="119"/>
      <c r="AU457" s="185" t="s">
        <v>514</v>
      </c>
      <c r="AV457" s="185"/>
      <c r="AW457" s="118" t="s">
        <v>177</v>
      </c>
      <c r="AX457" s="180"/>
    </row>
    <row r="458" spans="1:50" ht="23.25" customHeight="1" x14ac:dyDescent="0.2">
      <c r="A458" s="174"/>
      <c r="B458" s="171"/>
      <c r="C458" s="165"/>
      <c r="D458" s="171"/>
      <c r="E458" s="328"/>
      <c r="F458" s="329"/>
      <c r="G458" s="89" t="s">
        <v>488</v>
      </c>
      <c r="H458" s="90"/>
      <c r="I458" s="90"/>
      <c r="J458" s="90"/>
      <c r="K458" s="90"/>
      <c r="L458" s="90"/>
      <c r="M458" s="90"/>
      <c r="N458" s="90"/>
      <c r="O458" s="90"/>
      <c r="P458" s="90"/>
      <c r="Q458" s="90"/>
      <c r="R458" s="90"/>
      <c r="S458" s="90"/>
      <c r="T458" s="90"/>
      <c r="U458" s="90"/>
      <c r="V458" s="90"/>
      <c r="W458" s="90"/>
      <c r="X458" s="91"/>
      <c r="Y458" s="186" t="s">
        <v>12</v>
      </c>
      <c r="Z458" s="187"/>
      <c r="AA458" s="188"/>
      <c r="AB458" s="198" t="s">
        <v>488</v>
      </c>
      <c r="AC458" s="198"/>
      <c r="AD458" s="198"/>
      <c r="AE458" s="326" t="s">
        <v>488</v>
      </c>
      <c r="AF458" s="192"/>
      <c r="AG458" s="192"/>
      <c r="AH458" s="192"/>
      <c r="AI458" s="326" t="s">
        <v>488</v>
      </c>
      <c r="AJ458" s="192"/>
      <c r="AK458" s="192"/>
      <c r="AL458" s="192"/>
      <c r="AM458" s="326" t="s">
        <v>493</v>
      </c>
      <c r="AN458" s="192"/>
      <c r="AO458" s="192"/>
      <c r="AP458" s="327"/>
      <c r="AQ458" s="326" t="s">
        <v>488</v>
      </c>
      <c r="AR458" s="192"/>
      <c r="AS458" s="192"/>
      <c r="AT458" s="327"/>
      <c r="AU458" s="192" t="s">
        <v>488</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488</v>
      </c>
      <c r="AC459" s="190"/>
      <c r="AD459" s="190"/>
      <c r="AE459" s="326" t="s">
        <v>488</v>
      </c>
      <c r="AF459" s="192"/>
      <c r="AG459" s="192"/>
      <c r="AH459" s="327"/>
      <c r="AI459" s="326" t="s">
        <v>493</v>
      </c>
      <c r="AJ459" s="192"/>
      <c r="AK459" s="192"/>
      <c r="AL459" s="192"/>
      <c r="AM459" s="326" t="s">
        <v>488</v>
      </c>
      <c r="AN459" s="192"/>
      <c r="AO459" s="192"/>
      <c r="AP459" s="327"/>
      <c r="AQ459" s="326" t="s">
        <v>488</v>
      </c>
      <c r="AR459" s="192"/>
      <c r="AS459" s="192"/>
      <c r="AT459" s="327"/>
      <c r="AU459" s="192" t="s">
        <v>488</v>
      </c>
      <c r="AV459" s="192"/>
      <c r="AW459" s="192"/>
      <c r="AX459" s="193"/>
    </row>
    <row r="460" spans="1:50" ht="23.25" customHeight="1" thickBot="1" x14ac:dyDescent="0.2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488</v>
      </c>
      <c r="AF460" s="192"/>
      <c r="AG460" s="192"/>
      <c r="AH460" s="327"/>
      <c r="AI460" s="326" t="s">
        <v>491</v>
      </c>
      <c r="AJ460" s="192"/>
      <c r="AK460" s="192"/>
      <c r="AL460" s="192"/>
      <c r="AM460" s="326" t="s">
        <v>488</v>
      </c>
      <c r="AN460" s="192"/>
      <c r="AO460" s="192"/>
      <c r="AP460" s="327"/>
      <c r="AQ460" s="326" t="s">
        <v>488</v>
      </c>
      <c r="AR460" s="192"/>
      <c r="AS460" s="192"/>
      <c r="AT460" s="327"/>
      <c r="AU460" s="192" t="s">
        <v>488</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30"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2">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486</v>
      </c>
      <c r="AE702" s="332"/>
      <c r="AF702" s="332"/>
      <c r="AG702" s="371" t="s">
        <v>520</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486</v>
      </c>
      <c r="AE703" s="313"/>
      <c r="AF703" s="313"/>
      <c r="AG703" s="86" t="s">
        <v>521</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2">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486</v>
      </c>
      <c r="AE704" s="769"/>
      <c r="AF704" s="769"/>
      <c r="AG704" s="152" t="s">
        <v>522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486</v>
      </c>
      <c r="AE705" s="701"/>
      <c r="AF705" s="701"/>
      <c r="AG705" s="110" t="s">
        <v>523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515</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515</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516</v>
      </c>
      <c r="AE708" s="591"/>
      <c r="AF708" s="591"/>
      <c r="AG708" s="728" t="s">
        <v>488</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2">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486</v>
      </c>
      <c r="AE709" s="313"/>
      <c r="AF709" s="313"/>
      <c r="AG709" s="86" t="s">
        <v>517</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516</v>
      </c>
      <c r="AE710" s="313"/>
      <c r="AF710" s="313"/>
      <c r="AG710" s="86" t="s">
        <v>508</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486</v>
      </c>
      <c r="AE711" s="313"/>
      <c r="AF711" s="313"/>
      <c r="AG711" s="86" t="s">
        <v>518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516</v>
      </c>
      <c r="AE712" s="769"/>
      <c r="AF712" s="769"/>
      <c r="AG712" s="796" t="s">
        <v>508</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2">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516</v>
      </c>
      <c r="AE713" s="313"/>
      <c r="AF713" s="649"/>
      <c r="AG713" s="86" t="s">
        <v>508</v>
      </c>
      <c r="AH713" s="87"/>
      <c r="AI713" s="87"/>
      <c r="AJ713" s="87"/>
      <c r="AK713" s="87"/>
      <c r="AL713" s="87"/>
      <c r="AM713" s="87"/>
      <c r="AN713" s="87"/>
      <c r="AO713" s="87"/>
      <c r="AP713" s="87"/>
      <c r="AQ713" s="87"/>
      <c r="AR713" s="87"/>
      <c r="AS713" s="87"/>
      <c r="AT713" s="87"/>
      <c r="AU713" s="87"/>
      <c r="AV713" s="87"/>
      <c r="AW713" s="87"/>
      <c r="AX713" s="88"/>
    </row>
    <row r="714" spans="1:50" ht="41.4" customHeight="1" x14ac:dyDescent="0.2">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486</v>
      </c>
      <c r="AE714" s="794"/>
      <c r="AF714" s="795"/>
      <c r="AG714" s="722" t="s">
        <v>519</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2">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486</v>
      </c>
      <c r="AE715" s="591"/>
      <c r="AF715" s="642"/>
      <c r="AG715" s="728" t="s">
        <v>524</v>
      </c>
      <c r="AH715" s="729"/>
      <c r="AI715" s="729"/>
      <c r="AJ715" s="729"/>
      <c r="AK715" s="729"/>
      <c r="AL715" s="729"/>
      <c r="AM715" s="729"/>
      <c r="AN715" s="729"/>
      <c r="AO715" s="729"/>
      <c r="AP715" s="729"/>
      <c r="AQ715" s="729"/>
      <c r="AR715" s="729"/>
      <c r="AS715" s="729"/>
      <c r="AT715" s="729"/>
      <c r="AU715" s="729"/>
      <c r="AV715" s="729"/>
      <c r="AW715" s="729"/>
      <c r="AX715" s="730"/>
    </row>
    <row r="716" spans="1:50" ht="48"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486</v>
      </c>
      <c r="AE716" s="613"/>
      <c r="AF716" s="613"/>
      <c r="AG716" s="86" t="s">
        <v>525</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486</v>
      </c>
      <c r="AE717" s="313"/>
      <c r="AF717" s="313"/>
      <c r="AG717" s="86" t="s">
        <v>526</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486</v>
      </c>
      <c r="AE718" s="313"/>
      <c r="AF718" s="313"/>
      <c r="AG718" s="112" t="s">
        <v>527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516</v>
      </c>
      <c r="AE719" s="591"/>
      <c r="AF719" s="591"/>
      <c r="AG719" s="110" t="s">
        <v>508</v>
      </c>
      <c r="AH719" s="90"/>
      <c r="AI719" s="90"/>
      <c r="AJ719" s="90"/>
      <c r="AK719" s="90"/>
      <c r="AL719" s="90"/>
      <c r="AM719" s="90"/>
      <c r="AN719" s="90"/>
      <c r="AO719" s="90"/>
      <c r="AP719" s="90"/>
      <c r="AQ719" s="90"/>
      <c r="AR719" s="90"/>
      <c r="AS719" s="90"/>
      <c r="AT719" s="90"/>
      <c r="AU719" s="90"/>
      <c r="AV719" s="90"/>
      <c r="AW719" s="90"/>
      <c r="AX719" s="111"/>
    </row>
    <row r="720" spans="1:50" ht="19.95" customHeight="1" x14ac:dyDescent="0.2">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4"/>
      <c r="B721" s="765"/>
      <c r="C721" s="280"/>
      <c r="D721" s="281"/>
      <c r="E721" s="281"/>
      <c r="F721" s="282"/>
      <c r="G721" s="271"/>
      <c r="H721" s="272"/>
      <c r="I721" s="68" t="str">
        <f>IF(OR(G721="　", G721=""), "", "-")</f>
        <v/>
      </c>
      <c r="J721" s="275" t="s">
        <v>550</v>
      </c>
      <c r="K721" s="275"/>
      <c r="L721" s="68" t="str">
        <f>IF(M721="","","-")</f>
        <v/>
      </c>
      <c r="M721" s="69"/>
      <c r="N721" s="288" t="s">
        <v>552</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4"/>
      <c r="B722" s="765"/>
      <c r="C722" s="280"/>
      <c r="D722" s="281"/>
      <c r="E722" s="281"/>
      <c r="F722" s="282"/>
      <c r="G722" s="271"/>
      <c r="H722" s="272"/>
      <c r="I722" s="68" t="str">
        <f t="shared" ref="I722:I725" si="4">IF(OR(G722="　", G722=""), "", "-")</f>
        <v/>
      </c>
      <c r="J722" s="275" t="s">
        <v>551</v>
      </c>
      <c r="K722" s="275"/>
      <c r="L722" s="68" t="str">
        <f t="shared" ref="L722:L725" si="5">IF(M722="","","-")</f>
        <v/>
      </c>
      <c r="M722" s="69"/>
      <c r="N722" s="288" t="s">
        <v>553</v>
      </c>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4"/>
      <c r="B723" s="765"/>
      <c r="C723" s="280"/>
      <c r="D723" s="281"/>
      <c r="E723" s="281"/>
      <c r="F723" s="282"/>
      <c r="G723" s="271"/>
      <c r="H723" s="272"/>
      <c r="I723" s="68" t="str">
        <f t="shared" si="4"/>
        <v/>
      </c>
      <c r="J723" s="275" t="s">
        <v>552</v>
      </c>
      <c r="K723" s="275"/>
      <c r="L723" s="68" t="str">
        <f t="shared" si="5"/>
        <v/>
      </c>
      <c r="M723" s="69"/>
      <c r="N723" s="288" t="s">
        <v>552</v>
      </c>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4"/>
      <c r="B724" s="765"/>
      <c r="C724" s="280"/>
      <c r="D724" s="281"/>
      <c r="E724" s="281"/>
      <c r="F724" s="282"/>
      <c r="G724" s="271"/>
      <c r="H724" s="272"/>
      <c r="I724" s="68" t="str">
        <f t="shared" si="4"/>
        <v/>
      </c>
      <c r="J724" s="275" t="s">
        <v>552</v>
      </c>
      <c r="K724" s="275"/>
      <c r="L724" s="68" t="str">
        <f t="shared" si="5"/>
        <v/>
      </c>
      <c r="M724" s="69"/>
      <c r="N724" s="288" t="s">
        <v>552</v>
      </c>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6"/>
      <c r="B725" s="767"/>
      <c r="C725" s="309"/>
      <c r="D725" s="310"/>
      <c r="E725" s="310"/>
      <c r="F725" s="311"/>
      <c r="G725" s="273"/>
      <c r="H725" s="274"/>
      <c r="I725" s="70" t="str">
        <f t="shared" si="4"/>
        <v/>
      </c>
      <c r="J725" s="276" t="s">
        <v>552</v>
      </c>
      <c r="K725" s="276"/>
      <c r="L725" s="70" t="str">
        <f t="shared" si="5"/>
        <v/>
      </c>
      <c r="M725" s="71"/>
      <c r="N725" s="259" t="s">
        <v>552</v>
      </c>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6" t="s">
        <v>47</v>
      </c>
      <c r="B726" s="788"/>
      <c r="C726" s="801" t="s">
        <v>52</v>
      </c>
      <c r="D726" s="823"/>
      <c r="E726" s="823"/>
      <c r="F726" s="824"/>
      <c r="G726" s="563" t="s">
        <v>600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89"/>
      <c r="B727" s="790"/>
      <c r="C727" s="734" t="s">
        <v>56</v>
      </c>
      <c r="D727" s="735"/>
      <c r="E727" s="735"/>
      <c r="F727" s="736"/>
      <c r="G727" s="561" t="s">
        <v>601</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5">
      <c r="A729" s="620" t="s">
        <v>602</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57" customHeight="1" thickBot="1" x14ac:dyDescent="0.25">
      <c r="A731" s="785" t="s">
        <v>137</v>
      </c>
      <c r="B731" s="786"/>
      <c r="C731" s="786"/>
      <c r="D731" s="786"/>
      <c r="E731" s="787"/>
      <c r="F731" s="715" t="s">
        <v>603</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51" customHeight="1" thickBot="1" x14ac:dyDescent="0.25">
      <c r="A733" s="659" t="s">
        <v>137</v>
      </c>
      <c r="B733" s="660"/>
      <c r="C733" s="660"/>
      <c r="D733" s="660"/>
      <c r="E733" s="661"/>
      <c r="F733" s="623" t="s">
        <v>606</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30.6"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4" t="s">
        <v>326</v>
      </c>
      <c r="B737" s="195"/>
      <c r="C737" s="195"/>
      <c r="D737" s="196"/>
      <c r="E737" s="975" t="s">
        <v>590</v>
      </c>
      <c r="F737" s="975"/>
      <c r="G737" s="975"/>
      <c r="H737" s="975"/>
      <c r="I737" s="975"/>
      <c r="J737" s="975"/>
      <c r="K737" s="975"/>
      <c r="L737" s="975"/>
      <c r="M737" s="975"/>
      <c r="N737" s="351" t="s">
        <v>321</v>
      </c>
      <c r="O737" s="351"/>
      <c r="P737" s="351"/>
      <c r="Q737" s="351"/>
      <c r="R737" s="975" t="s">
        <v>591</v>
      </c>
      <c r="S737" s="975"/>
      <c r="T737" s="975"/>
      <c r="U737" s="975"/>
      <c r="V737" s="975"/>
      <c r="W737" s="975"/>
      <c r="X737" s="975"/>
      <c r="Y737" s="975"/>
      <c r="Z737" s="975"/>
      <c r="AA737" s="351" t="s">
        <v>320</v>
      </c>
      <c r="AB737" s="351"/>
      <c r="AC737" s="351"/>
      <c r="AD737" s="351"/>
      <c r="AE737" s="975" t="s">
        <v>592</v>
      </c>
      <c r="AF737" s="975"/>
      <c r="AG737" s="975"/>
      <c r="AH737" s="975"/>
      <c r="AI737" s="975"/>
      <c r="AJ737" s="975"/>
      <c r="AK737" s="975"/>
      <c r="AL737" s="975"/>
      <c r="AM737" s="975"/>
      <c r="AN737" s="351" t="s">
        <v>319</v>
      </c>
      <c r="AO737" s="351"/>
      <c r="AP737" s="351"/>
      <c r="AQ737" s="351"/>
      <c r="AR737" s="981" t="s">
        <v>593</v>
      </c>
      <c r="AS737" s="982"/>
      <c r="AT737" s="982"/>
      <c r="AU737" s="982"/>
      <c r="AV737" s="982"/>
      <c r="AW737" s="982"/>
      <c r="AX737" s="983"/>
      <c r="AY737" s="74"/>
      <c r="AZ737" s="74"/>
    </row>
    <row r="738" spans="1:52" ht="24.75" customHeight="1" x14ac:dyDescent="0.2">
      <c r="A738" s="974" t="s">
        <v>318</v>
      </c>
      <c r="B738" s="195"/>
      <c r="C738" s="195"/>
      <c r="D738" s="196"/>
      <c r="E738" s="975" t="s">
        <v>594</v>
      </c>
      <c r="F738" s="975"/>
      <c r="G738" s="975"/>
      <c r="H738" s="975"/>
      <c r="I738" s="975"/>
      <c r="J738" s="975"/>
      <c r="K738" s="975"/>
      <c r="L738" s="975"/>
      <c r="M738" s="975"/>
      <c r="N738" s="351" t="s">
        <v>317</v>
      </c>
      <c r="O738" s="351"/>
      <c r="P738" s="351"/>
      <c r="Q738" s="351"/>
      <c r="R738" s="975" t="s">
        <v>595</v>
      </c>
      <c r="S738" s="975"/>
      <c r="T738" s="975"/>
      <c r="U738" s="975"/>
      <c r="V738" s="975"/>
      <c r="W738" s="975"/>
      <c r="X738" s="975"/>
      <c r="Y738" s="975"/>
      <c r="Z738" s="975"/>
      <c r="AA738" s="351" t="s">
        <v>316</v>
      </c>
      <c r="AB738" s="351"/>
      <c r="AC738" s="351"/>
      <c r="AD738" s="351"/>
      <c r="AE738" s="975" t="s">
        <v>596</v>
      </c>
      <c r="AF738" s="975"/>
      <c r="AG738" s="975"/>
      <c r="AH738" s="975"/>
      <c r="AI738" s="975"/>
      <c r="AJ738" s="975"/>
      <c r="AK738" s="975"/>
      <c r="AL738" s="975"/>
      <c r="AM738" s="975"/>
      <c r="AN738" s="351" t="s">
        <v>315</v>
      </c>
      <c r="AO738" s="351"/>
      <c r="AP738" s="351"/>
      <c r="AQ738" s="351"/>
      <c r="AR738" s="981" t="s">
        <v>597</v>
      </c>
      <c r="AS738" s="982"/>
      <c r="AT738" s="982"/>
      <c r="AU738" s="982"/>
      <c r="AV738" s="982"/>
      <c r="AW738" s="982"/>
      <c r="AX738" s="983"/>
    </row>
    <row r="739" spans="1:52" ht="24.75" customHeight="1" x14ac:dyDescent="0.2">
      <c r="A739" s="974" t="s">
        <v>314</v>
      </c>
      <c r="B739" s="195"/>
      <c r="C739" s="195"/>
      <c r="D739" s="196"/>
      <c r="E739" s="975" t="s">
        <v>598</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5">
      <c r="A740" s="956" t="s">
        <v>338</v>
      </c>
      <c r="B740" s="957"/>
      <c r="C740" s="957"/>
      <c r="D740" s="958"/>
      <c r="E740" s="959" t="s">
        <v>482</v>
      </c>
      <c r="F740" s="960"/>
      <c r="G740" s="960"/>
      <c r="H740" s="78" t="str">
        <f>IF(E740="", "", "(")</f>
        <v>(</v>
      </c>
      <c r="I740" s="960"/>
      <c r="J740" s="960"/>
      <c r="K740" s="78" t="str">
        <f>IF(OR(I740="　", I740=""), "", "-")</f>
        <v/>
      </c>
      <c r="L740" s="961">
        <v>295</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2">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4" t="s">
        <v>309</v>
      </c>
      <c r="B780" s="615"/>
      <c r="C780" s="615"/>
      <c r="D780" s="615"/>
      <c r="E780" s="615"/>
      <c r="F780" s="616"/>
      <c r="G780" s="581" t="s">
        <v>528</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549</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2">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2">
      <c r="A782" s="617"/>
      <c r="B782" s="618"/>
      <c r="C782" s="618"/>
      <c r="D782" s="618"/>
      <c r="E782" s="618"/>
      <c r="F782" s="619"/>
      <c r="G782" s="656" t="s">
        <v>545</v>
      </c>
      <c r="H782" s="657"/>
      <c r="I782" s="657"/>
      <c r="J782" s="657"/>
      <c r="K782" s="658"/>
      <c r="L782" s="650" t="s">
        <v>588</v>
      </c>
      <c r="M782" s="651"/>
      <c r="N782" s="651"/>
      <c r="O782" s="651"/>
      <c r="P782" s="651"/>
      <c r="Q782" s="651"/>
      <c r="R782" s="651"/>
      <c r="S782" s="651"/>
      <c r="T782" s="651"/>
      <c r="U782" s="651"/>
      <c r="V782" s="651"/>
      <c r="W782" s="651"/>
      <c r="X782" s="652"/>
      <c r="Y782" s="374">
        <v>26</v>
      </c>
      <c r="Z782" s="375"/>
      <c r="AA782" s="375"/>
      <c r="AB782" s="791"/>
      <c r="AC782" s="656" t="s">
        <v>565</v>
      </c>
      <c r="AD782" s="657"/>
      <c r="AE782" s="657"/>
      <c r="AF782" s="657"/>
      <c r="AG782" s="658"/>
      <c r="AH782" s="650" t="s">
        <v>566</v>
      </c>
      <c r="AI782" s="651"/>
      <c r="AJ782" s="651"/>
      <c r="AK782" s="651"/>
      <c r="AL782" s="651"/>
      <c r="AM782" s="651"/>
      <c r="AN782" s="651"/>
      <c r="AO782" s="651"/>
      <c r="AP782" s="651"/>
      <c r="AQ782" s="651"/>
      <c r="AR782" s="651"/>
      <c r="AS782" s="651"/>
      <c r="AT782" s="652"/>
      <c r="AU782" s="374">
        <v>2.1</v>
      </c>
      <c r="AV782" s="375"/>
      <c r="AW782" s="375"/>
      <c r="AX782" s="376"/>
    </row>
    <row r="783" spans="1:50" ht="24.75" customHeight="1" x14ac:dyDescent="0.2">
      <c r="A783" s="617"/>
      <c r="B783" s="618"/>
      <c r="C783" s="618"/>
      <c r="D783" s="618"/>
      <c r="E783" s="618"/>
      <c r="F783" s="619"/>
      <c r="G783" s="592" t="s">
        <v>546</v>
      </c>
      <c r="H783" s="593"/>
      <c r="I783" s="593"/>
      <c r="J783" s="593"/>
      <c r="K783" s="594"/>
      <c r="L783" s="584" t="s">
        <v>589</v>
      </c>
      <c r="M783" s="585"/>
      <c r="N783" s="585"/>
      <c r="O783" s="585"/>
      <c r="P783" s="585"/>
      <c r="Q783" s="585"/>
      <c r="R783" s="585"/>
      <c r="S783" s="585"/>
      <c r="T783" s="585"/>
      <c r="U783" s="585"/>
      <c r="V783" s="585"/>
      <c r="W783" s="585"/>
      <c r="X783" s="586"/>
      <c r="Y783" s="587">
        <v>3.3</v>
      </c>
      <c r="Z783" s="588"/>
      <c r="AA783" s="588"/>
      <c r="AB783" s="598"/>
      <c r="AC783" s="592" t="s">
        <v>567</v>
      </c>
      <c r="AD783" s="593"/>
      <c r="AE783" s="593"/>
      <c r="AF783" s="593"/>
      <c r="AG783" s="594"/>
      <c r="AH783" s="584" t="s">
        <v>568</v>
      </c>
      <c r="AI783" s="585"/>
      <c r="AJ783" s="585"/>
      <c r="AK783" s="585"/>
      <c r="AL783" s="585"/>
      <c r="AM783" s="585"/>
      <c r="AN783" s="585"/>
      <c r="AO783" s="585"/>
      <c r="AP783" s="585"/>
      <c r="AQ783" s="585"/>
      <c r="AR783" s="585"/>
      <c r="AS783" s="585"/>
      <c r="AT783" s="586"/>
      <c r="AU783" s="587">
        <v>1.2</v>
      </c>
      <c r="AV783" s="588"/>
      <c r="AW783" s="588"/>
      <c r="AX783" s="589"/>
    </row>
    <row r="784" spans="1:50" ht="24.75" customHeight="1" x14ac:dyDescent="0.2">
      <c r="A784" s="617"/>
      <c r="B784" s="618"/>
      <c r="C784" s="618"/>
      <c r="D784" s="618"/>
      <c r="E784" s="618"/>
      <c r="F784" s="619"/>
      <c r="G784" s="592" t="s">
        <v>547</v>
      </c>
      <c r="H784" s="593"/>
      <c r="I784" s="593"/>
      <c r="J784" s="593"/>
      <c r="K784" s="594"/>
      <c r="L784" s="584" t="s">
        <v>548</v>
      </c>
      <c r="M784" s="585"/>
      <c r="N784" s="585"/>
      <c r="O784" s="585"/>
      <c r="P784" s="585"/>
      <c r="Q784" s="585"/>
      <c r="R784" s="585"/>
      <c r="S784" s="585"/>
      <c r="T784" s="585"/>
      <c r="U784" s="585"/>
      <c r="V784" s="585"/>
      <c r="W784" s="585"/>
      <c r="X784" s="586"/>
      <c r="Y784" s="587">
        <v>1.7</v>
      </c>
      <c r="Z784" s="588"/>
      <c r="AA784" s="588"/>
      <c r="AB784" s="598"/>
      <c r="AC784" s="592" t="s">
        <v>569</v>
      </c>
      <c r="AD784" s="593"/>
      <c r="AE784" s="593"/>
      <c r="AF784" s="593"/>
      <c r="AG784" s="594"/>
      <c r="AH784" s="584" t="s">
        <v>570</v>
      </c>
      <c r="AI784" s="585"/>
      <c r="AJ784" s="585"/>
      <c r="AK784" s="585"/>
      <c r="AL784" s="585"/>
      <c r="AM784" s="585"/>
      <c r="AN784" s="585"/>
      <c r="AO784" s="585"/>
      <c r="AP784" s="585"/>
      <c r="AQ784" s="585"/>
      <c r="AR784" s="585"/>
      <c r="AS784" s="585"/>
      <c r="AT784" s="586"/>
      <c r="AU784" s="587">
        <v>0.7</v>
      </c>
      <c r="AV784" s="588"/>
      <c r="AW784" s="588"/>
      <c r="AX784" s="589"/>
    </row>
    <row r="785" spans="1:50" ht="24.75"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t="s">
        <v>571</v>
      </c>
      <c r="AD785" s="593"/>
      <c r="AE785" s="593"/>
      <c r="AF785" s="593"/>
      <c r="AG785" s="594"/>
      <c r="AH785" s="584" t="s">
        <v>572</v>
      </c>
      <c r="AI785" s="585"/>
      <c r="AJ785" s="585"/>
      <c r="AK785" s="585"/>
      <c r="AL785" s="585"/>
      <c r="AM785" s="585"/>
      <c r="AN785" s="585"/>
      <c r="AO785" s="585"/>
      <c r="AP785" s="585"/>
      <c r="AQ785" s="585"/>
      <c r="AR785" s="585"/>
      <c r="AS785" s="585"/>
      <c r="AT785" s="586"/>
      <c r="AU785" s="587">
        <v>0.3</v>
      </c>
      <c r="AV785" s="588"/>
      <c r="AW785" s="588"/>
      <c r="AX785" s="589"/>
    </row>
    <row r="786" spans="1:50" ht="24.75"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t="s">
        <v>573</v>
      </c>
      <c r="AD786" s="593"/>
      <c r="AE786" s="593"/>
      <c r="AF786" s="593"/>
      <c r="AG786" s="594"/>
      <c r="AH786" s="584" t="s">
        <v>578</v>
      </c>
      <c r="AI786" s="585"/>
      <c r="AJ786" s="585"/>
      <c r="AK786" s="585"/>
      <c r="AL786" s="585"/>
      <c r="AM786" s="585"/>
      <c r="AN786" s="585"/>
      <c r="AO786" s="585"/>
      <c r="AP786" s="585"/>
      <c r="AQ786" s="585"/>
      <c r="AR786" s="585"/>
      <c r="AS786" s="585"/>
      <c r="AT786" s="586"/>
      <c r="AU786" s="587">
        <v>0.2</v>
      </c>
      <c r="AV786" s="588"/>
      <c r="AW786" s="588"/>
      <c r="AX786" s="589"/>
    </row>
    <row r="787" spans="1:50" ht="24.75"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t="s">
        <v>574</v>
      </c>
      <c r="AD787" s="593"/>
      <c r="AE787" s="593"/>
      <c r="AF787" s="593"/>
      <c r="AG787" s="594"/>
      <c r="AH787" s="584" t="s">
        <v>577</v>
      </c>
      <c r="AI787" s="585"/>
      <c r="AJ787" s="585"/>
      <c r="AK787" s="585"/>
      <c r="AL787" s="585"/>
      <c r="AM787" s="585"/>
      <c r="AN787" s="585"/>
      <c r="AO787" s="585"/>
      <c r="AP787" s="585"/>
      <c r="AQ787" s="585"/>
      <c r="AR787" s="585"/>
      <c r="AS787" s="585"/>
      <c r="AT787" s="586"/>
      <c r="AU787" s="587">
        <v>0.2</v>
      </c>
      <c r="AV787" s="588"/>
      <c r="AW787" s="588"/>
      <c r="AX787" s="589"/>
    </row>
    <row r="788" spans="1:50" ht="24.75"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t="s">
        <v>575</v>
      </c>
      <c r="AD788" s="593"/>
      <c r="AE788" s="593"/>
      <c r="AF788" s="593"/>
      <c r="AG788" s="594"/>
      <c r="AH788" s="584" t="s">
        <v>576</v>
      </c>
      <c r="AI788" s="585"/>
      <c r="AJ788" s="585"/>
      <c r="AK788" s="585"/>
      <c r="AL788" s="585"/>
      <c r="AM788" s="585"/>
      <c r="AN788" s="585"/>
      <c r="AO788" s="585"/>
      <c r="AP788" s="585"/>
      <c r="AQ788" s="585"/>
      <c r="AR788" s="585"/>
      <c r="AS788" s="585"/>
      <c r="AT788" s="586"/>
      <c r="AU788" s="587">
        <v>0.1</v>
      </c>
      <c r="AV788" s="588"/>
      <c r="AW788" s="588"/>
      <c r="AX788" s="589"/>
    </row>
    <row r="789" spans="1:50" ht="24.75"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31</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4.8</v>
      </c>
      <c r="AV792" s="818"/>
      <c r="AW792" s="818"/>
      <c r="AX792" s="820"/>
    </row>
    <row r="793" spans="1:50" ht="24.75" hidden="1" customHeight="1" x14ac:dyDescent="0.2">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2">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2">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2">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2">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2">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5">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2">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2">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2">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2">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5">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43.2" customHeight="1" x14ac:dyDescent="0.2">
      <c r="A838" s="362">
        <v>1</v>
      </c>
      <c r="B838" s="362">
        <v>1</v>
      </c>
      <c r="C838" s="347" t="s">
        <v>542</v>
      </c>
      <c r="D838" s="333"/>
      <c r="E838" s="333"/>
      <c r="F838" s="333"/>
      <c r="G838" s="333"/>
      <c r="H838" s="333"/>
      <c r="I838" s="333"/>
      <c r="J838" s="334">
        <v>8011101057185</v>
      </c>
      <c r="K838" s="335"/>
      <c r="L838" s="335"/>
      <c r="M838" s="335"/>
      <c r="N838" s="335"/>
      <c r="O838" s="335"/>
      <c r="P838" s="348" t="s">
        <v>543</v>
      </c>
      <c r="Q838" s="336"/>
      <c r="R838" s="336"/>
      <c r="S838" s="336"/>
      <c r="T838" s="336"/>
      <c r="U838" s="336"/>
      <c r="V838" s="336"/>
      <c r="W838" s="336"/>
      <c r="X838" s="336"/>
      <c r="Y838" s="337">
        <v>31</v>
      </c>
      <c r="Z838" s="338"/>
      <c r="AA838" s="338"/>
      <c r="AB838" s="339"/>
      <c r="AC838" s="349" t="s">
        <v>295</v>
      </c>
      <c r="AD838" s="357"/>
      <c r="AE838" s="357"/>
      <c r="AF838" s="357"/>
      <c r="AG838" s="357"/>
      <c r="AH838" s="358">
        <v>1</v>
      </c>
      <c r="AI838" s="359"/>
      <c r="AJ838" s="359"/>
      <c r="AK838" s="359"/>
      <c r="AL838" s="343">
        <v>89.17</v>
      </c>
      <c r="AM838" s="344"/>
      <c r="AN838" s="344"/>
      <c r="AO838" s="345"/>
      <c r="AP838" s="346" t="s">
        <v>544</v>
      </c>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42.6" customHeight="1" x14ac:dyDescent="0.2">
      <c r="A871" s="362">
        <v>1</v>
      </c>
      <c r="B871" s="362">
        <v>1</v>
      </c>
      <c r="C871" s="347" t="s">
        <v>529</v>
      </c>
      <c r="D871" s="333"/>
      <c r="E871" s="333"/>
      <c r="F871" s="333"/>
      <c r="G871" s="333"/>
      <c r="H871" s="333"/>
      <c r="I871" s="333"/>
      <c r="J871" s="334" t="s">
        <v>563</v>
      </c>
      <c r="K871" s="335"/>
      <c r="L871" s="335"/>
      <c r="M871" s="335"/>
      <c r="N871" s="335"/>
      <c r="O871" s="335"/>
      <c r="P871" s="348" t="s">
        <v>579</v>
      </c>
      <c r="Q871" s="336"/>
      <c r="R871" s="336"/>
      <c r="S871" s="336"/>
      <c r="T871" s="336"/>
      <c r="U871" s="336"/>
      <c r="V871" s="336"/>
      <c r="W871" s="336"/>
      <c r="X871" s="336"/>
      <c r="Y871" s="337">
        <v>4.8</v>
      </c>
      <c r="Z871" s="338"/>
      <c r="AA871" s="338"/>
      <c r="AB871" s="339"/>
      <c r="AC871" s="349" t="s">
        <v>300</v>
      </c>
      <c r="AD871" s="357"/>
      <c r="AE871" s="357"/>
      <c r="AF871" s="357"/>
      <c r="AG871" s="357"/>
      <c r="AH871" s="358">
        <v>11</v>
      </c>
      <c r="AI871" s="359"/>
      <c r="AJ871" s="359"/>
      <c r="AK871" s="359"/>
      <c r="AL871" s="343" t="s">
        <v>557</v>
      </c>
      <c r="AM871" s="344"/>
      <c r="AN871" s="344"/>
      <c r="AO871" s="345"/>
      <c r="AP871" s="346" t="s">
        <v>559</v>
      </c>
      <c r="AQ871" s="346"/>
      <c r="AR871" s="346"/>
      <c r="AS871" s="346"/>
      <c r="AT871" s="346"/>
      <c r="AU871" s="346"/>
      <c r="AV871" s="346"/>
      <c r="AW871" s="346"/>
      <c r="AX871" s="346"/>
    </row>
    <row r="872" spans="1:50" ht="35.700000000000003" customHeight="1" x14ac:dyDescent="0.2">
      <c r="A872" s="362">
        <v>2</v>
      </c>
      <c r="B872" s="362">
        <v>1</v>
      </c>
      <c r="C872" s="347" t="s">
        <v>530</v>
      </c>
      <c r="D872" s="333"/>
      <c r="E872" s="333"/>
      <c r="F872" s="333"/>
      <c r="G872" s="333"/>
      <c r="H872" s="333"/>
      <c r="I872" s="333"/>
      <c r="J872" s="334" t="s">
        <v>563</v>
      </c>
      <c r="K872" s="335"/>
      <c r="L872" s="335"/>
      <c r="M872" s="335"/>
      <c r="N872" s="335"/>
      <c r="O872" s="335"/>
      <c r="P872" s="348" t="s">
        <v>580</v>
      </c>
      <c r="Q872" s="336"/>
      <c r="R872" s="336"/>
      <c r="S872" s="336"/>
      <c r="T872" s="336"/>
      <c r="U872" s="336"/>
      <c r="V872" s="336"/>
      <c r="W872" s="336"/>
      <c r="X872" s="336"/>
      <c r="Y872" s="337">
        <v>4.8</v>
      </c>
      <c r="Z872" s="338"/>
      <c r="AA872" s="338"/>
      <c r="AB872" s="339"/>
      <c r="AC872" s="349" t="s">
        <v>300</v>
      </c>
      <c r="AD872" s="349"/>
      <c r="AE872" s="349"/>
      <c r="AF872" s="349"/>
      <c r="AG872" s="349"/>
      <c r="AH872" s="358">
        <v>11</v>
      </c>
      <c r="AI872" s="359"/>
      <c r="AJ872" s="359"/>
      <c r="AK872" s="359"/>
      <c r="AL872" s="343" t="s">
        <v>558</v>
      </c>
      <c r="AM872" s="344"/>
      <c r="AN872" s="344"/>
      <c r="AO872" s="345"/>
      <c r="AP872" s="346" t="s">
        <v>557</v>
      </c>
      <c r="AQ872" s="346"/>
      <c r="AR872" s="346"/>
      <c r="AS872" s="346"/>
      <c r="AT872" s="346"/>
      <c r="AU872" s="346"/>
      <c r="AV872" s="346"/>
      <c r="AW872" s="346"/>
      <c r="AX872" s="346"/>
    </row>
    <row r="873" spans="1:50" ht="36" customHeight="1" x14ac:dyDescent="0.2">
      <c r="A873" s="362">
        <v>3</v>
      </c>
      <c r="B873" s="362">
        <v>1</v>
      </c>
      <c r="C873" s="347" t="s">
        <v>531</v>
      </c>
      <c r="D873" s="333"/>
      <c r="E873" s="333"/>
      <c r="F873" s="333"/>
      <c r="G873" s="333"/>
      <c r="H873" s="333"/>
      <c r="I873" s="333"/>
      <c r="J873" s="334">
        <v>1180005002122</v>
      </c>
      <c r="K873" s="335"/>
      <c r="L873" s="335"/>
      <c r="M873" s="335"/>
      <c r="N873" s="335"/>
      <c r="O873" s="335"/>
      <c r="P873" s="348" t="s">
        <v>581</v>
      </c>
      <c r="Q873" s="336"/>
      <c r="R873" s="336"/>
      <c r="S873" s="336"/>
      <c r="T873" s="336"/>
      <c r="U873" s="336"/>
      <c r="V873" s="336"/>
      <c r="W873" s="336"/>
      <c r="X873" s="336"/>
      <c r="Y873" s="337">
        <v>4</v>
      </c>
      <c r="Z873" s="338"/>
      <c r="AA873" s="338"/>
      <c r="AB873" s="339"/>
      <c r="AC873" s="349" t="s">
        <v>300</v>
      </c>
      <c r="AD873" s="349"/>
      <c r="AE873" s="349"/>
      <c r="AF873" s="349"/>
      <c r="AG873" s="349"/>
      <c r="AH873" s="341">
        <v>11</v>
      </c>
      <c r="AI873" s="342"/>
      <c r="AJ873" s="342"/>
      <c r="AK873" s="342"/>
      <c r="AL873" s="343" t="s">
        <v>557</v>
      </c>
      <c r="AM873" s="344"/>
      <c r="AN873" s="344"/>
      <c r="AO873" s="345"/>
      <c r="AP873" s="346" t="s">
        <v>557</v>
      </c>
      <c r="AQ873" s="346"/>
      <c r="AR873" s="346"/>
      <c r="AS873" s="346"/>
      <c r="AT873" s="346"/>
      <c r="AU873" s="346"/>
      <c r="AV873" s="346"/>
      <c r="AW873" s="346"/>
      <c r="AX873" s="346"/>
    </row>
    <row r="874" spans="1:50" ht="58.5" customHeight="1" x14ac:dyDescent="0.2">
      <c r="A874" s="362">
        <v>4</v>
      </c>
      <c r="B874" s="362">
        <v>1</v>
      </c>
      <c r="C874" s="347" t="s">
        <v>532</v>
      </c>
      <c r="D874" s="333"/>
      <c r="E874" s="333"/>
      <c r="F874" s="333"/>
      <c r="G874" s="333"/>
      <c r="H874" s="333"/>
      <c r="I874" s="333"/>
      <c r="J874" s="334">
        <v>4230005003054</v>
      </c>
      <c r="K874" s="335"/>
      <c r="L874" s="335"/>
      <c r="M874" s="335"/>
      <c r="N874" s="335"/>
      <c r="O874" s="335"/>
      <c r="P874" s="348" t="s">
        <v>582</v>
      </c>
      <c r="Q874" s="336"/>
      <c r="R874" s="336"/>
      <c r="S874" s="336"/>
      <c r="T874" s="336"/>
      <c r="U874" s="336"/>
      <c r="V874" s="336"/>
      <c r="W874" s="336"/>
      <c r="X874" s="336"/>
      <c r="Y874" s="337">
        <v>3</v>
      </c>
      <c r="Z874" s="338"/>
      <c r="AA874" s="338"/>
      <c r="AB874" s="339"/>
      <c r="AC874" s="349" t="s">
        <v>300</v>
      </c>
      <c r="AD874" s="349"/>
      <c r="AE874" s="349"/>
      <c r="AF874" s="349"/>
      <c r="AG874" s="349"/>
      <c r="AH874" s="341">
        <v>11</v>
      </c>
      <c r="AI874" s="342"/>
      <c r="AJ874" s="342"/>
      <c r="AK874" s="342"/>
      <c r="AL874" s="343" t="s">
        <v>557</v>
      </c>
      <c r="AM874" s="344"/>
      <c r="AN874" s="344"/>
      <c r="AO874" s="345"/>
      <c r="AP874" s="346" t="s">
        <v>557</v>
      </c>
      <c r="AQ874" s="346"/>
      <c r="AR874" s="346"/>
      <c r="AS874" s="346"/>
      <c r="AT874" s="346"/>
      <c r="AU874" s="346"/>
      <c r="AV874" s="346"/>
      <c r="AW874" s="346"/>
      <c r="AX874" s="346"/>
    </row>
    <row r="875" spans="1:50" ht="61.2" customHeight="1" x14ac:dyDescent="0.2">
      <c r="A875" s="362">
        <v>5</v>
      </c>
      <c r="B875" s="362">
        <v>1</v>
      </c>
      <c r="C875" s="347" t="s">
        <v>533</v>
      </c>
      <c r="D875" s="333"/>
      <c r="E875" s="333"/>
      <c r="F875" s="333"/>
      <c r="G875" s="333"/>
      <c r="H875" s="333"/>
      <c r="I875" s="333"/>
      <c r="J875" s="334">
        <v>4010805000735</v>
      </c>
      <c r="K875" s="335"/>
      <c r="L875" s="335"/>
      <c r="M875" s="335"/>
      <c r="N875" s="335"/>
      <c r="O875" s="335"/>
      <c r="P875" s="348" t="s">
        <v>583</v>
      </c>
      <c r="Q875" s="336"/>
      <c r="R875" s="336"/>
      <c r="S875" s="336"/>
      <c r="T875" s="336"/>
      <c r="U875" s="336"/>
      <c r="V875" s="336"/>
      <c r="W875" s="336"/>
      <c r="X875" s="336"/>
      <c r="Y875" s="337">
        <v>2.5</v>
      </c>
      <c r="Z875" s="338"/>
      <c r="AA875" s="338"/>
      <c r="AB875" s="339"/>
      <c r="AC875" s="340" t="s">
        <v>300</v>
      </c>
      <c r="AD875" s="340"/>
      <c r="AE875" s="340"/>
      <c r="AF875" s="340"/>
      <c r="AG875" s="340"/>
      <c r="AH875" s="341">
        <v>11</v>
      </c>
      <c r="AI875" s="342"/>
      <c r="AJ875" s="342"/>
      <c r="AK875" s="342"/>
      <c r="AL875" s="343" t="s">
        <v>557</v>
      </c>
      <c r="AM875" s="344"/>
      <c r="AN875" s="344"/>
      <c r="AO875" s="345"/>
      <c r="AP875" s="346" t="s">
        <v>560</v>
      </c>
      <c r="AQ875" s="346"/>
      <c r="AR875" s="346"/>
      <c r="AS875" s="346"/>
      <c r="AT875" s="346"/>
      <c r="AU875" s="346"/>
      <c r="AV875" s="346"/>
      <c r="AW875" s="346"/>
      <c r="AX875" s="346"/>
    </row>
    <row r="876" spans="1:50" ht="48" customHeight="1" x14ac:dyDescent="0.2">
      <c r="A876" s="362">
        <v>6</v>
      </c>
      <c r="B876" s="362">
        <v>1</v>
      </c>
      <c r="C876" s="347" t="s">
        <v>534</v>
      </c>
      <c r="D876" s="333"/>
      <c r="E876" s="333"/>
      <c r="F876" s="333"/>
      <c r="G876" s="333"/>
      <c r="H876" s="333"/>
      <c r="I876" s="333"/>
      <c r="J876" s="334">
        <v>4230005003054</v>
      </c>
      <c r="K876" s="335"/>
      <c r="L876" s="335"/>
      <c r="M876" s="335"/>
      <c r="N876" s="335"/>
      <c r="O876" s="335"/>
      <c r="P876" s="348" t="s">
        <v>584</v>
      </c>
      <c r="Q876" s="336"/>
      <c r="R876" s="336"/>
      <c r="S876" s="336"/>
      <c r="T876" s="336"/>
      <c r="U876" s="336"/>
      <c r="V876" s="336"/>
      <c r="W876" s="336"/>
      <c r="X876" s="336"/>
      <c r="Y876" s="337">
        <v>2</v>
      </c>
      <c r="Z876" s="338"/>
      <c r="AA876" s="338"/>
      <c r="AB876" s="339"/>
      <c r="AC876" s="340" t="s">
        <v>300</v>
      </c>
      <c r="AD876" s="340"/>
      <c r="AE876" s="340"/>
      <c r="AF876" s="340"/>
      <c r="AG876" s="340"/>
      <c r="AH876" s="341">
        <v>11</v>
      </c>
      <c r="AI876" s="342"/>
      <c r="AJ876" s="342"/>
      <c r="AK876" s="342"/>
      <c r="AL876" s="343" t="s">
        <v>557</v>
      </c>
      <c r="AM876" s="344"/>
      <c r="AN876" s="344"/>
      <c r="AO876" s="345"/>
      <c r="AP876" s="346" t="s">
        <v>557</v>
      </c>
      <c r="AQ876" s="346"/>
      <c r="AR876" s="346"/>
      <c r="AS876" s="346"/>
      <c r="AT876" s="346"/>
      <c r="AU876" s="346"/>
      <c r="AV876" s="346"/>
      <c r="AW876" s="346"/>
      <c r="AX876" s="346"/>
    </row>
    <row r="877" spans="1:50" ht="86.7" customHeight="1" x14ac:dyDescent="0.2">
      <c r="A877" s="362">
        <v>7</v>
      </c>
      <c r="B877" s="362">
        <v>1</v>
      </c>
      <c r="C877" s="347" t="s">
        <v>535</v>
      </c>
      <c r="D877" s="333"/>
      <c r="E877" s="333"/>
      <c r="F877" s="333"/>
      <c r="G877" s="333"/>
      <c r="H877" s="333"/>
      <c r="I877" s="333"/>
      <c r="J877" s="334" t="s">
        <v>564</v>
      </c>
      <c r="K877" s="335"/>
      <c r="L877" s="335"/>
      <c r="M877" s="335"/>
      <c r="N877" s="335"/>
      <c r="O877" s="335"/>
      <c r="P877" s="348" t="s">
        <v>599</v>
      </c>
      <c r="Q877" s="336"/>
      <c r="R877" s="336"/>
      <c r="S877" s="336"/>
      <c r="T877" s="336"/>
      <c r="U877" s="336"/>
      <c r="V877" s="336"/>
      <c r="W877" s="336"/>
      <c r="X877" s="336"/>
      <c r="Y877" s="337">
        <v>2</v>
      </c>
      <c r="Z877" s="338"/>
      <c r="AA877" s="338"/>
      <c r="AB877" s="339"/>
      <c r="AC877" s="340" t="s">
        <v>300</v>
      </c>
      <c r="AD877" s="340"/>
      <c r="AE877" s="340"/>
      <c r="AF877" s="340"/>
      <c r="AG877" s="340"/>
      <c r="AH877" s="341">
        <v>11</v>
      </c>
      <c r="AI877" s="342"/>
      <c r="AJ877" s="342"/>
      <c r="AK877" s="342"/>
      <c r="AL877" s="343" t="s">
        <v>557</v>
      </c>
      <c r="AM877" s="344"/>
      <c r="AN877" s="344"/>
      <c r="AO877" s="345"/>
      <c r="AP877" s="346" t="s">
        <v>557</v>
      </c>
      <c r="AQ877" s="346"/>
      <c r="AR877" s="346"/>
      <c r="AS877" s="346"/>
      <c r="AT877" s="346"/>
      <c r="AU877" s="346"/>
      <c r="AV877" s="346"/>
      <c r="AW877" s="346"/>
      <c r="AX877" s="346"/>
    </row>
    <row r="878" spans="1:50" ht="101.7" customHeight="1" x14ac:dyDescent="0.2">
      <c r="A878" s="362">
        <v>8</v>
      </c>
      <c r="B878" s="362">
        <v>1</v>
      </c>
      <c r="C878" s="347" t="s">
        <v>536</v>
      </c>
      <c r="D878" s="333"/>
      <c r="E878" s="333"/>
      <c r="F878" s="333"/>
      <c r="G878" s="333"/>
      <c r="H878" s="333"/>
      <c r="I878" s="333"/>
      <c r="J878" s="334">
        <v>4420005005394</v>
      </c>
      <c r="K878" s="335"/>
      <c r="L878" s="335"/>
      <c r="M878" s="335"/>
      <c r="N878" s="335"/>
      <c r="O878" s="335"/>
      <c r="P878" s="348" t="s">
        <v>585</v>
      </c>
      <c r="Q878" s="336"/>
      <c r="R878" s="336"/>
      <c r="S878" s="336"/>
      <c r="T878" s="336"/>
      <c r="U878" s="336"/>
      <c r="V878" s="336"/>
      <c r="W878" s="336"/>
      <c r="X878" s="336"/>
      <c r="Y878" s="337">
        <v>1.9</v>
      </c>
      <c r="Z878" s="338"/>
      <c r="AA878" s="338"/>
      <c r="AB878" s="339"/>
      <c r="AC878" s="340" t="s">
        <v>300</v>
      </c>
      <c r="AD878" s="340"/>
      <c r="AE878" s="340"/>
      <c r="AF878" s="340"/>
      <c r="AG878" s="340"/>
      <c r="AH878" s="341">
        <v>11</v>
      </c>
      <c r="AI878" s="342"/>
      <c r="AJ878" s="342"/>
      <c r="AK878" s="342"/>
      <c r="AL878" s="343" t="s">
        <v>557</v>
      </c>
      <c r="AM878" s="344"/>
      <c r="AN878" s="344"/>
      <c r="AO878" s="345"/>
      <c r="AP878" s="346" t="s">
        <v>561</v>
      </c>
      <c r="AQ878" s="346"/>
      <c r="AR878" s="346"/>
      <c r="AS878" s="346"/>
      <c r="AT878" s="346"/>
      <c r="AU878" s="346"/>
      <c r="AV878" s="346"/>
      <c r="AW878" s="346"/>
      <c r="AX878" s="346"/>
    </row>
    <row r="879" spans="1:50" ht="45.6" customHeight="1" x14ac:dyDescent="0.2">
      <c r="A879" s="362">
        <v>9</v>
      </c>
      <c r="B879" s="362">
        <v>1</v>
      </c>
      <c r="C879" s="347" t="s">
        <v>537</v>
      </c>
      <c r="D879" s="333"/>
      <c r="E879" s="333"/>
      <c r="F879" s="333"/>
      <c r="G879" s="333"/>
      <c r="H879" s="333"/>
      <c r="I879" s="333"/>
      <c r="J879" s="334" t="s">
        <v>587</v>
      </c>
      <c r="K879" s="335"/>
      <c r="L879" s="335"/>
      <c r="M879" s="335"/>
      <c r="N879" s="335"/>
      <c r="O879" s="335"/>
      <c r="P879" s="348" t="s">
        <v>586</v>
      </c>
      <c r="Q879" s="336"/>
      <c r="R879" s="336"/>
      <c r="S879" s="336"/>
      <c r="T879" s="336"/>
      <c r="U879" s="336"/>
      <c r="V879" s="336"/>
      <c r="W879" s="336"/>
      <c r="X879" s="336"/>
      <c r="Y879" s="337">
        <v>0.7</v>
      </c>
      <c r="Z879" s="338"/>
      <c r="AA879" s="338"/>
      <c r="AB879" s="339"/>
      <c r="AC879" s="340" t="s">
        <v>300</v>
      </c>
      <c r="AD879" s="340"/>
      <c r="AE879" s="340"/>
      <c r="AF879" s="340"/>
      <c r="AG879" s="340"/>
      <c r="AH879" s="341">
        <v>11</v>
      </c>
      <c r="AI879" s="342"/>
      <c r="AJ879" s="342"/>
      <c r="AK879" s="342"/>
      <c r="AL879" s="343" t="s">
        <v>559</v>
      </c>
      <c r="AM879" s="344"/>
      <c r="AN879" s="344"/>
      <c r="AO879" s="345"/>
      <c r="AP879" s="346" t="s">
        <v>562</v>
      </c>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2">
      <c r="A1103" s="362">
        <v>1</v>
      </c>
      <c r="B1103" s="362">
        <v>1</v>
      </c>
      <c r="C1103" s="360"/>
      <c r="D1103" s="360"/>
      <c r="E1103" s="132" t="s">
        <v>538</v>
      </c>
      <c r="F1103" s="361"/>
      <c r="G1103" s="361"/>
      <c r="H1103" s="361"/>
      <c r="I1103" s="361"/>
      <c r="J1103" s="334" t="s">
        <v>539</v>
      </c>
      <c r="K1103" s="335"/>
      <c r="L1103" s="335"/>
      <c r="M1103" s="335"/>
      <c r="N1103" s="335"/>
      <c r="O1103" s="335"/>
      <c r="P1103" s="348" t="s">
        <v>538</v>
      </c>
      <c r="Q1103" s="336"/>
      <c r="R1103" s="336"/>
      <c r="S1103" s="336"/>
      <c r="T1103" s="336"/>
      <c r="U1103" s="336"/>
      <c r="V1103" s="336"/>
      <c r="W1103" s="336"/>
      <c r="X1103" s="336"/>
      <c r="Y1103" s="337" t="s">
        <v>540</v>
      </c>
      <c r="Z1103" s="338"/>
      <c r="AA1103" s="338"/>
      <c r="AB1103" s="339"/>
      <c r="AC1103" s="340"/>
      <c r="AD1103" s="340"/>
      <c r="AE1103" s="340"/>
      <c r="AF1103" s="340"/>
      <c r="AG1103" s="340"/>
      <c r="AH1103" s="341" t="s">
        <v>538</v>
      </c>
      <c r="AI1103" s="342"/>
      <c r="AJ1103" s="342"/>
      <c r="AK1103" s="342"/>
      <c r="AL1103" s="343" t="s">
        <v>538</v>
      </c>
      <c r="AM1103" s="344"/>
      <c r="AN1103" s="344"/>
      <c r="AO1103" s="345"/>
      <c r="AP1103" s="346" t="s">
        <v>541</v>
      </c>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11">
      <formula>IF(RIGHT(TEXT(P14,"0.#"),1)=".",FALSE,TRUE)</formula>
    </cfRule>
    <cfRule type="expression" dxfId="2100" priority="14012">
      <formula>IF(RIGHT(TEXT(P14,"0.#"),1)=".",TRUE,FALSE)</formula>
    </cfRule>
  </conditionalFormatting>
  <conditionalFormatting sqref="AE32">
    <cfRule type="expression" dxfId="2099" priority="14001">
      <formula>IF(RIGHT(TEXT(AE32,"0.#"),1)=".",FALSE,TRUE)</formula>
    </cfRule>
    <cfRule type="expression" dxfId="2098" priority="14002">
      <formula>IF(RIGHT(TEXT(AE32,"0.#"),1)=".",TRUE,FALSE)</formula>
    </cfRule>
  </conditionalFormatting>
  <conditionalFormatting sqref="P18:AX18">
    <cfRule type="expression" dxfId="2097" priority="13887">
      <formula>IF(RIGHT(TEXT(P18,"0.#"),1)=".",FALSE,TRUE)</formula>
    </cfRule>
    <cfRule type="expression" dxfId="2096" priority="13888">
      <formula>IF(RIGHT(TEXT(P18,"0.#"),1)=".",TRUE,FALSE)</formula>
    </cfRule>
  </conditionalFormatting>
  <conditionalFormatting sqref="Y783">
    <cfRule type="expression" dxfId="2095" priority="13883">
      <formula>IF(RIGHT(TEXT(Y783,"0.#"),1)=".",FALSE,TRUE)</formula>
    </cfRule>
    <cfRule type="expression" dxfId="2094" priority="13884">
      <formula>IF(RIGHT(TEXT(Y783,"0.#"),1)=".",TRUE,FALSE)</formula>
    </cfRule>
  </conditionalFormatting>
  <conditionalFormatting sqref="Y792">
    <cfRule type="expression" dxfId="2093" priority="13879">
      <formula>IF(RIGHT(TEXT(Y792,"0.#"),1)=".",FALSE,TRUE)</formula>
    </cfRule>
    <cfRule type="expression" dxfId="2092" priority="13880">
      <formula>IF(RIGHT(TEXT(Y792,"0.#"),1)=".",TRUE,FALSE)</formula>
    </cfRule>
  </conditionalFormatting>
  <conditionalFormatting sqref="Y823:Y830 Y821 Y810:Y817 Y808 Y797:Y804 Y795">
    <cfRule type="expression" dxfId="2091" priority="13661">
      <formula>IF(RIGHT(TEXT(Y795,"0.#"),1)=".",FALSE,TRUE)</formula>
    </cfRule>
    <cfRule type="expression" dxfId="2090" priority="13662">
      <formula>IF(RIGHT(TEXT(Y795,"0.#"),1)=".",TRUE,FALSE)</formula>
    </cfRule>
  </conditionalFormatting>
  <conditionalFormatting sqref="P16:AQ17 P15:AX15 P13:AX13">
    <cfRule type="expression" dxfId="2089" priority="13709">
      <formula>IF(RIGHT(TEXT(P13,"0.#"),1)=".",FALSE,TRUE)</formula>
    </cfRule>
    <cfRule type="expression" dxfId="2088" priority="13710">
      <formula>IF(RIGHT(TEXT(P13,"0.#"),1)=".",TRUE,FALSE)</formula>
    </cfRule>
  </conditionalFormatting>
  <conditionalFormatting sqref="P19:AJ19">
    <cfRule type="expression" dxfId="2087" priority="13707">
      <formula>IF(RIGHT(TEXT(P19,"0.#"),1)=".",FALSE,TRUE)</formula>
    </cfRule>
    <cfRule type="expression" dxfId="2086" priority="13708">
      <formula>IF(RIGHT(TEXT(P19,"0.#"),1)=".",TRUE,FALSE)</formula>
    </cfRule>
  </conditionalFormatting>
  <conditionalFormatting sqref="AE101 AQ101">
    <cfRule type="expression" dxfId="2085" priority="13699">
      <formula>IF(RIGHT(TEXT(AE101,"0.#"),1)=".",FALSE,TRUE)</formula>
    </cfRule>
    <cfRule type="expression" dxfId="2084" priority="13700">
      <formula>IF(RIGHT(TEXT(AE101,"0.#"),1)=".",TRUE,FALSE)</formula>
    </cfRule>
  </conditionalFormatting>
  <conditionalFormatting sqref="Y784:Y791 Y782">
    <cfRule type="expression" dxfId="2083" priority="13685">
      <formula>IF(RIGHT(TEXT(Y782,"0.#"),1)=".",FALSE,TRUE)</formula>
    </cfRule>
    <cfRule type="expression" dxfId="2082" priority="13686">
      <formula>IF(RIGHT(TEXT(Y782,"0.#"),1)=".",TRUE,FALSE)</formula>
    </cfRule>
  </conditionalFormatting>
  <conditionalFormatting sqref="AU783">
    <cfRule type="expression" dxfId="2081" priority="13683">
      <formula>IF(RIGHT(TEXT(AU783,"0.#"),1)=".",FALSE,TRUE)</formula>
    </cfRule>
    <cfRule type="expression" dxfId="2080" priority="13684">
      <formula>IF(RIGHT(TEXT(AU783,"0.#"),1)=".",TRUE,FALSE)</formula>
    </cfRule>
  </conditionalFormatting>
  <conditionalFormatting sqref="AU792">
    <cfRule type="expression" dxfId="2079" priority="13681">
      <formula>IF(RIGHT(TEXT(AU792,"0.#"),1)=".",FALSE,TRUE)</formula>
    </cfRule>
    <cfRule type="expression" dxfId="2078" priority="13682">
      <formula>IF(RIGHT(TEXT(AU792,"0.#"),1)=".",TRUE,FALSE)</formula>
    </cfRule>
  </conditionalFormatting>
  <conditionalFormatting sqref="AU784:AU791 AU782">
    <cfRule type="expression" dxfId="2077" priority="13679">
      <formula>IF(RIGHT(TEXT(AU782,"0.#"),1)=".",FALSE,TRUE)</formula>
    </cfRule>
    <cfRule type="expression" dxfId="2076" priority="13680">
      <formula>IF(RIGHT(TEXT(AU782,"0.#"),1)=".",TRUE,FALSE)</formula>
    </cfRule>
  </conditionalFormatting>
  <conditionalFormatting sqref="Y822 Y809 Y796">
    <cfRule type="expression" dxfId="2075" priority="13665">
      <formula>IF(RIGHT(TEXT(Y796,"0.#"),1)=".",FALSE,TRUE)</formula>
    </cfRule>
    <cfRule type="expression" dxfId="2074" priority="13666">
      <formula>IF(RIGHT(TEXT(Y796,"0.#"),1)=".",TRUE,FALSE)</formula>
    </cfRule>
  </conditionalFormatting>
  <conditionalFormatting sqref="Y831 Y818 Y805">
    <cfRule type="expression" dxfId="2073" priority="13663">
      <formula>IF(RIGHT(TEXT(Y805,"0.#"),1)=".",FALSE,TRUE)</formula>
    </cfRule>
    <cfRule type="expression" dxfId="2072" priority="13664">
      <formula>IF(RIGHT(TEXT(Y805,"0.#"),1)=".",TRUE,FALSE)</formula>
    </cfRule>
  </conditionalFormatting>
  <conditionalFormatting sqref="AU822 AU809 AU796">
    <cfRule type="expression" dxfId="2071" priority="13659">
      <formula>IF(RIGHT(TEXT(AU796,"0.#"),1)=".",FALSE,TRUE)</formula>
    </cfRule>
    <cfRule type="expression" dxfId="2070" priority="13660">
      <formula>IF(RIGHT(TEXT(AU796,"0.#"),1)=".",TRUE,FALSE)</formula>
    </cfRule>
  </conditionalFormatting>
  <conditionalFormatting sqref="AU831 AU818 AU805">
    <cfRule type="expression" dxfId="2069" priority="13657">
      <formula>IF(RIGHT(TEXT(AU805,"0.#"),1)=".",FALSE,TRUE)</formula>
    </cfRule>
    <cfRule type="expression" dxfId="2068" priority="13658">
      <formula>IF(RIGHT(TEXT(AU805,"0.#"),1)=".",TRUE,FALSE)</formula>
    </cfRule>
  </conditionalFormatting>
  <conditionalFormatting sqref="AU823:AU830 AU821 AU810:AU817 AU808 AU797:AU804 AU795">
    <cfRule type="expression" dxfId="2067" priority="13655">
      <formula>IF(RIGHT(TEXT(AU795,"0.#"),1)=".",FALSE,TRUE)</formula>
    </cfRule>
    <cfRule type="expression" dxfId="2066" priority="13656">
      <formula>IF(RIGHT(TEXT(AU795,"0.#"),1)=".",TRUE,FALSE)</formula>
    </cfRule>
  </conditionalFormatting>
  <conditionalFormatting sqref="AM87">
    <cfRule type="expression" dxfId="2065" priority="13309">
      <formula>IF(RIGHT(TEXT(AM87,"0.#"),1)=".",FALSE,TRUE)</formula>
    </cfRule>
    <cfRule type="expression" dxfId="2064" priority="13310">
      <formula>IF(RIGHT(TEXT(AM87,"0.#"),1)=".",TRUE,FALSE)</formula>
    </cfRule>
  </conditionalFormatting>
  <conditionalFormatting sqref="AE55">
    <cfRule type="expression" dxfId="2063" priority="13377">
      <formula>IF(RIGHT(TEXT(AE55,"0.#"),1)=".",FALSE,TRUE)</formula>
    </cfRule>
    <cfRule type="expression" dxfId="2062" priority="13378">
      <formula>IF(RIGHT(TEXT(AE55,"0.#"),1)=".",TRUE,FALSE)</formula>
    </cfRule>
  </conditionalFormatting>
  <conditionalFormatting sqref="AI55">
    <cfRule type="expression" dxfId="2061" priority="13375">
      <formula>IF(RIGHT(TEXT(AI55,"0.#"),1)=".",FALSE,TRUE)</formula>
    </cfRule>
    <cfRule type="expression" dxfId="2060" priority="13376">
      <formula>IF(RIGHT(TEXT(AI55,"0.#"),1)=".",TRUE,FALSE)</formula>
    </cfRule>
  </conditionalFormatting>
  <conditionalFormatting sqref="AM34">
    <cfRule type="expression" dxfId="2059" priority="13455">
      <formula>IF(RIGHT(TEXT(AM34,"0.#"),1)=".",FALSE,TRUE)</formula>
    </cfRule>
    <cfRule type="expression" dxfId="2058" priority="13456">
      <formula>IF(RIGHT(TEXT(AM34,"0.#"),1)=".",TRUE,FALSE)</formula>
    </cfRule>
  </conditionalFormatting>
  <conditionalFormatting sqref="AE33">
    <cfRule type="expression" dxfId="2057" priority="13469">
      <formula>IF(RIGHT(TEXT(AE33,"0.#"),1)=".",FALSE,TRUE)</formula>
    </cfRule>
    <cfRule type="expression" dxfId="2056" priority="13470">
      <formula>IF(RIGHT(TEXT(AE33,"0.#"),1)=".",TRUE,FALSE)</formula>
    </cfRule>
  </conditionalFormatting>
  <conditionalFormatting sqref="AE34">
    <cfRule type="expression" dxfId="2055" priority="13467">
      <formula>IF(RIGHT(TEXT(AE34,"0.#"),1)=".",FALSE,TRUE)</formula>
    </cfRule>
    <cfRule type="expression" dxfId="2054" priority="13468">
      <formula>IF(RIGHT(TEXT(AE34,"0.#"),1)=".",TRUE,FALSE)</formula>
    </cfRule>
  </conditionalFormatting>
  <conditionalFormatting sqref="AI34">
    <cfRule type="expression" dxfId="2053" priority="13465">
      <formula>IF(RIGHT(TEXT(AI34,"0.#"),1)=".",FALSE,TRUE)</formula>
    </cfRule>
    <cfRule type="expression" dxfId="2052" priority="13466">
      <formula>IF(RIGHT(TEXT(AI34,"0.#"),1)=".",TRUE,FALSE)</formula>
    </cfRule>
  </conditionalFormatting>
  <conditionalFormatting sqref="AI33">
    <cfRule type="expression" dxfId="2051" priority="13463">
      <formula>IF(RIGHT(TEXT(AI33,"0.#"),1)=".",FALSE,TRUE)</formula>
    </cfRule>
    <cfRule type="expression" dxfId="2050" priority="13464">
      <formula>IF(RIGHT(TEXT(AI33,"0.#"),1)=".",TRUE,FALSE)</formula>
    </cfRule>
  </conditionalFormatting>
  <conditionalFormatting sqref="AI32">
    <cfRule type="expression" dxfId="2049" priority="13461">
      <formula>IF(RIGHT(TEXT(AI32,"0.#"),1)=".",FALSE,TRUE)</formula>
    </cfRule>
    <cfRule type="expression" dxfId="2048" priority="13462">
      <formula>IF(RIGHT(TEXT(AI32,"0.#"),1)=".",TRUE,FALSE)</formula>
    </cfRule>
  </conditionalFormatting>
  <conditionalFormatting sqref="AM32">
    <cfRule type="expression" dxfId="2047" priority="13459">
      <formula>IF(RIGHT(TEXT(AM32,"0.#"),1)=".",FALSE,TRUE)</formula>
    </cfRule>
    <cfRule type="expression" dxfId="2046" priority="13460">
      <formula>IF(RIGHT(TEXT(AM32,"0.#"),1)=".",TRUE,FALSE)</formula>
    </cfRule>
  </conditionalFormatting>
  <conditionalFormatting sqref="AM33">
    <cfRule type="expression" dxfId="2045" priority="13457">
      <formula>IF(RIGHT(TEXT(AM33,"0.#"),1)=".",FALSE,TRUE)</formula>
    </cfRule>
    <cfRule type="expression" dxfId="2044" priority="13458">
      <formula>IF(RIGHT(TEXT(AM33,"0.#"),1)=".",TRUE,FALSE)</formula>
    </cfRule>
  </conditionalFormatting>
  <conditionalFormatting sqref="AQ32:AQ34">
    <cfRule type="expression" dxfId="2043" priority="13449">
      <formula>IF(RIGHT(TEXT(AQ32,"0.#"),1)=".",FALSE,TRUE)</formula>
    </cfRule>
    <cfRule type="expression" dxfId="2042" priority="13450">
      <formula>IF(RIGHT(TEXT(AQ32,"0.#"),1)=".",TRUE,FALSE)</formula>
    </cfRule>
  </conditionalFormatting>
  <conditionalFormatting sqref="AU32:AU34">
    <cfRule type="expression" dxfId="2041" priority="13447">
      <formula>IF(RIGHT(TEXT(AU32,"0.#"),1)=".",FALSE,TRUE)</formula>
    </cfRule>
    <cfRule type="expression" dxfId="2040" priority="13448">
      <formula>IF(RIGHT(TEXT(AU32,"0.#"),1)=".",TRUE,FALSE)</formula>
    </cfRule>
  </conditionalFormatting>
  <conditionalFormatting sqref="AE53">
    <cfRule type="expression" dxfId="2039" priority="13381">
      <formula>IF(RIGHT(TEXT(AE53,"0.#"),1)=".",FALSE,TRUE)</formula>
    </cfRule>
    <cfRule type="expression" dxfId="2038" priority="13382">
      <formula>IF(RIGHT(TEXT(AE53,"0.#"),1)=".",TRUE,FALSE)</formula>
    </cfRule>
  </conditionalFormatting>
  <conditionalFormatting sqref="AE54">
    <cfRule type="expression" dxfId="2037" priority="13379">
      <formula>IF(RIGHT(TEXT(AE54,"0.#"),1)=".",FALSE,TRUE)</formula>
    </cfRule>
    <cfRule type="expression" dxfId="2036" priority="13380">
      <formula>IF(RIGHT(TEXT(AE54,"0.#"),1)=".",TRUE,FALSE)</formula>
    </cfRule>
  </conditionalFormatting>
  <conditionalFormatting sqref="AI54">
    <cfRule type="expression" dxfId="2035" priority="13373">
      <formula>IF(RIGHT(TEXT(AI54,"0.#"),1)=".",FALSE,TRUE)</formula>
    </cfRule>
    <cfRule type="expression" dxfId="2034" priority="13374">
      <formula>IF(RIGHT(TEXT(AI54,"0.#"),1)=".",TRUE,FALSE)</formula>
    </cfRule>
  </conditionalFormatting>
  <conditionalFormatting sqref="AI53">
    <cfRule type="expression" dxfId="2033" priority="13371">
      <formula>IF(RIGHT(TEXT(AI53,"0.#"),1)=".",FALSE,TRUE)</formula>
    </cfRule>
    <cfRule type="expression" dxfId="2032" priority="13372">
      <formula>IF(RIGHT(TEXT(AI53,"0.#"),1)=".",TRUE,FALSE)</formula>
    </cfRule>
  </conditionalFormatting>
  <conditionalFormatting sqref="AM53">
    <cfRule type="expression" dxfId="2031" priority="13369">
      <formula>IF(RIGHT(TEXT(AM53,"0.#"),1)=".",FALSE,TRUE)</formula>
    </cfRule>
    <cfRule type="expression" dxfId="2030" priority="13370">
      <formula>IF(RIGHT(TEXT(AM53,"0.#"),1)=".",TRUE,FALSE)</formula>
    </cfRule>
  </conditionalFormatting>
  <conditionalFormatting sqref="AM54">
    <cfRule type="expression" dxfId="2029" priority="13367">
      <formula>IF(RIGHT(TEXT(AM54,"0.#"),1)=".",FALSE,TRUE)</formula>
    </cfRule>
    <cfRule type="expression" dxfId="2028" priority="13368">
      <formula>IF(RIGHT(TEXT(AM54,"0.#"),1)=".",TRUE,FALSE)</formula>
    </cfRule>
  </conditionalFormatting>
  <conditionalFormatting sqref="AM55">
    <cfRule type="expression" dxfId="2027" priority="13365">
      <formula>IF(RIGHT(TEXT(AM55,"0.#"),1)=".",FALSE,TRUE)</formula>
    </cfRule>
    <cfRule type="expression" dxfId="2026" priority="13366">
      <formula>IF(RIGHT(TEXT(AM55,"0.#"),1)=".",TRUE,FALSE)</formula>
    </cfRule>
  </conditionalFormatting>
  <conditionalFormatting sqref="AE60">
    <cfRule type="expression" dxfId="2025" priority="13351">
      <formula>IF(RIGHT(TEXT(AE60,"0.#"),1)=".",FALSE,TRUE)</formula>
    </cfRule>
    <cfRule type="expression" dxfId="2024" priority="13352">
      <formula>IF(RIGHT(TEXT(AE60,"0.#"),1)=".",TRUE,FALSE)</formula>
    </cfRule>
  </conditionalFormatting>
  <conditionalFormatting sqref="AE61">
    <cfRule type="expression" dxfId="2023" priority="13349">
      <formula>IF(RIGHT(TEXT(AE61,"0.#"),1)=".",FALSE,TRUE)</formula>
    </cfRule>
    <cfRule type="expression" dxfId="2022" priority="13350">
      <formula>IF(RIGHT(TEXT(AE61,"0.#"),1)=".",TRUE,FALSE)</formula>
    </cfRule>
  </conditionalFormatting>
  <conditionalFormatting sqref="AE62">
    <cfRule type="expression" dxfId="2021" priority="13347">
      <formula>IF(RIGHT(TEXT(AE62,"0.#"),1)=".",FALSE,TRUE)</formula>
    </cfRule>
    <cfRule type="expression" dxfId="2020" priority="13348">
      <formula>IF(RIGHT(TEXT(AE62,"0.#"),1)=".",TRUE,FALSE)</formula>
    </cfRule>
  </conditionalFormatting>
  <conditionalFormatting sqref="AI62">
    <cfRule type="expression" dxfId="2019" priority="13345">
      <formula>IF(RIGHT(TEXT(AI62,"0.#"),1)=".",FALSE,TRUE)</formula>
    </cfRule>
    <cfRule type="expression" dxfId="2018" priority="13346">
      <formula>IF(RIGHT(TEXT(AI62,"0.#"),1)=".",TRUE,FALSE)</formula>
    </cfRule>
  </conditionalFormatting>
  <conditionalFormatting sqref="AI61">
    <cfRule type="expression" dxfId="2017" priority="13343">
      <formula>IF(RIGHT(TEXT(AI61,"0.#"),1)=".",FALSE,TRUE)</formula>
    </cfRule>
    <cfRule type="expression" dxfId="2016" priority="13344">
      <formula>IF(RIGHT(TEXT(AI61,"0.#"),1)=".",TRUE,FALSE)</formula>
    </cfRule>
  </conditionalFormatting>
  <conditionalFormatting sqref="AI60">
    <cfRule type="expression" dxfId="2015" priority="13341">
      <formula>IF(RIGHT(TEXT(AI60,"0.#"),1)=".",FALSE,TRUE)</formula>
    </cfRule>
    <cfRule type="expression" dxfId="2014" priority="13342">
      <formula>IF(RIGHT(TEXT(AI60,"0.#"),1)=".",TRUE,FALSE)</formula>
    </cfRule>
  </conditionalFormatting>
  <conditionalFormatting sqref="AM60">
    <cfRule type="expression" dxfId="2013" priority="13339">
      <formula>IF(RIGHT(TEXT(AM60,"0.#"),1)=".",FALSE,TRUE)</formula>
    </cfRule>
    <cfRule type="expression" dxfId="2012" priority="13340">
      <formula>IF(RIGHT(TEXT(AM60,"0.#"),1)=".",TRUE,FALSE)</formula>
    </cfRule>
  </conditionalFormatting>
  <conditionalFormatting sqref="AM61">
    <cfRule type="expression" dxfId="2011" priority="13337">
      <formula>IF(RIGHT(TEXT(AM61,"0.#"),1)=".",FALSE,TRUE)</formula>
    </cfRule>
    <cfRule type="expression" dxfId="2010" priority="13338">
      <formula>IF(RIGHT(TEXT(AM61,"0.#"),1)=".",TRUE,FALSE)</formula>
    </cfRule>
  </conditionalFormatting>
  <conditionalFormatting sqref="AM62">
    <cfRule type="expression" dxfId="2009" priority="13335">
      <formula>IF(RIGHT(TEXT(AM62,"0.#"),1)=".",FALSE,TRUE)</formula>
    </cfRule>
    <cfRule type="expression" dxfId="2008" priority="13336">
      <formula>IF(RIGHT(TEXT(AM62,"0.#"),1)=".",TRUE,FALSE)</formula>
    </cfRule>
  </conditionalFormatting>
  <conditionalFormatting sqref="AE87">
    <cfRule type="expression" dxfId="2007" priority="13321">
      <formula>IF(RIGHT(TEXT(AE87,"0.#"),1)=".",FALSE,TRUE)</formula>
    </cfRule>
    <cfRule type="expression" dxfId="2006" priority="13322">
      <formula>IF(RIGHT(TEXT(AE87,"0.#"),1)=".",TRUE,FALSE)</formula>
    </cfRule>
  </conditionalFormatting>
  <conditionalFormatting sqref="AE88">
    <cfRule type="expression" dxfId="2005" priority="13319">
      <formula>IF(RIGHT(TEXT(AE88,"0.#"),1)=".",FALSE,TRUE)</formula>
    </cfRule>
    <cfRule type="expression" dxfId="2004" priority="13320">
      <formula>IF(RIGHT(TEXT(AE88,"0.#"),1)=".",TRUE,FALSE)</formula>
    </cfRule>
  </conditionalFormatting>
  <conditionalFormatting sqref="AE89">
    <cfRule type="expression" dxfId="2003" priority="13317">
      <formula>IF(RIGHT(TEXT(AE89,"0.#"),1)=".",FALSE,TRUE)</formula>
    </cfRule>
    <cfRule type="expression" dxfId="2002" priority="13318">
      <formula>IF(RIGHT(TEXT(AE89,"0.#"),1)=".",TRUE,FALSE)</formula>
    </cfRule>
  </conditionalFormatting>
  <conditionalFormatting sqref="AI89">
    <cfRule type="expression" dxfId="2001" priority="13315">
      <formula>IF(RIGHT(TEXT(AI89,"0.#"),1)=".",FALSE,TRUE)</formula>
    </cfRule>
    <cfRule type="expression" dxfId="2000" priority="13316">
      <formula>IF(RIGHT(TEXT(AI89,"0.#"),1)=".",TRUE,FALSE)</formula>
    </cfRule>
  </conditionalFormatting>
  <conditionalFormatting sqref="AI88">
    <cfRule type="expression" dxfId="1999" priority="13313">
      <formula>IF(RIGHT(TEXT(AI88,"0.#"),1)=".",FALSE,TRUE)</formula>
    </cfRule>
    <cfRule type="expression" dxfId="1998" priority="13314">
      <formula>IF(RIGHT(TEXT(AI88,"0.#"),1)=".",TRUE,FALSE)</formula>
    </cfRule>
  </conditionalFormatting>
  <conditionalFormatting sqref="AI87">
    <cfRule type="expression" dxfId="1997" priority="13311">
      <formula>IF(RIGHT(TEXT(AI87,"0.#"),1)=".",FALSE,TRUE)</formula>
    </cfRule>
    <cfRule type="expression" dxfId="1996" priority="13312">
      <formula>IF(RIGHT(TEXT(AI87,"0.#"),1)=".",TRUE,FALSE)</formula>
    </cfRule>
  </conditionalFormatting>
  <conditionalFormatting sqref="AM88">
    <cfRule type="expression" dxfId="1995" priority="13307">
      <formula>IF(RIGHT(TEXT(AM88,"0.#"),1)=".",FALSE,TRUE)</formula>
    </cfRule>
    <cfRule type="expression" dxfId="1994" priority="13308">
      <formula>IF(RIGHT(TEXT(AM88,"0.#"),1)=".",TRUE,FALSE)</formula>
    </cfRule>
  </conditionalFormatting>
  <conditionalFormatting sqref="AM89">
    <cfRule type="expression" dxfId="1993" priority="13305">
      <formula>IF(RIGHT(TEXT(AM89,"0.#"),1)=".",FALSE,TRUE)</formula>
    </cfRule>
    <cfRule type="expression" dxfId="1992" priority="13306">
      <formula>IF(RIGHT(TEXT(AM89,"0.#"),1)=".",TRUE,FALSE)</formula>
    </cfRule>
  </conditionalFormatting>
  <conditionalFormatting sqref="AE92">
    <cfRule type="expression" dxfId="1991" priority="13291">
      <formula>IF(RIGHT(TEXT(AE92,"0.#"),1)=".",FALSE,TRUE)</formula>
    </cfRule>
    <cfRule type="expression" dxfId="1990" priority="13292">
      <formula>IF(RIGHT(TEXT(AE92,"0.#"),1)=".",TRUE,FALSE)</formula>
    </cfRule>
  </conditionalFormatting>
  <conditionalFormatting sqref="AE93">
    <cfRule type="expression" dxfId="1989" priority="13289">
      <formula>IF(RIGHT(TEXT(AE93,"0.#"),1)=".",FALSE,TRUE)</formula>
    </cfRule>
    <cfRule type="expression" dxfId="1988" priority="13290">
      <formula>IF(RIGHT(TEXT(AE93,"0.#"),1)=".",TRUE,FALSE)</formula>
    </cfRule>
  </conditionalFormatting>
  <conditionalFormatting sqref="AE94">
    <cfRule type="expression" dxfId="1987" priority="13287">
      <formula>IF(RIGHT(TEXT(AE94,"0.#"),1)=".",FALSE,TRUE)</formula>
    </cfRule>
    <cfRule type="expression" dxfId="1986" priority="13288">
      <formula>IF(RIGHT(TEXT(AE94,"0.#"),1)=".",TRUE,FALSE)</formula>
    </cfRule>
  </conditionalFormatting>
  <conditionalFormatting sqref="AI94">
    <cfRule type="expression" dxfId="1985" priority="13285">
      <formula>IF(RIGHT(TEXT(AI94,"0.#"),1)=".",FALSE,TRUE)</formula>
    </cfRule>
    <cfRule type="expression" dxfId="1984" priority="13286">
      <formula>IF(RIGHT(TEXT(AI94,"0.#"),1)=".",TRUE,FALSE)</formula>
    </cfRule>
  </conditionalFormatting>
  <conditionalFormatting sqref="AI93">
    <cfRule type="expression" dxfId="1983" priority="13283">
      <formula>IF(RIGHT(TEXT(AI93,"0.#"),1)=".",FALSE,TRUE)</formula>
    </cfRule>
    <cfRule type="expression" dxfId="1982" priority="13284">
      <formula>IF(RIGHT(TEXT(AI93,"0.#"),1)=".",TRUE,FALSE)</formula>
    </cfRule>
  </conditionalFormatting>
  <conditionalFormatting sqref="AI92">
    <cfRule type="expression" dxfId="1981" priority="13281">
      <formula>IF(RIGHT(TEXT(AI92,"0.#"),1)=".",FALSE,TRUE)</formula>
    </cfRule>
    <cfRule type="expression" dxfId="1980" priority="13282">
      <formula>IF(RIGHT(TEXT(AI92,"0.#"),1)=".",TRUE,FALSE)</formula>
    </cfRule>
  </conditionalFormatting>
  <conditionalFormatting sqref="AM92">
    <cfRule type="expression" dxfId="1979" priority="13279">
      <formula>IF(RIGHT(TEXT(AM92,"0.#"),1)=".",FALSE,TRUE)</formula>
    </cfRule>
    <cfRule type="expression" dxfId="1978" priority="13280">
      <formula>IF(RIGHT(TEXT(AM92,"0.#"),1)=".",TRUE,FALSE)</formula>
    </cfRule>
  </conditionalFormatting>
  <conditionalFormatting sqref="AM93">
    <cfRule type="expression" dxfId="1977" priority="13277">
      <formula>IF(RIGHT(TEXT(AM93,"0.#"),1)=".",FALSE,TRUE)</formula>
    </cfRule>
    <cfRule type="expression" dxfId="1976" priority="13278">
      <formula>IF(RIGHT(TEXT(AM93,"0.#"),1)=".",TRUE,FALSE)</formula>
    </cfRule>
  </conditionalFormatting>
  <conditionalFormatting sqref="AM94">
    <cfRule type="expression" dxfId="1975" priority="13275">
      <formula>IF(RIGHT(TEXT(AM94,"0.#"),1)=".",FALSE,TRUE)</formula>
    </cfRule>
    <cfRule type="expression" dxfId="1974" priority="13276">
      <formula>IF(RIGHT(TEXT(AM94,"0.#"),1)=".",TRUE,FALSE)</formula>
    </cfRule>
  </conditionalFormatting>
  <conditionalFormatting sqref="AE97">
    <cfRule type="expression" dxfId="1973" priority="13261">
      <formula>IF(RIGHT(TEXT(AE97,"0.#"),1)=".",FALSE,TRUE)</formula>
    </cfRule>
    <cfRule type="expression" dxfId="1972" priority="13262">
      <formula>IF(RIGHT(TEXT(AE97,"0.#"),1)=".",TRUE,FALSE)</formula>
    </cfRule>
  </conditionalFormatting>
  <conditionalFormatting sqref="AE98">
    <cfRule type="expression" dxfId="1971" priority="13259">
      <formula>IF(RIGHT(TEXT(AE98,"0.#"),1)=".",FALSE,TRUE)</formula>
    </cfRule>
    <cfRule type="expression" dxfId="1970" priority="13260">
      <formula>IF(RIGHT(TEXT(AE98,"0.#"),1)=".",TRUE,FALSE)</formula>
    </cfRule>
  </conditionalFormatting>
  <conditionalFormatting sqref="AE99">
    <cfRule type="expression" dxfId="1969" priority="13257">
      <formula>IF(RIGHT(TEXT(AE99,"0.#"),1)=".",FALSE,TRUE)</formula>
    </cfRule>
    <cfRule type="expression" dxfId="1968" priority="13258">
      <formula>IF(RIGHT(TEXT(AE99,"0.#"),1)=".",TRUE,FALSE)</formula>
    </cfRule>
  </conditionalFormatting>
  <conditionalFormatting sqref="AI99">
    <cfRule type="expression" dxfId="1967" priority="13255">
      <formula>IF(RIGHT(TEXT(AI99,"0.#"),1)=".",FALSE,TRUE)</formula>
    </cfRule>
    <cfRule type="expression" dxfId="1966" priority="13256">
      <formula>IF(RIGHT(TEXT(AI99,"0.#"),1)=".",TRUE,FALSE)</formula>
    </cfRule>
  </conditionalFormatting>
  <conditionalFormatting sqref="AI98">
    <cfRule type="expression" dxfId="1965" priority="13253">
      <formula>IF(RIGHT(TEXT(AI98,"0.#"),1)=".",FALSE,TRUE)</formula>
    </cfRule>
    <cfRule type="expression" dxfId="1964" priority="13254">
      <formula>IF(RIGHT(TEXT(AI98,"0.#"),1)=".",TRUE,FALSE)</formula>
    </cfRule>
  </conditionalFormatting>
  <conditionalFormatting sqref="AI97">
    <cfRule type="expression" dxfId="1963" priority="13251">
      <formula>IF(RIGHT(TEXT(AI97,"0.#"),1)=".",FALSE,TRUE)</formula>
    </cfRule>
    <cfRule type="expression" dxfId="1962" priority="13252">
      <formula>IF(RIGHT(TEXT(AI97,"0.#"),1)=".",TRUE,FALSE)</formula>
    </cfRule>
  </conditionalFormatting>
  <conditionalFormatting sqref="AM97">
    <cfRule type="expression" dxfId="1961" priority="13249">
      <formula>IF(RIGHT(TEXT(AM97,"0.#"),1)=".",FALSE,TRUE)</formula>
    </cfRule>
    <cfRule type="expression" dxfId="1960" priority="13250">
      <formula>IF(RIGHT(TEXT(AM97,"0.#"),1)=".",TRUE,FALSE)</formula>
    </cfRule>
  </conditionalFormatting>
  <conditionalFormatting sqref="AM98">
    <cfRule type="expression" dxfId="1959" priority="13247">
      <formula>IF(RIGHT(TEXT(AM98,"0.#"),1)=".",FALSE,TRUE)</formula>
    </cfRule>
    <cfRule type="expression" dxfId="1958" priority="13248">
      <formula>IF(RIGHT(TEXT(AM98,"0.#"),1)=".",TRUE,FALSE)</formula>
    </cfRule>
  </conditionalFormatting>
  <conditionalFormatting sqref="AM99">
    <cfRule type="expression" dxfId="1957" priority="13245">
      <formula>IF(RIGHT(TEXT(AM99,"0.#"),1)=".",FALSE,TRUE)</formula>
    </cfRule>
    <cfRule type="expression" dxfId="1956" priority="13246">
      <formula>IF(RIGHT(TEXT(AM99,"0.#"),1)=".",TRUE,FALSE)</formula>
    </cfRule>
  </conditionalFormatting>
  <conditionalFormatting sqref="AI101">
    <cfRule type="expression" dxfId="1955" priority="13231">
      <formula>IF(RIGHT(TEXT(AI101,"0.#"),1)=".",FALSE,TRUE)</formula>
    </cfRule>
    <cfRule type="expression" dxfId="1954" priority="13232">
      <formula>IF(RIGHT(TEXT(AI101,"0.#"),1)=".",TRUE,FALSE)</formula>
    </cfRule>
  </conditionalFormatting>
  <conditionalFormatting sqref="AM101">
    <cfRule type="expression" dxfId="1953" priority="13229">
      <formula>IF(RIGHT(TEXT(AM101,"0.#"),1)=".",FALSE,TRUE)</formula>
    </cfRule>
    <cfRule type="expression" dxfId="1952" priority="13230">
      <formula>IF(RIGHT(TEXT(AM101,"0.#"),1)=".",TRUE,FALSE)</formula>
    </cfRule>
  </conditionalFormatting>
  <conditionalFormatting sqref="AE102">
    <cfRule type="expression" dxfId="1951" priority="13227">
      <formula>IF(RIGHT(TEXT(AE102,"0.#"),1)=".",FALSE,TRUE)</formula>
    </cfRule>
    <cfRule type="expression" dxfId="1950" priority="13228">
      <formula>IF(RIGHT(TEXT(AE102,"0.#"),1)=".",TRUE,FALSE)</formula>
    </cfRule>
  </conditionalFormatting>
  <conditionalFormatting sqref="AI102">
    <cfRule type="expression" dxfId="1949" priority="13225">
      <formula>IF(RIGHT(TEXT(AI102,"0.#"),1)=".",FALSE,TRUE)</formula>
    </cfRule>
    <cfRule type="expression" dxfId="1948" priority="13226">
      <formula>IF(RIGHT(TEXT(AI102,"0.#"),1)=".",TRUE,FALSE)</formula>
    </cfRule>
  </conditionalFormatting>
  <conditionalFormatting sqref="AM102">
    <cfRule type="expression" dxfId="1947" priority="13223">
      <formula>IF(RIGHT(TEXT(AM102,"0.#"),1)=".",FALSE,TRUE)</formula>
    </cfRule>
    <cfRule type="expression" dxfId="1946" priority="13224">
      <formula>IF(RIGHT(TEXT(AM102,"0.#"),1)=".",TRUE,FALSE)</formula>
    </cfRule>
  </conditionalFormatting>
  <conditionalFormatting sqref="AQ102">
    <cfRule type="expression" dxfId="1945" priority="13221">
      <formula>IF(RIGHT(TEXT(AQ102,"0.#"),1)=".",FALSE,TRUE)</formula>
    </cfRule>
    <cfRule type="expression" dxfId="1944" priority="13222">
      <formula>IF(RIGHT(TEXT(AQ102,"0.#"),1)=".",TRUE,FALSE)</formula>
    </cfRule>
  </conditionalFormatting>
  <conditionalFormatting sqref="AE104">
    <cfRule type="expression" dxfId="1943" priority="13219">
      <formula>IF(RIGHT(TEXT(AE104,"0.#"),1)=".",FALSE,TRUE)</formula>
    </cfRule>
    <cfRule type="expression" dxfId="1942" priority="13220">
      <formula>IF(RIGHT(TEXT(AE104,"0.#"),1)=".",TRUE,FALSE)</formula>
    </cfRule>
  </conditionalFormatting>
  <conditionalFormatting sqref="AI104">
    <cfRule type="expression" dxfId="1941" priority="13217">
      <formula>IF(RIGHT(TEXT(AI104,"0.#"),1)=".",FALSE,TRUE)</formula>
    </cfRule>
    <cfRule type="expression" dxfId="1940" priority="13218">
      <formula>IF(RIGHT(TEXT(AI104,"0.#"),1)=".",TRUE,FALSE)</formula>
    </cfRule>
  </conditionalFormatting>
  <conditionalFormatting sqref="AM104">
    <cfRule type="expression" dxfId="1939" priority="13215">
      <formula>IF(RIGHT(TEXT(AM104,"0.#"),1)=".",FALSE,TRUE)</formula>
    </cfRule>
    <cfRule type="expression" dxfId="1938" priority="13216">
      <formula>IF(RIGHT(TEXT(AM104,"0.#"),1)=".",TRUE,FALSE)</formula>
    </cfRule>
  </conditionalFormatting>
  <conditionalFormatting sqref="AE105">
    <cfRule type="expression" dxfId="1937" priority="13213">
      <formula>IF(RIGHT(TEXT(AE105,"0.#"),1)=".",FALSE,TRUE)</formula>
    </cfRule>
    <cfRule type="expression" dxfId="1936" priority="13214">
      <formula>IF(RIGHT(TEXT(AE105,"0.#"),1)=".",TRUE,FALSE)</formula>
    </cfRule>
  </conditionalFormatting>
  <conditionalFormatting sqref="AI105">
    <cfRule type="expression" dxfId="1935" priority="13211">
      <formula>IF(RIGHT(TEXT(AI105,"0.#"),1)=".",FALSE,TRUE)</formula>
    </cfRule>
    <cfRule type="expression" dxfId="1934" priority="13212">
      <formula>IF(RIGHT(TEXT(AI105,"0.#"),1)=".",TRUE,FALSE)</formula>
    </cfRule>
  </conditionalFormatting>
  <conditionalFormatting sqref="AM105">
    <cfRule type="expression" dxfId="1933" priority="13209">
      <formula>IF(RIGHT(TEXT(AM105,"0.#"),1)=".",FALSE,TRUE)</formula>
    </cfRule>
    <cfRule type="expression" dxfId="1932" priority="13210">
      <formula>IF(RIGHT(TEXT(AM105,"0.#"),1)=".",TRUE,FALSE)</formula>
    </cfRule>
  </conditionalFormatting>
  <conditionalFormatting sqref="AE107">
    <cfRule type="expression" dxfId="1931" priority="13205">
      <formula>IF(RIGHT(TEXT(AE107,"0.#"),1)=".",FALSE,TRUE)</formula>
    </cfRule>
    <cfRule type="expression" dxfId="1930" priority="13206">
      <formula>IF(RIGHT(TEXT(AE107,"0.#"),1)=".",TRUE,FALSE)</formula>
    </cfRule>
  </conditionalFormatting>
  <conditionalFormatting sqref="AI107">
    <cfRule type="expression" dxfId="1929" priority="13203">
      <formula>IF(RIGHT(TEXT(AI107,"0.#"),1)=".",FALSE,TRUE)</formula>
    </cfRule>
    <cfRule type="expression" dxfId="1928" priority="13204">
      <formula>IF(RIGHT(TEXT(AI107,"0.#"),1)=".",TRUE,FALSE)</formula>
    </cfRule>
  </conditionalFormatting>
  <conditionalFormatting sqref="AM107">
    <cfRule type="expression" dxfId="1927" priority="13201">
      <formula>IF(RIGHT(TEXT(AM107,"0.#"),1)=".",FALSE,TRUE)</formula>
    </cfRule>
    <cfRule type="expression" dxfId="1926" priority="13202">
      <formula>IF(RIGHT(TEXT(AM107,"0.#"),1)=".",TRUE,FALSE)</formula>
    </cfRule>
  </conditionalFormatting>
  <conditionalFormatting sqref="AE108">
    <cfRule type="expression" dxfId="1925" priority="13199">
      <formula>IF(RIGHT(TEXT(AE108,"0.#"),1)=".",FALSE,TRUE)</formula>
    </cfRule>
    <cfRule type="expression" dxfId="1924" priority="13200">
      <formula>IF(RIGHT(TEXT(AE108,"0.#"),1)=".",TRUE,FALSE)</formula>
    </cfRule>
  </conditionalFormatting>
  <conditionalFormatting sqref="AI108">
    <cfRule type="expression" dxfId="1923" priority="13197">
      <formula>IF(RIGHT(TEXT(AI108,"0.#"),1)=".",FALSE,TRUE)</formula>
    </cfRule>
    <cfRule type="expression" dxfId="1922" priority="13198">
      <formula>IF(RIGHT(TEXT(AI108,"0.#"),1)=".",TRUE,FALSE)</formula>
    </cfRule>
  </conditionalFormatting>
  <conditionalFormatting sqref="AM108">
    <cfRule type="expression" dxfId="1921" priority="13195">
      <formula>IF(RIGHT(TEXT(AM108,"0.#"),1)=".",FALSE,TRUE)</formula>
    </cfRule>
    <cfRule type="expression" dxfId="1920" priority="13196">
      <formula>IF(RIGHT(TEXT(AM108,"0.#"),1)=".",TRUE,FALSE)</formula>
    </cfRule>
  </conditionalFormatting>
  <conditionalFormatting sqref="AE110">
    <cfRule type="expression" dxfId="1919" priority="13191">
      <formula>IF(RIGHT(TEXT(AE110,"0.#"),1)=".",FALSE,TRUE)</formula>
    </cfRule>
    <cfRule type="expression" dxfId="1918" priority="13192">
      <formula>IF(RIGHT(TEXT(AE110,"0.#"),1)=".",TRUE,FALSE)</formula>
    </cfRule>
  </conditionalFormatting>
  <conditionalFormatting sqref="AI110">
    <cfRule type="expression" dxfId="1917" priority="13189">
      <formula>IF(RIGHT(TEXT(AI110,"0.#"),1)=".",FALSE,TRUE)</formula>
    </cfRule>
    <cfRule type="expression" dxfId="1916" priority="13190">
      <formula>IF(RIGHT(TEXT(AI110,"0.#"),1)=".",TRUE,FALSE)</formula>
    </cfRule>
  </conditionalFormatting>
  <conditionalFormatting sqref="AM110">
    <cfRule type="expression" dxfId="1915" priority="13187">
      <formula>IF(RIGHT(TEXT(AM110,"0.#"),1)=".",FALSE,TRUE)</formula>
    </cfRule>
    <cfRule type="expression" dxfId="1914" priority="13188">
      <formula>IF(RIGHT(TEXT(AM110,"0.#"),1)=".",TRUE,FALSE)</formula>
    </cfRule>
  </conditionalFormatting>
  <conditionalFormatting sqref="AE111">
    <cfRule type="expression" dxfId="1913" priority="13185">
      <formula>IF(RIGHT(TEXT(AE111,"0.#"),1)=".",FALSE,TRUE)</formula>
    </cfRule>
    <cfRule type="expression" dxfId="1912" priority="13186">
      <formula>IF(RIGHT(TEXT(AE111,"0.#"),1)=".",TRUE,FALSE)</formula>
    </cfRule>
  </conditionalFormatting>
  <conditionalFormatting sqref="AI111">
    <cfRule type="expression" dxfId="1911" priority="13183">
      <formula>IF(RIGHT(TEXT(AI111,"0.#"),1)=".",FALSE,TRUE)</formula>
    </cfRule>
    <cfRule type="expression" dxfId="1910" priority="13184">
      <formula>IF(RIGHT(TEXT(AI111,"0.#"),1)=".",TRUE,FALSE)</formula>
    </cfRule>
  </conditionalFormatting>
  <conditionalFormatting sqref="AM111">
    <cfRule type="expression" dxfId="1909" priority="13181">
      <formula>IF(RIGHT(TEXT(AM111,"0.#"),1)=".",FALSE,TRUE)</formula>
    </cfRule>
    <cfRule type="expression" dxfId="1908" priority="13182">
      <formula>IF(RIGHT(TEXT(AM111,"0.#"),1)=".",TRUE,FALSE)</formula>
    </cfRule>
  </conditionalFormatting>
  <conditionalFormatting sqref="AE113">
    <cfRule type="expression" dxfId="1907" priority="13177">
      <formula>IF(RIGHT(TEXT(AE113,"0.#"),1)=".",FALSE,TRUE)</formula>
    </cfRule>
    <cfRule type="expression" dxfId="1906" priority="13178">
      <formula>IF(RIGHT(TEXT(AE113,"0.#"),1)=".",TRUE,FALSE)</formula>
    </cfRule>
  </conditionalFormatting>
  <conditionalFormatting sqref="AI113">
    <cfRule type="expression" dxfId="1905" priority="13175">
      <formula>IF(RIGHT(TEXT(AI113,"0.#"),1)=".",FALSE,TRUE)</formula>
    </cfRule>
    <cfRule type="expression" dxfId="1904" priority="13176">
      <formula>IF(RIGHT(TEXT(AI113,"0.#"),1)=".",TRUE,FALSE)</formula>
    </cfRule>
  </conditionalFormatting>
  <conditionalFormatting sqref="AM113">
    <cfRule type="expression" dxfId="1903" priority="13173">
      <formula>IF(RIGHT(TEXT(AM113,"0.#"),1)=".",FALSE,TRUE)</formula>
    </cfRule>
    <cfRule type="expression" dxfId="1902" priority="13174">
      <formula>IF(RIGHT(TEXT(AM113,"0.#"),1)=".",TRUE,FALSE)</formula>
    </cfRule>
  </conditionalFormatting>
  <conditionalFormatting sqref="AE114">
    <cfRule type="expression" dxfId="1901" priority="13171">
      <formula>IF(RIGHT(TEXT(AE114,"0.#"),1)=".",FALSE,TRUE)</formula>
    </cfRule>
    <cfRule type="expression" dxfId="1900" priority="13172">
      <formula>IF(RIGHT(TEXT(AE114,"0.#"),1)=".",TRUE,FALSE)</formula>
    </cfRule>
  </conditionalFormatting>
  <conditionalFormatting sqref="AI114">
    <cfRule type="expression" dxfId="1899" priority="13169">
      <formula>IF(RIGHT(TEXT(AI114,"0.#"),1)=".",FALSE,TRUE)</formula>
    </cfRule>
    <cfRule type="expression" dxfId="1898" priority="13170">
      <formula>IF(RIGHT(TEXT(AI114,"0.#"),1)=".",TRUE,FALSE)</formula>
    </cfRule>
  </conditionalFormatting>
  <conditionalFormatting sqref="AM114">
    <cfRule type="expression" dxfId="1897" priority="13167">
      <formula>IF(RIGHT(TEXT(AM114,"0.#"),1)=".",FALSE,TRUE)</formula>
    </cfRule>
    <cfRule type="expression" dxfId="1896" priority="13168">
      <formula>IF(RIGHT(TEXT(AM114,"0.#"),1)=".",TRUE,FALSE)</formula>
    </cfRule>
  </conditionalFormatting>
  <conditionalFormatting sqref="AE116">
    <cfRule type="expression" dxfId="1895" priority="13163">
      <formula>IF(RIGHT(TEXT(AE116,"0.#"),1)=".",FALSE,TRUE)</formula>
    </cfRule>
    <cfRule type="expression" dxfId="1894" priority="13164">
      <formula>IF(RIGHT(TEXT(AE116,"0.#"),1)=".",TRUE,FALSE)</formula>
    </cfRule>
  </conditionalFormatting>
  <conditionalFormatting sqref="AI116">
    <cfRule type="expression" dxfId="1893" priority="13161">
      <formula>IF(RIGHT(TEXT(AI116,"0.#"),1)=".",FALSE,TRUE)</formula>
    </cfRule>
    <cfRule type="expression" dxfId="1892" priority="13162">
      <formula>IF(RIGHT(TEXT(AI116,"0.#"),1)=".",TRUE,FALSE)</formula>
    </cfRule>
  </conditionalFormatting>
  <conditionalFormatting sqref="AE117">
    <cfRule type="expression" dxfId="1891" priority="13157">
      <formula>IF(RIGHT(TEXT(AE117,"0.#"),1)=".",FALSE,TRUE)</formula>
    </cfRule>
    <cfRule type="expression" dxfId="1890" priority="13158">
      <formula>IF(RIGHT(TEXT(AE117,"0.#"),1)=".",TRUE,FALSE)</formula>
    </cfRule>
  </conditionalFormatting>
  <conditionalFormatting sqref="AI117">
    <cfRule type="expression" dxfId="1889" priority="13155">
      <formula>IF(RIGHT(TEXT(AI117,"0.#"),1)=".",FALSE,TRUE)</formula>
    </cfRule>
    <cfRule type="expression" dxfId="1888" priority="13156">
      <formula>IF(RIGHT(TEXT(AI117,"0.#"),1)=".",TRUE,FALSE)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0:AO867">
    <cfRule type="expression" dxfId="1805" priority="6633">
      <formula>IF(AND(AL840&gt;=0, RIGHT(TEXT(AL840,"0.#"),1)&lt;&gt;"."),TRUE,FALSE)</formula>
    </cfRule>
    <cfRule type="expression" dxfId="1804" priority="6634">
      <formula>IF(AND(AL840&gt;=0, RIGHT(TEXT(AL840,"0.#"),1)="."),TRUE,FALSE)</formula>
    </cfRule>
    <cfRule type="expression" dxfId="1803" priority="6635">
      <formula>IF(AND(AL840&lt;0, RIGHT(TEXT(AL840,"0.#"),1)&lt;&gt;"."),TRUE,FALSE)</formula>
    </cfRule>
    <cfRule type="expression" dxfId="1802" priority="6636">
      <formula>IF(AND(AL840&lt;0, RIGHT(TEXT(AL840,"0.#"),1)="."),TRUE,FALSE)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0:Y867">
    <cfRule type="expression" dxfId="1731" priority="2961">
      <formula>IF(RIGHT(TEXT(Y840,"0.#"),1)=".",FALSE,TRUE)</formula>
    </cfRule>
    <cfRule type="expression" dxfId="1730" priority="2962">
      <formula>IF(RIGHT(TEXT(Y840,"0.#"),1)=".",TRUE,FALSE)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03:AO1132">
    <cfRule type="expression" dxfId="1701" priority="2867">
      <formula>IF(AND(AL1103&gt;=0, RIGHT(TEXT(AL1103,"0.#"),1)&lt;&gt;"."),TRUE,FALSE)</formula>
    </cfRule>
    <cfRule type="expression" dxfId="1700" priority="2868">
      <formula>IF(AND(AL1103&gt;=0, RIGHT(TEXT(AL1103,"0.#"),1)="."),TRUE,FALSE)</formula>
    </cfRule>
    <cfRule type="expression" dxfId="1699" priority="2869">
      <formula>IF(AND(AL1103&lt;0, RIGHT(TEXT(AL1103,"0.#"),1)&lt;&gt;"."),TRUE,FALSE)</formula>
    </cfRule>
    <cfRule type="expression" dxfId="1698" priority="2870">
      <formula>IF(AND(AL1103&lt;0, RIGHT(TEXT(AL1103,"0.#"),1)="."),TRUE,FALSE)</formula>
    </cfRule>
  </conditionalFormatting>
  <conditionalFormatting sqref="Y1103:Y1132">
    <cfRule type="expression" dxfId="1697" priority="2865">
      <formula>IF(RIGHT(TEXT(Y1103,"0.#"),1)=".",FALSE,TRUE)</formula>
    </cfRule>
    <cfRule type="expression" dxfId="1696" priority="2866">
      <formula>IF(RIGHT(TEXT(Y1103,"0.#"),1)=".",TRUE,FALSE)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38:AO839">
    <cfRule type="expression" dxfId="1687" priority="2819">
      <formula>IF(AND(AL838&gt;=0, RIGHT(TEXT(AL838,"0.#"),1)&lt;&gt;"."),TRUE,FALSE)</formula>
    </cfRule>
    <cfRule type="expression" dxfId="1686" priority="2820">
      <formula>IF(AND(AL838&gt;=0, RIGHT(TEXT(AL838,"0.#"),1)="."),TRUE,FALSE)</formula>
    </cfRule>
    <cfRule type="expression" dxfId="1685" priority="2821">
      <formula>IF(AND(AL838&lt;0, RIGHT(TEXT(AL838,"0.#"),1)&lt;&gt;"."),TRUE,FALSE)</formula>
    </cfRule>
    <cfRule type="expression" dxfId="1684" priority="2822">
      <formula>IF(AND(AL838&lt;0, RIGHT(TEXT(AL838,"0.#"),1)="."),TRUE,FALSE)</formula>
    </cfRule>
  </conditionalFormatting>
  <conditionalFormatting sqref="Y838:Y839">
    <cfRule type="expression" dxfId="1683" priority="2817">
      <formula>IF(RIGHT(TEXT(Y838,"0.#"),1)=".",FALSE,TRUE)</formula>
    </cfRule>
    <cfRule type="expression" dxfId="1682" priority="2818">
      <formula>IF(RIGHT(TEXT(Y838,"0.#"),1)=".",TRUE,FALSE)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73:Y900">
    <cfRule type="expression" dxfId="1365" priority="2077">
      <formula>IF(RIGHT(TEXT(Y873,"0.#"),1)=".",FALSE,TRUE)</formula>
    </cfRule>
    <cfRule type="expression" dxfId="1364" priority="2078">
      <formula>IF(RIGHT(TEXT(Y873,"0.#"),1)=".",TRUE,FALSE)</formula>
    </cfRule>
  </conditionalFormatting>
  <conditionalFormatting sqref="Y871:Y872">
    <cfRule type="expression" dxfId="1363" priority="2071">
      <formula>IF(RIGHT(TEXT(Y871,"0.#"),1)=".",FALSE,TRUE)</formula>
    </cfRule>
    <cfRule type="expression" dxfId="1362" priority="2072">
      <formula>IF(RIGHT(TEXT(Y871,"0.#"),1)=".",TRUE,FALSE)</formula>
    </cfRule>
  </conditionalFormatting>
  <conditionalFormatting sqref="Y906:Y933">
    <cfRule type="expression" dxfId="1361" priority="2065">
      <formula>IF(RIGHT(TEXT(Y906,"0.#"),1)=".",FALSE,TRUE)</formula>
    </cfRule>
    <cfRule type="expression" dxfId="1360" priority="2066">
      <formula>IF(RIGHT(TEXT(Y906,"0.#"),1)=".",TRUE,FALSE)</formula>
    </cfRule>
  </conditionalFormatting>
  <conditionalFormatting sqref="Y904:Y905">
    <cfRule type="expression" dxfId="1359" priority="2059">
      <formula>IF(RIGHT(TEXT(Y904,"0.#"),1)=".",FALSE,TRUE)</formula>
    </cfRule>
    <cfRule type="expression" dxfId="1358" priority="2060">
      <formula>IF(RIGHT(TEXT(Y904,"0.#"),1)=".",TRUE,FALSE)</formula>
    </cfRule>
  </conditionalFormatting>
  <conditionalFormatting sqref="Y939:Y966">
    <cfRule type="expression" dxfId="1357" priority="2053">
      <formula>IF(RIGHT(TEXT(Y939,"0.#"),1)=".",FALSE,TRUE)</formula>
    </cfRule>
    <cfRule type="expression" dxfId="1356" priority="2054">
      <formula>IF(RIGHT(TEXT(Y939,"0.#"),1)=".",TRUE,FALSE)</formula>
    </cfRule>
  </conditionalFormatting>
  <conditionalFormatting sqref="Y937:Y938">
    <cfRule type="expression" dxfId="1355" priority="2047">
      <formula>IF(RIGHT(TEXT(Y937,"0.#"),1)=".",FALSE,TRUE)</formula>
    </cfRule>
    <cfRule type="expression" dxfId="1354" priority="2048">
      <formula>IF(RIGHT(TEXT(Y937,"0.#"),1)=".",TRUE,FALSE)</formula>
    </cfRule>
  </conditionalFormatting>
  <conditionalFormatting sqref="Y972:Y999">
    <cfRule type="expression" dxfId="1353" priority="2041">
      <formula>IF(RIGHT(TEXT(Y972,"0.#"),1)=".",FALSE,TRUE)</formula>
    </cfRule>
    <cfRule type="expression" dxfId="1352" priority="2042">
      <formula>IF(RIGHT(TEXT(Y972,"0.#"),1)=".",TRUE,FALSE)</formula>
    </cfRule>
  </conditionalFormatting>
  <conditionalFormatting sqref="Y970:Y971">
    <cfRule type="expression" dxfId="1351" priority="2035">
      <formula>IF(RIGHT(TEXT(Y970,"0.#"),1)=".",FALSE,TRUE)</formula>
    </cfRule>
    <cfRule type="expression" dxfId="1350" priority="2036">
      <formula>IF(RIGHT(TEXT(Y970,"0.#"),1)=".",TRUE,FALSE)</formula>
    </cfRule>
  </conditionalFormatting>
  <conditionalFormatting sqref="Y1005:Y1032">
    <cfRule type="expression" dxfId="1349" priority="2029">
      <formula>IF(RIGHT(TEXT(Y1005,"0.#"),1)=".",FALSE,TRUE)</formula>
    </cfRule>
    <cfRule type="expression" dxfId="1348" priority="2030">
      <formula>IF(RIGHT(TEXT(Y1005,"0.#"),1)=".",TRUE,FALSE)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3:AO900">
    <cfRule type="expression" dxfId="1267" priority="2079">
      <formula>IF(AND(AL873&gt;=0, RIGHT(TEXT(AL873,"0.#"),1)&lt;&gt;"."),TRUE,FALSE)</formula>
    </cfRule>
    <cfRule type="expression" dxfId="1266" priority="2080">
      <formula>IF(AND(AL873&gt;=0, RIGHT(TEXT(AL873,"0.#"),1)="."),TRUE,FALSE)</formula>
    </cfRule>
    <cfRule type="expression" dxfId="1265" priority="2081">
      <formula>IF(AND(AL873&lt;0, RIGHT(TEXT(AL873,"0.#"),1)&lt;&gt;"."),TRUE,FALSE)</formula>
    </cfRule>
    <cfRule type="expression" dxfId="1264" priority="2082">
      <formula>IF(AND(AL873&lt;0, RIGHT(TEXT(AL873,"0.#"),1)="."),TRUE,FALSE)</formula>
    </cfRule>
  </conditionalFormatting>
  <conditionalFormatting sqref="AL871:AO872">
    <cfRule type="expression" dxfId="1263" priority="2073">
      <formula>IF(AND(AL871&gt;=0, RIGHT(TEXT(AL871,"0.#"),1)&lt;&gt;"."),TRUE,FALSE)</formula>
    </cfRule>
    <cfRule type="expression" dxfId="1262" priority="2074">
      <formula>IF(AND(AL871&gt;=0, RIGHT(TEXT(AL871,"0.#"),1)="."),TRUE,FALSE)</formula>
    </cfRule>
    <cfRule type="expression" dxfId="1261" priority="2075">
      <formula>IF(AND(AL871&lt;0, RIGHT(TEXT(AL871,"0.#"),1)&lt;&gt;"."),TRUE,FALSE)</formula>
    </cfRule>
    <cfRule type="expression" dxfId="1260" priority="2076">
      <formula>IF(AND(AL871&lt;0, RIGHT(TEXT(AL871,"0.#"),1)="."),TRUE,FALSE)</formula>
    </cfRule>
  </conditionalFormatting>
  <conditionalFormatting sqref="AL906:AO933">
    <cfRule type="expression" dxfId="1259" priority="2067">
      <formula>IF(AND(AL906&gt;=0, RIGHT(TEXT(AL906,"0.#"),1)&lt;&gt;"."),TRUE,FALSE)</formula>
    </cfRule>
    <cfRule type="expression" dxfId="1258" priority="2068">
      <formula>IF(AND(AL906&gt;=0, RIGHT(TEXT(AL906,"0.#"),1)="."),TRUE,FALSE)</formula>
    </cfRule>
    <cfRule type="expression" dxfId="1257" priority="2069">
      <formula>IF(AND(AL906&lt;0, RIGHT(TEXT(AL906,"0.#"),1)&lt;&gt;"."),TRUE,FALSE)</formula>
    </cfRule>
    <cfRule type="expression" dxfId="1256" priority="2070">
      <formula>IF(AND(AL906&lt;0, RIGHT(TEXT(AL906,"0.#"),1)="."),TRUE,FALSE)</formula>
    </cfRule>
  </conditionalFormatting>
  <conditionalFormatting sqref="AL904:AO905">
    <cfRule type="expression" dxfId="1255" priority="2061">
      <formula>IF(AND(AL904&gt;=0, RIGHT(TEXT(AL904,"0.#"),1)&lt;&gt;"."),TRUE,FALSE)</formula>
    </cfRule>
    <cfRule type="expression" dxfId="1254" priority="2062">
      <formula>IF(AND(AL904&gt;=0, RIGHT(TEXT(AL904,"0.#"),1)="."),TRUE,FALSE)</formula>
    </cfRule>
    <cfRule type="expression" dxfId="1253" priority="2063">
      <formula>IF(AND(AL904&lt;0, RIGHT(TEXT(AL904,"0.#"),1)&lt;&gt;"."),TRUE,FALSE)</formula>
    </cfRule>
    <cfRule type="expression" dxfId="1252" priority="2064">
      <formula>IF(AND(AL904&lt;0, RIGHT(TEXT(AL904,"0.#"),1)="."),TRUE,FALSE)</formula>
    </cfRule>
  </conditionalFormatting>
  <conditionalFormatting sqref="AL939:AO966">
    <cfRule type="expression" dxfId="1251" priority="2055">
      <formula>IF(AND(AL939&gt;=0, RIGHT(TEXT(AL939,"0.#"),1)&lt;&gt;"."),TRUE,FALSE)</formula>
    </cfRule>
    <cfRule type="expression" dxfId="1250" priority="2056">
      <formula>IF(AND(AL939&gt;=0, RIGHT(TEXT(AL939,"0.#"),1)="."),TRUE,FALSE)</formula>
    </cfRule>
    <cfRule type="expression" dxfId="1249" priority="2057">
      <formula>IF(AND(AL939&lt;0, RIGHT(TEXT(AL939,"0.#"),1)&lt;&gt;"."),TRUE,FALSE)</formula>
    </cfRule>
    <cfRule type="expression" dxfId="1248" priority="2058">
      <formula>IF(AND(AL939&lt;0, RIGHT(TEXT(AL939,"0.#"),1)="."),TRUE,FALSE)</formula>
    </cfRule>
  </conditionalFormatting>
  <conditionalFormatting sqref="AL937:AO938">
    <cfRule type="expression" dxfId="1247" priority="2049">
      <formula>IF(AND(AL937&gt;=0, RIGHT(TEXT(AL937,"0.#"),1)&lt;&gt;"."),TRUE,FALSE)</formula>
    </cfRule>
    <cfRule type="expression" dxfId="1246" priority="2050">
      <formula>IF(AND(AL937&gt;=0, RIGHT(TEXT(AL937,"0.#"),1)="."),TRUE,FALSE)</formula>
    </cfRule>
    <cfRule type="expression" dxfId="1245" priority="2051">
      <formula>IF(AND(AL937&lt;0, RIGHT(TEXT(AL937,"0.#"),1)&lt;&gt;"."),TRUE,FALSE)</formula>
    </cfRule>
    <cfRule type="expression" dxfId="1244" priority="2052">
      <formula>IF(AND(AL937&lt;0, RIGHT(TEXT(AL937,"0.#"),1)="."),TRUE,FALSE)</formula>
    </cfRule>
  </conditionalFormatting>
  <conditionalFormatting sqref="AL972:AO999">
    <cfRule type="expression" dxfId="1243" priority="2043">
      <formula>IF(AND(AL972&gt;=0, RIGHT(TEXT(AL972,"0.#"),1)&lt;&gt;"."),TRUE,FALSE)</formula>
    </cfRule>
    <cfRule type="expression" dxfId="1242" priority="2044">
      <formula>IF(AND(AL972&gt;=0, RIGHT(TEXT(AL972,"0.#"),1)="."),TRUE,FALSE)</formula>
    </cfRule>
    <cfRule type="expression" dxfId="1241" priority="2045">
      <formula>IF(AND(AL972&lt;0, RIGHT(TEXT(AL972,"0.#"),1)&lt;&gt;"."),TRUE,FALSE)</formula>
    </cfRule>
    <cfRule type="expression" dxfId="1240" priority="2046">
      <formula>IF(AND(AL972&lt;0, RIGHT(TEXT(AL972,"0.#"),1)="."),TRUE,FALSE)</formula>
    </cfRule>
  </conditionalFormatting>
  <conditionalFormatting sqref="AL970:AO971">
    <cfRule type="expression" dxfId="1239" priority="2037">
      <formula>IF(AND(AL970&gt;=0, RIGHT(TEXT(AL970,"0.#"),1)&lt;&gt;"."),TRUE,FALSE)</formula>
    </cfRule>
    <cfRule type="expression" dxfId="1238" priority="2038">
      <formula>IF(AND(AL970&gt;=0, RIGHT(TEXT(AL970,"0.#"),1)="."),TRUE,FALSE)</formula>
    </cfRule>
    <cfRule type="expression" dxfId="1237" priority="2039">
      <formula>IF(AND(AL970&lt;0, RIGHT(TEXT(AL970,"0.#"),1)&lt;&gt;"."),TRUE,FALSE)</formula>
    </cfRule>
    <cfRule type="expression" dxfId="1236" priority="2040">
      <formula>IF(AND(AL970&lt;0, RIGHT(TEXT(AL970,"0.#"),1)="."),TRUE,FALSE)</formula>
    </cfRule>
  </conditionalFormatting>
  <conditionalFormatting sqref="AL1005:AO1032">
    <cfRule type="expression" dxfId="1235" priority="2031">
      <formula>IF(AND(AL1005&gt;=0, RIGHT(TEXT(AL1005,"0.#"),1)&lt;&gt;"."),TRUE,FALSE)</formula>
    </cfRule>
    <cfRule type="expression" dxfId="1234" priority="2032">
      <formula>IF(AND(AL1005&gt;=0, RIGHT(TEXT(AL1005,"0.#"),1)="."),TRUE,FALSE)</formula>
    </cfRule>
    <cfRule type="expression" dxfId="1233" priority="2033">
      <formula>IF(AND(AL1005&lt;0, RIGHT(TEXT(AL1005,"0.#"),1)&lt;&gt;"."),TRUE,FALSE)</formula>
    </cfRule>
    <cfRule type="expression" dxfId="1232" priority="2034">
      <formula>IF(AND(AL1005&lt;0, RIGHT(TEXT(AL1005,"0.#"),1)="."),TRUE,FALSE)</formula>
    </cfRule>
  </conditionalFormatting>
  <conditionalFormatting sqref="AL1003:AO1004">
    <cfRule type="expression" dxfId="1231" priority="2025">
      <formula>IF(AND(AL1003&gt;=0, RIGHT(TEXT(AL1003,"0.#"),1)&lt;&gt;"."),TRUE,FALSE)</formula>
    </cfRule>
    <cfRule type="expression" dxfId="1230" priority="2026">
      <formula>IF(AND(AL1003&gt;=0, RIGHT(TEXT(AL1003,"0.#"),1)="."),TRUE,FALSE)</formula>
    </cfRule>
    <cfRule type="expression" dxfId="1229" priority="2027">
      <formula>IF(AND(AL1003&lt;0, RIGHT(TEXT(AL1003,"0.#"),1)&lt;&gt;"."),TRUE,FALSE)</formula>
    </cfRule>
    <cfRule type="expression" dxfId="1228" priority="2028">
      <formula>IF(AND(AL1003&lt;0, RIGHT(TEXT(AL1003,"0.#"),1)="."),TRUE,FALSE)</formula>
    </cfRule>
  </conditionalFormatting>
  <conditionalFormatting sqref="Y1003:Y1004">
    <cfRule type="expression" dxfId="1227" priority="2023">
      <formula>IF(RIGHT(TEXT(Y1003,"0.#"),1)=".",FALSE,TRUE)</formula>
    </cfRule>
    <cfRule type="expression" dxfId="1226" priority="2024">
      <formula>IF(RIGHT(TEXT(Y1003,"0.#"),1)=".",TRUE,FALSE)</formula>
    </cfRule>
  </conditionalFormatting>
  <conditionalFormatting sqref="AL1038:AO1065">
    <cfRule type="expression" dxfId="1225" priority="2019">
      <formula>IF(AND(AL1038&gt;=0, RIGHT(TEXT(AL1038,"0.#"),1)&lt;&gt;"."),TRUE,FALSE)</formula>
    </cfRule>
    <cfRule type="expression" dxfId="1224" priority="2020">
      <formula>IF(AND(AL1038&gt;=0, RIGHT(TEXT(AL1038,"0.#"),1)="."),TRUE,FALSE)</formula>
    </cfRule>
    <cfRule type="expression" dxfId="1223" priority="2021">
      <formula>IF(AND(AL1038&lt;0, RIGHT(TEXT(AL1038,"0.#"),1)&lt;&gt;"."),TRUE,FALSE)</formula>
    </cfRule>
    <cfRule type="expression" dxfId="1222" priority="2022">
      <formula>IF(AND(AL1038&lt;0, RIGHT(TEXT(AL1038,"0.#"),1)="."),TRUE,FALSE)</formula>
    </cfRule>
  </conditionalFormatting>
  <conditionalFormatting sqref="Y1038:Y1065">
    <cfRule type="expression" dxfId="1221" priority="2017">
      <formula>IF(RIGHT(TEXT(Y1038,"0.#"),1)=".",FALSE,TRUE)</formula>
    </cfRule>
    <cfRule type="expression" dxfId="1220" priority="2018">
      <formula>IF(RIGHT(TEXT(Y1038,"0.#"),1)=".",TRUE,FALSE)</formula>
    </cfRule>
  </conditionalFormatting>
  <conditionalFormatting sqref="AL1036:AO1037">
    <cfRule type="expression" dxfId="1219" priority="2013">
      <formula>IF(AND(AL1036&gt;=0, RIGHT(TEXT(AL1036,"0.#"),1)&lt;&gt;"."),TRUE,FALSE)</formula>
    </cfRule>
    <cfRule type="expression" dxfId="1218" priority="2014">
      <formula>IF(AND(AL1036&gt;=0, RIGHT(TEXT(AL1036,"0.#"),1)="."),TRUE,FALSE)</formula>
    </cfRule>
    <cfRule type="expression" dxfId="1217" priority="2015">
      <formula>IF(AND(AL1036&lt;0, RIGHT(TEXT(AL1036,"0.#"),1)&lt;&gt;"."),TRUE,FALSE)</formula>
    </cfRule>
    <cfRule type="expression" dxfId="1216" priority="2016">
      <formula>IF(AND(AL1036&lt;0, RIGHT(TEXT(AL1036,"0.#"),1)="."),TRUE,FALSE)</formula>
    </cfRule>
  </conditionalFormatting>
  <conditionalFormatting sqref="Y1036:Y1037">
    <cfRule type="expression" dxfId="1215" priority="2011">
      <formula>IF(RIGHT(TEXT(Y1036,"0.#"),1)=".",FALSE,TRUE)</formula>
    </cfRule>
    <cfRule type="expression" dxfId="1214" priority="2012">
      <formula>IF(RIGHT(TEXT(Y1036,"0.#"),1)=".",TRUE,FALSE)</formula>
    </cfRule>
  </conditionalFormatting>
  <conditionalFormatting sqref="AL1071:AO1098">
    <cfRule type="expression" dxfId="1213" priority="2007">
      <formula>IF(AND(AL1071&gt;=0, RIGHT(TEXT(AL1071,"0.#"),1)&lt;&gt;"."),TRUE,FALSE)</formula>
    </cfRule>
    <cfRule type="expression" dxfId="1212" priority="2008">
      <formula>IF(AND(AL1071&gt;=0, RIGHT(TEXT(AL1071,"0.#"),1)="."),TRUE,FALSE)</formula>
    </cfRule>
    <cfRule type="expression" dxfId="1211" priority="2009">
      <formula>IF(AND(AL1071&lt;0, RIGHT(TEXT(AL1071,"0.#"),1)&lt;&gt;"."),TRUE,FALSE)</formula>
    </cfRule>
    <cfRule type="expression" dxfId="1210" priority="2010">
      <formula>IF(AND(AL1071&lt;0, RIGHT(TEXT(AL1071,"0.#"),1)="."),TRUE,FALSE)</formula>
    </cfRule>
  </conditionalFormatting>
  <conditionalFormatting sqref="Y1071:Y1098">
    <cfRule type="expression" dxfId="1209" priority="2005">
      <formula>IF(RIGHT(TEXT(Y1071,"0.#"),1)=".",FALSE,TRUE)</formula>
    </cfRule>
    <cfRule type="expression" dxfId="1208" priority="2006">
      <formula>IF(RIGHT(TEXT(Y1071,"0.#"),1)=".",TRUE,FALSE)</formula>
    </cfRule>
  </conditionalFormatting>
  <conditionalFormatting sqref="AL1069:AO1070">
    <cfRule type="expression" dxfId="1207" priority="2001">
      <formula>IF(AND(AL1069&gt;=0, RIGHT(TEXT(AL1069,"0.#"),1)&lt;&gt;"."),TRUE,FALSE)</formula>
    </cfRule>
    <cfRule type="expression" dxfId="1206" priority="2002">
      <formula>IF(AND(AL1069&gt;=0, RIGHT(TEXT(AL1069,"0.#"),1)="."),TRUE,FALSE)</formula>
    </cfRule>
    <cfRule type="expression" dxfId="1205" priority="2003">
      <formula>IF(AND(AL1069&lt;0, RIGHT(TEXT(AL1069,"0.#"),1)&lt;&gt;"."),TRUE,FALSE)</formula>
    </cfRule>
    <cfRule type="expression" dxfId="1204" priority="2004">
      <formula>IF(AND(AL1069&lt;0, RIGHT(TEXT(AL1069,"0.#"),1)="."),TRUE,FALSE)</formula>
    </cfRule>
  </conditionalFormatting>
  <conditionalFormatting sqref="Y1069:Y1070">
    <cfRule type="expression" dxfId="1203" priority="1999">
      <formula>IF(RIGHT(TEXT(Y1069,"0.#"),1)=".",FALSE,TRUE)</formula>
    </cfRule>
    <cfRule type="expression" dxfId="1202" priority="2000">
      <formula>IF(RIGHT(TEXT(Y1069,"0.#"),1)=".",TRUE,FALSE)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Q116">
    <cfRule type="expression" dxfId="7" priority="7">
      <formula>IF(RIGHT(TEXT(AQ116,"0.#"),1)=".",FALSE,TRUE)</formula>
    </cfRule>
    <cfRule type="expression" dxfId="6" priority="8">
      <formula>IF(RIGHT(TEXT(AQ116,"0.#"),1)=".",TRUE,FALSE)</formula>
    </cfRule>
  </conditionalFormatting>
  <conditionalFormatting sqref="AM116">
    <cfRule type="expression" dxfId="5" priority="5">
      <formula>IF(RIGHT(TEXT(AM116,"0.#"),1)=".",FALSE,TRUE)</formula>
    </cfRule>
    <cfRule type="expression" dxfId="4" priority="6">
      <formula>IF(RIGHT(TEXT(AM116,"0.#"),1)=".",TRUE,FALSE)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1" max="16383" man="1"/>
    <brk id="699" max="16383" man="1"/>
    <brk id="735" max="16383" man="1"/>
    <brk id="833" max="16383"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2" sqref="L1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486</v>
      </c>
      <c r="M3" s="13" t="str">
        <f t="shared" ref="M3:M11" si="2">IF(L3="","",K3)</f>
        <v>文教及び科学振興</v>
      </c>
      <c r="N3" s="13" t="str">
        <f>IF(M3="",N2,IF(N2&lt;&gt;"",CONCATENATE(N2,"、",M3),M3))</f>
        <v>文教及び科学振興</v>
      </c>
      <c r="O3" s="13"/>
      <c r="P3" s="12" t="s">
        <v>74</v>
      </c>
      <c r="Q3" s="17" t="s">
        <v>486</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t="s">
        <v>486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科学技術・イノベーション</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2020-05-19T11:18:44Z</cp:lastPrinted>
  <dcterms:created xsi:type="dcterms:W3CDTF">2012-03-13T00:50:25Z</dcterms:created>
  <dcterms:modified xsi:type="dcterms:W3CDTF">2021-01-28T01:46:22Z</dcterms:modified>
</cp:coreProperties>
</file>