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23040" windowHeight="1038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Q116"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<sst xmlns="http://schemas.openxmlformats.org/spreadsheetml/2006/main" count="2912" uniqueCount="642">
  <si>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</si>
  <si>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</si>
  <si>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</si>
  <si>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</si>
  <si>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</si>
  <si>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</si>
  <si>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</si>
  <si>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</si>
  <si>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</si>
  <si>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</si>
  <si>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</si>
  <si>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</si>
  <si>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</si>
  <si>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</si>
  <si>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</si>
  <si>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</si>
  <si>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</si>
  <si>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</si>
  <si>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</si>
  <si>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</si>
  <si>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</si>
  <si>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</si>
  <si>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</si>
  <si>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</si>
  <si>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</si>
  <si>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</si>
  <si>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</si>
  <si>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</si>
  <si>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</si>
  <si>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</si>
  <si>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</si>
  <si>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</si>
  <si>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</si>
  <si>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</si>
  <si>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</si>
  <si>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</si>
  <si>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</si>
  <si>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</si>
  <si>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</si>
  <si>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</si>
  <si>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</si>
  <si>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</si>
  <si>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</si>
  <si>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</si>
  <si>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</si>
  <si>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</si>
  <si>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</si>
  <si>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</si>
  <si>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</si>
  <si>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</si>
  <si>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</si>
  <si>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</si>
  <si>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</si>
  <si>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</si>
  <si>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</si>
  <si>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</si>
  <si>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</si>
  <si>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</si>
  <si>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</si>
  <si>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</si>
  <si>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</si>
  <si>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</si>
  <si>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</si>
  <si>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</si>
  <si>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</si>
  <si>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</si>
  <si>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</si>
  <si>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</si>
  <si>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</si>
  <si>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</si>
  <si>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</si>
  <si>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</si>
  <si>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</si>
  <si>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</si>
  <si>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</si>
  <si>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</si>
  <si>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</si>
  <si>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</si>
  <si>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</si>
  <si>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</si>
  <si>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</si>
  <si>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</si>
  <si>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</si>
  <si>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</si>
  <si>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</si>
  <si>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</si>
  <si>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</si>
  <si>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</si>
  <si>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</si>
  <si>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</si>
  <si>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</si>
  <si>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</si>
  <si>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</si>
  <si>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</si>
  <si>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</si>
  <si>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</si>
  <si>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</si>
  <si>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</si>
  <si>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</si>
  <si>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</si>
  <si>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</si>
  <si>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</si>
  <si>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</si>
  <si>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</si>
  <si>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</si>
  <si>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</si>
  <si>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</si>
  <si>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</si>
  <si>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</si>
  <si>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</si>
  <si>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</si>
  <si>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</si>
  <si>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</si>
  <si>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</si>
  <si>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</si>
  <si>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</si>
  <si>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</si>
  <si>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</si>
  <si>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</si>
  <si>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</si>
  <si>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</si>
  <si>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</si>
  <si>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</si>
  <si>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</si>
  <si>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</si>
  <si>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</si>
  <si>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</si>
  <si>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</si>
  <si>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</si>
  <si>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</si>
  <si>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</si>
  <si>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</si>
  <si>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</si>
  <si>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</si>
  <si>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</si>
  <si>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</si>
  <si>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</si>
  <si>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</si>
  <si>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</si>
  <si>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</si>
  <si>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</si>
  <si>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</si>
  <si>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</si>
  <si>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</si>
  <si>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</si>
  <si>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</si>
  <si>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</si>
  <si>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</si>
  <si>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</si>
  <si>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</si>
  <si>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</si>
  <si>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</si>
  <si>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</si>
  <si>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</si>
  <si>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</si>
  <si>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</si>
  <si>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</si>
  <si>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</si>
  <si>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</si>
  <si>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</si>
  <si>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</si>
  <si>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</si>
  <si>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</si>
  <si>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</si>
  <si>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</si>
  <si>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</si>
  <si>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</si>
  <si>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</si>
  <si>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</si>
  <si>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</si>
  <si>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</si>
  <si>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</si>
  <si>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</si>
  <si>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</si>
  <si>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</si>
  <si>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</si>
  <si>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</si>
  <si>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</si>
  <si>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</si>
  <si>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</si>
  <si>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</si>
  <si>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</si>
  <si>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</si>
  <si>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</si>
  <si>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</si>
  <si>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</si>
  <si>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</si>
  <si>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</si>
  <si>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</si>
  <si>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</si>
  <si>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</si>
  <si>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</si>
  <si>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</si>
  <si>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</si>
  <si>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</si>
  <si>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</si>
  <si>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</si>
  <si>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</si>
  <si>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</si>
  <si>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</si>
  <si>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</si>
  <si>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</si>
  <si>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</si>
  <si>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</si>
  <si>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</si>
  <si>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</si>
  <si>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</si>
  <si>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</si>
  <si>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</si>
  <si>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</si>
  <si>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</si>
  <si>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</si>
  <si>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</si>
  <si>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</si>
  <si>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</si>
  <si>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</si>
  <si>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</si>
  <si>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</si>
  <si>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</si>
  <si>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</si>
  <si>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</si>
  <si>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</si>
  <si>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</si>
  <si>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</si>
  <si>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</si>
  <si>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</si>
  <si>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</si>
  <si>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</si>
  <si>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</si>
  <si>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</si>
  <si>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</si>
  <si>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</si>
  <si>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</si>
  <si>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</si>
  <si>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</si>
  <si>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</si>
  <si>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</si>
  <si>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</si>
  <si>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</si>
  <si>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</si>
  <si>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</si>
  <si>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</si>
  <si>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</si>
  <si>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</si>
  <si>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</si>
  <si>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</si>
  <si>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</si>
  <si>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</si>
  <si>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</si>
  <si>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</si>
  <si>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</si>
  <si>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</si>
  <si>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</si>
  <si>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</si>
  <si>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</si>
  <si>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</si>
  <si>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</si>
  <si>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</si>
  <si>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</si>
  <si>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</si>
  <si>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</si>
  <si>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</si>
  <si>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</si>
  <si>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</si>
  <si>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</si>
  <si>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</si>
  <si>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</si>
  <si>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</si>
  <si>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</si>
  <si>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</si>
  <si>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</si>
  <si>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</si>
  <si>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</si>
  <si>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</si>
  <si>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</si>
  <si>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</si>
  <si>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</si>
  <si>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</si>
  <si>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</si>
  <si>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</si>
  <si>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</si>
  <si>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</si>
  <si>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</si>
  <si>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</si>
  <si>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</si>
  <si>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</si>
  <si>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</si>
  <si>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</si>
  <si>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</si>
  <si>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</si>
  <si>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</si>
  <si>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</si>
  <si>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</si>
  <si>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</si>
  <si>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</si>
  <si>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</si>
  <si>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</si>
  <si>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</si>
  <si>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</si>
  <si>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</si>
  <si>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</si>
  <si>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</si>
  <si>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</si>
  <si>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</si>
  <si>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</si>
  <si>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</si>
  <si>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</si>
  <si>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</si>
  <si>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</si>
  <si>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</si>
  <si>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</si>
  <si>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</si>
  <si>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</si>
  <si>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</si>
  <si>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</si>
  <si>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</si>
  <si>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</si>
  <si>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</si>
  <si>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</si>
  <si>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</si>
  <si>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</si>
  <si>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</si>
  <si>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</si>
  <si>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</si>
  <si>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</si>
  <si>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</si>
  <si>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</si>
  <si>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</si>
  <si>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</si>
  <si>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</si>
  <si>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</si>
  <si>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</si>
  <si>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</si>
  <si>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</si>
  <si>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</si>
  <si>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</si>
  <si>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</si>
  <si>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</si>
  <si>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</si>
  <si>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</si>
  <si>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</si>
  <si>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</si>
  <si>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</si>
  <si>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</si>
  <si>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</si>
  <si>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</si>
  <si>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</si>
  <si>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</si>
  <si>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</si>
  <si>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</si>
  <si>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</si>
  <si>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</si>
  <si>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</si>
  <si>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</si>
  <si>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</si>
  <si>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</si>
  <si>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</si>
  <si>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</si>
  <si>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</si>
  <si>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</si>
  <si>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</si>
  <si>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</si>
  <si>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</si>
  <si>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</si>
  <si>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</si>
  <si>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</si>
  <si>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</si>
  <si>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</si>
  <si>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</si>
  <si>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</si>
  <si>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</si>
  <si>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</si>
  <si>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</si>
  <si>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</si>
  <si>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</si>
  <si>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</si>
  <si>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</si>
  <si>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</si>
  <si>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</si>
  <si>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</si>
  <si>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</si>
  <si>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</si>
  <si>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</si>
  <si>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</si>
  <si>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</si>
  <si>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</si>
  <si>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</si>
  <si>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</si>
  <si>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</si>
  <si>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</si>
  <si>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</si>
  <si>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</si>
  <si>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</si>
  <si>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</si>
  <si>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</si>
  <si>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</si>
  <si>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</si>
  <si>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</si>
  <si>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</si>
  <si>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</si>
  <si>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</si>
  <si>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</si>
  <si>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</si>
  <si>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</si>
  <si>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</si>
  <si>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</si>
  <si>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</si>
  <si>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</si>
  <si>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</si>
  <si>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</si>
  <si>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</si>
  <si>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</si>
  <si>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</si>
  <si>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</si>
  <si>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</si>
  <si>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</si>
  <si>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</si>
  <si>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</si>
  <si>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</si>
  <si>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</si>
  <si>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</si>
  <si>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</si>
  <si>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</si>
  <si>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</si>
  <si>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</si>
  <si>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</si>
  <si>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</si>
  <si>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</si>
  <si>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</si>
  <si>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</si>
  <si>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</si>
  <si>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</si>
  <si>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</si>
  <si>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</si>
  <si>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</si>
  <si>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</si>
  <si>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</si>
  <si>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</si>
  <si>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</si>
  <si>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</si>
  <si>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</si>
  <si>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</si>
  <si>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</si>
  <si>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</si>
  <si>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</si>
  <si>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</si>
  <si>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</si>
  <si>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</si>
  <si>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</si>
  <si>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</si>
  <si>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</si>
  <si>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</si>
  <si>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</si>
  <si>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</si>
  <si>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</si>
  <si>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</si>
  <si>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</si>
  <si>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</si>
  <si>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</si>
  <si>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</si>
  <si>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</si>
  <si>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</si>
  <si>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</si>
  <si>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</si>
  <si>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</si>
  <si>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</si>
  <si>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</si>
  <si>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</si>
  <si>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</si>
  <si>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</si>
  <si>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</si>
  <si>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</si>
  <si>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</si>
  <si>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</si>
  <si>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</si>
  <si>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</si>
  <si>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</si>
  <si>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</si>
  <si>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</si>
  <si>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</si>
  <si>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</si>
  <si>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</si>
  <si>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</si>
  <si>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</si>
  <si>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</si>
  <si>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</si>
  <si>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</si>
  <si>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</si>
  <si>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</si>
  <si>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</si>
  <si>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</si>
  <si>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</si>
  <si>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</si>
  <si>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</si>
  <si>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</si>
  <si>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</si>
  <si>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</si>
  <si>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</si>
  <si>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</si>
  <si>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</si>
  <si>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</si>
  <si>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</si>
  <si>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</si>
  <si>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</si>
  <si>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</si>
  <si>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</si>
  <si>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</si>
  <si>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</si>
  <si>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</si>
  <si>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</si>
  <si>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</si>
  <si>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</si>
  <si>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</si>
  <si>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</si>
  <si>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</si>
  <si>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</si>
  <si>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</si>
  <si>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</si>
  <si>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</si>
  <si>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</si>
  <si>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</si>
  <si>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</si>
  <si>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</si>
  <si>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</si>
  <si>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</si>
  <si>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</si>
  <si>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</si>
  <si>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</si>
  <si>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</si>
  <si>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</si>
  <si>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</si>
  <si>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</si>
  <si>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</si>
  <si>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</si>
  <si>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</si>
  <si>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</si>
  <si>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</si>
  <si>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</si>
  <si>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</si>
  <si>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</si>
  <si>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</si>
  <si>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</si>
  <si>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</si>
  <si>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</si>
  <si>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</si>
  <si>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</si>
  <si>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</si>
  <si>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</si>
  <si>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</si>
  <si>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</si>
  <si>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</si>
  <si>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</si>
  <si>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</si>
  <si>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</si>
  <si>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</si>
  <si>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</si>
  <si>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</si>
  <si>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</si>
  <si>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</si>
  <si>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</si>
  <si>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</si>
  <si>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</si>
  <si>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</si>
  <si>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</si>
  <si>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化学物質の人へのばく露総合調査事業費</t>
  </si>
  <si>
    <t>平成１０年度</t>
    <rPh sb="0" eb="2">
      <t>ヘイセイ</t>
    </rPh>
    <rPh sb="4" eb="5">
      <t>ネン</t>
    </rPh>
    <rPh sb="5" eb="6">
      <t>ド</t>
    </rPh>
    <phoneticPr fontId="23"/>
  </si>
  <si>
    <t>終了予定なし</t>
    <rPh sb="0" eb="2">
      <t>シュウリョウ</t>
    </rPh>
    <rPh sb="2" eb="4">
      <t>ヨテイ</t>
    </rPh>
    <phoneticPr fontId="23"/>
  </si>
  <si>
    <t>環境保健部</t>
  </si>
  <si>
    <t>環境リスク評価室</t>
  </si>
  <si>
    <t>室長　山本　英紀</t>
  </si>
  <si>
    <t>○</t>
  </si>
  <si>
    <t>-</t>
  </si>
  <si>
    <t>-</t>
    <phoneticPr fontId="5"/>
  </si>
  <si>
    <t>環境から人体に取り込まれて健康に影響を及ぼす可能性がある化学物質について、モニタリング調査により人体のばく露状況を把握し、リスク評価及びリスク管理対策の立案のための基礎情報を得る。</t>
    <rPh sb="0" eb="2">
      <t>カンキョウ</t>
    </rPh>
    <rPh sb="4" eb="6">
      <t>ジンタイ</t>
    </rPh>
    <rPh sb="7" eb="8">
      <t>ト</t>
    </rPh>
    <rPh sb="9" eb="10">
      <t>コ</t>
    </rPh>
    <rPh sb="13" eb="15">
      <t>ケンコウ</t>
    </rPh>
    <rPh sb="16" eb="18">
      <t>エイキョウ</t>
    </rPh>
    <rPh sb="19" eb="20">
      <t>オヨ</t>
    </rPh>
    <rPh sb="22" eb="25">
      <t>カノウセイ</t>
    </rPh>
    <rPh sb="28" eb="30">
      <t>カガク</t>
    </rPh>
    <rPh sb="30" eb="32">
      <t>ブッシツ</t>
    </rPh>
    <rPh sb="43" eb="45">
      <t>チョウサ</t>
    </rPh>
    <rPh sb="48" eb="50">
      <t>ジンタイ</t>
    </rPh>
    <rPh sb="53" eb="54">
      <t>ロ</t>
    </rPh>
    <rPh sb="54" eb="56">
      <t>ジョウキョウ</t>
    </rPh>
    <rPh sb="57" eb="59">
      <t>ハアク</t>
    </rPh>
    <rPh sb="64" eb="66">
      <t>ヒョウカ</t>
    </rPh>
    <rPh sb="66" eb="67">
      <t>オヨ</t>
    </rPh>
    <rPh sb="71" eb="73">
      <t>カンリ</t>
    </rPh>
    <rPh sb="73" eb="75">
      <t>タイサク</t>
    </rPh>
    <rPh sb="76" eb="78">
      <t>リツアン</t>
    </rPh>
    <rPh sb="82" eb="84">
      <t>キソ</t>
    </rPh>
    <rPh sb="84" eb="86">
      <t>ジョウホウ</t>
    </rPh>
    <rPh sb="87" eb="88">
      <t>エ</t>
    </rPh>
    <phoneticPr fontId="6"/>
  </si>
  <si>
    <t>生体試料（血液・尿）を調査協力者から採取し、得られた生体試料について化学物質の分析を行うとともに、その結果について統計解析を行う。</t>
    <rPh sb="0" eb="2">
      <t>セイタイ</t>
    </rPh>
    <rPh sb="2" eb="4">
      <t>シリョウ</t>
    </rPh>
    <rPh sb="5" eb="7">
      <t>ケツエキ</t>
    </rPh>
    <rPh sb="8" eb="9">
      <t>ニョウ</t>
    </rPh>
    <rPh sb="11" eb="13">
      <t>チョウサ</t>
    </rPh>
    <rPh sb="13" eb="16">
      <t>キョウリョクシャ</t>
    </rPh>
    <rPh sb="18" eb="20">
      <t>サイシュ</t>
    </rPh>
    <rPh sb="22" eb="23">
      <t>エ</t>
    </rPh>
    <rPh sb="26" eb="28">
      <t>セイタイ</t>
    </rPh>
    <rPh sb="28" eb="30">
      <t>シリョウ</t>
    </rPh>
    <rPh sb="34" eb="36">
      <t>カガク</t>
    </rPh>
    <rPh sb="36" eb="38">
      <t>ブッシツ</t>
    </rPh>
    <rPh sb="39" eb="41">
      <t>ブンセキ</t>
    </rPh>
    <rPh sb="42" eb="43">
      <t>オコナ</t>
    </rPh>
    <rPh sb="51" eb="53">
      <t>ケッカ</t>
    </rPh>
    <rPh sb="57" eb="59">
      <t>トウケイ</t>
    </rPh>
    <rPh sb="59" eb="61">
      <t>カイセキ</t>
    </rPh>
    <rPh sb="62" eb="63">
      <t>オコナ</t>
    </rPh>
    <phoneticPr fontId="6"/>
  </si>
  <si>
    <t>-</t>
    <phoneticPr fontId="5"/>
  </si>
  <si>
    <t>-</t>
    <phoneticPr fontId="5"/>
  </si>
  <si>
    <t>-</t>
    <phoneticPr fontId="5"/>
  </si>
  <si>
    <t>公害調査等委託費</t>
    <rPh sb="0" eb="2">
      <t>コウガイ</t>
    </rPh>
    <rPh sb="2" eb="4">
      <t>チョウサ</t>
    </rPh>
    <rPh sb="4" eb="5">
      <t>トウ</t>
    </rPh>
    <rPh sb="5" eb="8">
      <t>イタクヒ</t>
    </rPh>
    <phoneticPr fontId="6"/>
  </si>
  <si>
    <t>環境保全研究職員旅費</t>
    <rPh sb="0" eb="2">
      <t>カンキョウ</t>
    </rPh>
    <rPh sb="2" eb="4">
      <t>ホゼン</t>
    </rPh>
    <rPh sb="4" eb="6">
      <t>ケンキュウ</t>
    </rPh>
    <rPh sb="6" eb="8">
      <t>ショクイン</t>
    </rPh>
    <rPh sb="8" eb="10">
      <t>リョヒ</t>
    </rPh>
    <phoneticPr fontId="6"/>
  </si>
  <si>
    <t>化学物質について、モニタリング調査により人体のばく露状況を把握し、リスク評価及びリスク管理対策の立案のための基礎情報を得る。</t>
    <rPh sb="0" eb="2">
      <t>カガク</t>
    </rPh>
    <rPh sb="2" eb="4">
      <t>ブッシツ</t>
    </rPh>
    <rPh sb="15" eb="17">
      <t>チョウサ</t>
    </rPh>
    <rPh sb="20" eb="22">
      <t>ジンタイ</t>
    </rPh>
    <rPh sb="25" eb="26">
      <t>ロ</t>
    </rPh>
    <rPh sb="26" eb="28">
      <t>ジョウキョウ</t>
    </rPh>
    <rPh sb="29" eb="31">
      <t>ハアク</t>
    </rPh>
    <rPh sb="36" eb="38">
      <t>ヒョウカ</t>
    </rPh>
    <rPh sb="38" eb="39">
      <t>オヨ</t>
    </rPh>
    <rPh sb="43" eb="45">
      <t>カンリ</t>
    </rPh>
    <rPh sb="45" eb="47">
      <t>タイサク</t>
    </rPh>
    <rPh sb="48" eb="50">
      <t>リツアン</t>
    </rPh>
    <rPh sb="54" eb="56">
      <t>キソ</t>
    </rPh>
    <rPh sb="56" eb="58">
      <t>ジョウホウ</t>
    </rPh>
    <rPh sb="59" eb="60">
      <t>エ</t>
    </rPh>
    <phoneticPr fontId="9"/>
  </si>
  <si>
    <t>物質数×検体数</t>
    <rPh sb="0" eb="2">
      <t>ブッシツ</t>
    </rPh>
    <rPh sb="2" eb="3">
      <t>カズ</t>
    </rPh>
    <rPh sb="4" eb="6">
      <t>ケンタイ</t>
    </rPh>
    <rPh sb="6" eb="7">
      <t>カズ</t>
    </rPh>
    <phoneticPr fontId="6"/>
  </si>
  <si>
    <t>「化学物質の人へのばく露量モニタリング調査」報告書</t>
    <rPh sb="22" eb="25">
      <t>ホウコクショ</t>
    </rPh>
    <phoneticPr fontId="6"/>
  </si>
  <si>
    <t>化学物質の人へのばく露量把握を目的とした調査参加者数</t>
    <rPh sb="0" eb="2">
      <t>カガク</t>
    </rPh>
    <rPh sb="2" eb="4">
      <t>ブッシツ</t>
    </rPh>
    <phoneticPr fontId="6"/>
  </si>
  <si>
    <t>人</t>
    <rPh sb="0" eb="1">
      <t>ニン</t>
    </rPh>
    <phoneticPr fontId="9"/>
  </si>
  <si>
    <t>「化学物質の人へのばく露量モニタリング調査」の執行額／調査参加者数</t>
  </si>
  <si>
    <t>　百万円/人</t>
    <rPh sb="1" eb="2">
      <t>ヒャク</t>
    </rPh>
    <rPh sb="2" eb="4">
      <t>マンエン</t>
    </rPh>
    <rPh sb="5" eb="6">
      <t>ヒト</t>
    </rPh>
    <phoneticPr fontId="9"/>
  </si>
  <si>
    <t>86/90</t>
  </si>
  <si>
    <t>6.化学物質対策の推進、9.環境政策の基盤整備</t>
    <rPh sb="2" eb="4">
      <t>カガク</t>
    </rPh>
    <rPh sb="4" eb="6">
      <t>ブッシツ</t>
    </rPh>
    <rPh sb="6" eb="8">
      <t>タイサク</t>
    </rPh>
    <rPh sb="9" eb="11">
      <t>スイシン</t>
    </rPh>
    <rPh sb="14" eb="16">
      <t>カンキョウ</t>
    </rPh>
    <rPh sb="16" eb="18">
      <t>セイサク</t>
    </rPh>
    <rPh sb="19" eb="21">
      <t>キバン</t>
    </rPh>
    <rPh sb="21" eb="23">
      <t>セイビ</t>
    </rPh>
    <phoneticPr fontId="9"/>
  </si>
  <si>
    <t>化学物質の人へのばく露量モニタリング調査で得られた生体試料（血液・尿）の化学物質分析データ数</t>
    <rPh sb="0" eb="2">
      <t>カガク</t>
    </rPh>
    <rPh sb="2" eb="4">
      <t>ブッシツ</t>
    </rPh>
    <rPh sb="11" eb="12">
      <t>リョウ</t>
    </rPh>
    <rPh sb="18" eb="20">
      <t>チョウサ</t>
    </rPh>
    <rPh sb="21" eb="22">
      <t>エ</t>
    </rPh>
    <rPh sb="25" eb="27">
      <t>セイタイ</t>
    </rPh>
    <rPh sb="27" eb="29">
      <t>シリョウ</t>
    </rPh>
    <rPh sb="30" eb="32">
      <t>ケツエキ</t>
    </rPh>
    <rPh sb="33" eb="34">
      <t>ニョウ</t>
    </rPh>
    <rPh sb="36" eb="38">
      <t>カガク</t>
    </rPh>
    <rPh sb="38" eb="40">
      <t>ブッシツ</t>
    </rPh>
    <rPh sb="40" eb="42">
      <t>ブンセキ</t>
    </rPh>
    <rPh sb="45" eb="46">
      <t>カズ</t>
    </rPh>
    <phoneticPr fontId="6"/>
  </si>
  <si>
    <t>-</t>
    <phoneticPr fontId="5"/>
  </si>
  <si>
    <t>本事業を通じて人体中のダイオキシン類その他の化学物質モニタリング調査データを継続的に収集・解析することにより、環境リスク評価及び化学物質管理のための基礎情報となる日本人の化学物質のばく露状況を把握することができ、化学物質対策の推進に資する。</t>
    <rPh sb="0" eb="1">
      <t>ホン</t>
    </rPh>
    <rPh sb="1" eb="3">
      <t>ジギョウ</t>
    </rPh>
    <rPh sb="4" eb="5">
      <t>ツウ</t>
    </rPh>
    <rPh sb="7" eb="9">
      <t>ジンタイ</t>
    </rPh>
    <rPh sb="9" eb="10">
      <t>ナカ</t>
    </rPh>
    <rPh sb="17" eb="18">
      <t>ルイ</t>
    </rPh>
    <rPh sb="20" eb="21">
      <t>タ</t>
    </rPh>
    <rPh sb="22" eb="24">
      <t>カガク</t>
    </rPh>
    <rPh sb="24" eb="26">
      <t>ブッシツ</t>
    </rPh>
    <rPh sb="32" eb="34">
      <t>チョウサ</t>
    </rPh>
    <rPh sb="38" eb="41">
      <t>ケイゾクテキ</t>
    </rPh>
    <rPh sb="42" eb="44">
      <t>シュウシュウ</t>
    </rPh>
    <rPh sb="45" eb="47">
      <t>カイセキ</t>
    </rPh>
    <rPh sb="55" eb="57">
      <t>カンキョウ</t>
    </rPh>
    <rPh sb="60" eb="62">
      <t>ヒョウカ</t>
    </rPh>
    <rPh sb="62" eb="63">
      <t>オヨ</t>
    </rPh>
    <rPh sb="64" eb="66">
      <t>カガク</t>
    </rPh>
    <rPh sb="66" eb="68">
      <t>ブッシツ</t>
    </rPh>
    <rPh sb="68" eb="70">
      <t>カンリ</t>
    </rPh>
    <rPh sb="74" eb="76">
      <t>キソ</t>
    </rPh>
    <rPh sb="76" eb="78">
      <t>ジョウホウ</t>
    </rPh>
    <rPh sb="81" eb="84">
      <t>ニホンジン</t>
    </rPh>
    <rPh sb="85" eb="87">
      <t>カガク</t>
    </rPh>
    <rPh sb="87" eb="89">
      <t>ブッシツ</t>
    </rPh>
    <rPh sb="92" eb="93">
      <t>ツユ</t>
    </rPh>
    <rPh sb="93" eb="95">
      <t>ジョウキョウ</t>
    </rPh>
    <rPh sb="96" eb="98">
      <t>ハアク</t>
    </rPh>
    <phoneticPr fontId="6"/>
  </si>
  <si>
    <t>-</t>
    <phoneticPr fontId="5"/>
  </si>
  <si>
    <t>化学物質の人の健康への影響については、国民の関心が高く、ニーズを反映した事業である。</t>
    <rPh sb="5" eb="6">
      <t>ヒト</t>
    </rPh>
    <phoneticPr fontId="9"/>
  </si>
  <si>
    <t>人へのばく露量調査は、本調査以外に統一的・継続的に行われている調査研究がない。国が集中的に全国のばく露状況を把握し、知見を収集することで、懸念される物質の選定、リスク評価及びリスク管理対策の立案、健康被害の未然防止などが可能となる。</t>
    <rPh sb="0" eb="1">
      <t>ヒト</t>
    </rPh>
    <rPh sb="5" eb="6">
      <t>ロ</t>
    </rPh>
    <rPh sb="6" eb="7">
      <t>リョウ</t>
    </rPh>
    <rPh sb="7" eb="9">
      <t>チョウサ</t>
    </rPh>
    <phoneticPr fontId="6"/>
  </si>
  <si>
    <t>人体中の化学物質の存在状況については、継続的なモニタリングが行われておらず、化学物質が及ぼす人体への影響について把握し、対策を行うためには必要な事業である。</t>
  </si>
  <si>
    <t>‐</t>
  </si>
  <si>
    <t>再委任等は必要最低限としており、適切な資金の流れとなっている。</t>
  </si>
  <si>
    <t>現地調査等には環境省職員が出席し、調査が適正に履行されたことを確認している。</t>
    <rPh sb="0" eb="2">
      <t>ゲンチ</t>
    </rPh>
    <rPh sb="2" eb="4">
      <t>チョウサ</t>
    </rPh>
    <rPh sb="4" eb="5">
      <t>トウ</t>
    </rPh>
    <phoneticPr fontId="6"/>
  </si>
  <si>
    <t>毎年度、有識者の助言等を基に分析項目等の検討を行い、優先順位の低いものは項目から削除している。</t>
    <rPh sb="8" eb="10">
      <t>ジョゲン</t>
    </rPh>
    <rPh sb="10" eb="11">
      <t>トウ</t>
    </rPh>
    <rPh sb="12" eb="13">
      <t>モト</t>
    </rPh>
    <rPh sb="26" eb="28">
      <t>ユウセン</t>
    </rPh>
    <rPh sb="28" eb="30">
      <t>ジュンイ</t>
    </rPh>
    <rPh sb="31" eb="32">
      <t>ヒク</t>
    </rPh>
    <phoneticPr fontId="9"/>
  </si>
  <si>
    <t>化学物質のばく露量の測定結果からは、これら物質の蓄積量の経年変化の確認が可能となった。</t>
    <rPh sb="0" eb="2">
      <t>カガク</t>
    </rPh>
    <rPh sb="2" eb="4">
      <t>ブッシツ</t>
    </rPh>
    <rPh sb="7" eb="8">
      <t>ロ</t>
    </rPh>
    <rPh sb="8" eb="9">
      <t>リョウ</t>
    </rPh>
    <rPh sb="10" eb="12">
      <t>ソクテイ</t>
    </rPh>
    <rPh sb="12" eb="14">
      <t>ケッカ</t>
    </rPh>
    <rPh sb="21" eb="23">
      <t>ブッシツ</t>
    </rPh>
    <rPh sb="24" eb="26">
      <t>チクセキ</t>
    </rPh>
    <rPh sb="26" eb="27">
      <t>リョウ</t>
    </rPh>
    <rPh sb="28" eb="30">
      <t>ケイネン</t>
    </rPh>
    <rPh sb="30" eb="32">
      <t>ヘンカ</t>
    </rPh>
    <rPh sb="33" eb="35">
      <t>カクニン</t>
    </rPh>
    <rPh sb="36" eb="38">
      <t>カノウ</t>
    </rPh>
    <phoneticPr fontId="6"/>
  </si>
  <si>
    <t>化学物質の人体へのばく露量の情報把握においては、直接、血液・尿などの生体試料を測定するのが最も信頼性の高い情報となるため、他に効果的かつ低コストの比較可能な方法はない。</t>
    <rPh sb="0" eb="2">
      <t>カガク</t>
    </rPh>
    <rPh sb="2" eb="4">
      <t>ブッシツ</t>
    </rPh>
    <rPh sb="5" eb="7">
      <t>ジンタイ</t>
    </rPh>
    <rPh sb="11" eb="12">
      <t>ロ</t>
    </rPh>
    <rPh sb="12" eb="13">
      <t>リョウ</t>
    </rPh>
    <rPh sb="14" eb="16">
      <t>ジョウホウ</t>
    </rPh>
    <rPh sb="16" eb="18">
      <t>ハアク</t>
    </rPh>
    <rPh sb="24" eb="26">
      <t>チョクセツ</t>
    </rPh>
    <rPh sb="27" eb="29">
      <t>ケツエキ</t>
    </rPh>
    <rPh sb="30" eb="31">
      <t>ニョウ</t>
    </rPh>
    <rPh sb="34" eb="36">
      <t>セイタイ</t>
    </rPh>
    <rPh sb="36" eb="38">
      <t>シリョウ</t>
    </rPh>
    <rPh sb="39" eb="41">
      <t>ソクテイ</t>
    </rPh>
    <rPh sb="45" eb="46">
      <t>モット</t>
    </rPh>
    <rPh sb="47" eb="49">
      <t>シンライ</t>
    </rPh>
    <rPh sb="49" eb="50">
      <t>セイ</t>
    </rPh>
    <rPh sb="51" eb="52">
      <t>タカ</t>
    </rPh>
    <rPh sb="53" eb="55">
      <t>ジョウホウ</t>
    </rPh>
    <rPh sb="61" eb="62">
      <t>タ</t>
    </rPh>
    <rPh sb="63" eb="66">
      <t>コウカテキ</t>
    </rPh>
    <rPh sb="68" eb="69">
      <t>テイ</t>
    </rPh>
    <rPh sb="73" eb="75">
      <t>ヒカク</t>
    </rPh>
    <rPh sb="75" eb="77">
      <t>カノウ</t>
    </rPh>
    <rPh sb="78" eb="80">
      <t>ホウホウ</t>
    </rPh>
    <phoneticPr fontId="6"/>
  </si>
  <si>
    <t>測定結果については、化学物質のリスク管理対策の立案のための基礎情報として、関係行政機関へ共有され、活用されている。</t>
    <rPh sb="0" eb="2">
      <t>ソクテイ</t>
    </rPh>
    <rPh sb="2" eb="4">
      <t>ケッカ</t>
    </rPh>
    <rPh sb="37" eb="39">
      <t>カンケイ</t>
    </rPh>
    <rPh sb="39" eb="41">
      <t>ギョウセイ</t>
    </rPh>
    <rPh sb="41" eb="43">
      <t>キカン</t>
    </rPh>
    <rPh sb="44" eb="46">
      <t>キョウユウ</t>
    </rPh>
    <rPh sb="49" eb="51">
      <t>カツヨウ</t>
    </rPh>
    <phoneticPr fontId="6"/>
  </si>
  <si>
    <t>-</t>
    <phoneticPr fontId="5"/>
  </si>
  <si>
    <t>　ダイオキシン類については、世界的にも貴重な経年的な生体モニタリングデータが集積しており、経年的に耐容一日摂取量よりも低いレベルへ推移してきたことを確認しており、「ダイオキシン類対策特別措置法」の有効性評価の観点でも、重要な調査である。また、ダイオキシン類のほかフッ素化合物、農薬系代謝物、重金属など測定対象を広げ、幅広い生体モニタリングデータの収集を図った。
　また、これまで蓄積されたデータを用いて、人への化学物質の蓄積状況と経年変化を総合的に解析するとともに、今後のより効率的・効果的な事業のあり方について検討を行った。</t>
    <rPh sb="7" eb="8">
      <t>ルイ</t>
    </rPh>
    <rPh sb="22" eb="24">
      <t>ケイネン</t>
    </rPh>
    <rPh sb="24" eb="25">
      <t>テキ</t>
    </rPh>
    <rPh sb="45" eb="47">
      <t>ケイネン</t>
    </rPh>
    <rPh sb="47" eb="48">
      <t>テキ</t>
    </rPh>
    <rPh sb="65" eb="67">
      <t>スイイ</t>
    </rPh>
    <rPh sb="109" eb="111">
      <t>ジュウヨウ</t>
    </rPh>
    <rPh sb="112" eb="114">
      <t>チョウサ</t>
    </rPh>
    <phoneticPr fontId="6"/>
  </si>
  <si>
    <t>206</t>
  </si>
  <si>
    <t>254</t>
  </si>
  <si>
    <t>207</t>
  </si>
  <si>
    <t>303</t>
  </si>
  <si>
    <t>216</t>
  </si>
  <si>
    <t>283</t>
  </si>
  <si>
    <t>257</t>
  </si>
  <si>
    <t>298</t>
  </si>
  <si>
    <t>0299</t>
    <phoneticPr fontId="5"/>
  </si>
  <si>
    <t>A.いであ株式会社</t>
    <phoneticPr fontId="5"/>
  </si>
  <si>
    <t>分析費</t>
    <phoneticPr fontId="5"/>
  </si>
  <si>
    <t>試料分析費</t>
    <phoneticPr fontId="5"/>
  </si>
  <si>
    <t>その他</t>
    <phoneticPr fontId="5"/>
  </si>
  <si>
    <t>一般管理費、消費税</t>
    <phoneticPr fontId="5"/>
  </si>
  <si>
    <t>人件費</t>
    <phoneticPr fontId="5"/>
  </si>
  <si>
    <t>研究職員・事務職員の給与</t>
    <phoneticPr fontId="5"/>
  </si>
  <si>
    <t>いであ株式会社</t>
    <phoneticPr fontId="5"/>
  </si>
  <si>
    <t>生体試料中の化学物質分析</t>
    <phoneticPr fontId="5"/>
  </si>
  <si>
    <t>-</t>
    <phoneticPr fontId="5"/>
  </si>
  <si>
    <t>-</t>
    <phoneticPr fontId="5"/>
  </si>
  <si>
    <t>株式会社島津テクノリサーチ</t>
    <phoneticPr fontId="5"/>
  </si>
  <si>
    <t>試料管理等</t>
    <phoneticPr fontId="5"/>
  </si>
  <si>
    <t>円</t>
    <rPh sb="0" eb="1">
      <t>エン</t>
    </rPh>
    <phoneticPr fontId="9"/>
  </si>
  <si>
    <t>有</t>
  </si>
  <si>
    <t>無</t>
  </si>
  <si>
    <t>競争入札により調査実施機関を選定しているが、一者応札となった案件については、公告期間の延長等により改善を図る。</t>
    <phoneticPr fontId="5"/>
  </si>
  <si>
    <t>生体試料（血液・尿）の化学物質分析データ数（対象とする化学種等は、有識者からなる検討委員会の助言等を基に方針を決定。）
※H29は調査計画見直しの検討実施のため、目標値を定めなかった。</t>
    <rPh sb="0" eb="2">
      <t>セイタイ</t>
    </rPh>
    <rPh sb="2" eb="4">
      <t>シリョウ</t>
    </rPh>
    <rPh sb="5" eb="7">
      <t>ケツエキ</t>
    </rPh>
    <rPh sb="8" eb="9">
      <t>ニョウ</t>
    </rPh>
    <rPh sb="11" eb="13">
      <t>カガク</t>
    </rPh>
    <rPh sb="13" eb="15">
      <t>ブッシツ</t>
    </rPh>
    <rPh sb="15" eb="17">
      <t>ブンセキ</t>
    </rPh>
    <rPh sb="20" eb="21">
      <t>カズ</t>
    </rPh>
    <rPh sb="27" eb="29">
      <t>カガク</t>
    </rPh>
    <rPh sb="30" eb="31">
      <t>トウ</t>
    </rPh>
    <rPh sb="33" eb="36">
      <t>ユウシキシャ</t>
    </rPh>
    <rPh sb="40" eb="45">
      <t>ケントウイインカイ</t>
    </rPh>
    <rPh sb="46" eb="48">
      <t>ジョゲン</t>
    </rPh>
    <rPh sb="48" eb="49">
      <t>トウ</t>
    </rPh>
    <rPh sb="50" eb="51">
      <t>モト</t>
    </rPh>
    <rPh sb="52" eb="54">
      <t>ホウシン</t>
    </rPh>
    <rPh sb="55" eb="57">
      <t>ケッテイ</t>
    </rPh>
    <rPh sb="65" eb="67">
      <t>チョウサ</t>
    </rPh>
    <rPh sb="67" eb="69">
      <t>ケイカク</t>
    </rPh>
    <rPh sb="69" eb="71">
      <t>ミナオ</t>
    </rPh>
    <rPh sb="73" eb="75">
      <t>ケントウ</t>
    </rPh>
    <rPh sb="75" eb="77">
      <t>ジッシ</t>
    </rPh>
    <rPh sb="81" eb="84">
      <t>モクヒョウチ</t>
    </rPh>
    <rPh sb="85" eb="86">
      <t>サダ</t>
    </rPh>
    <phoneticPr fontId="9"/>
  </si>
  <si>
    <t>-</t>
    <phoneticPr fontId="5"/>
  </si>
  <si>
    <t>96/80</t>
    <phoneticPr fontId="5"/>
  </si>
  <si>
    <t>　引き続き、調査の合理化等を図りつつ、今後も効率的な事業の実施に努める。</t>
    <rPh sb="1" eb="2">
      <t>ヒ</t>
    </rPh>
    <rPh sb="3" eb="4">
      <t>ツヅ</t>
    </rPh>
    <phoneticPr fontId="6"/>
  </si>
  <si>
    <t>令和元年度は既存試料の分析のみを行い、その実施に当たっては競争入札によりコスト削減を図った。</t>
  </si>
  <si>
    <t>令和元年度は既存試料の分析のみを実施することとした。</t>
  </si>
  <si>
    <t>-</t>
    <phoneticPr fontId="5"/>
  </si>
  <si>
    <t>〇日本人の化学物質への暴露状況を把握し分析することは、化学物質管理政策の形成・充実にとって必要不可欠であると考えられる。
〇ただ、先行調査と合わせて6年間分のモニタリング・データとして491名分があり、今後も毎年全国3地域程度を選定し約80名の調査をしていくというが、日本人全体のそして全国的なばく露実態を把握するための調査として、これらの地域数とサンプル数で十分なのかどうか判然としない。
〇平成29年度になされた効率的・効果的な事業のあり方検討の具体的な内容について知りたいところである。</t>
    <phoneticPr fontId="5"/>
  </si>
  <si>
    <t>外部有識者の所見を踏まえて、事業の規模が日本人全体のそして全国的なばく露実態を把握するための調査として、これらの地域数とサンプル数で十分なのかどうかについて検討すること。</t>
    <phoneticPr fontId="5"/>
  </si>
  <si>
    <t>　平成29年度の検討を踏まえ、効率的かつ確実な調査協力者のリクルート手法の開発・検証や調査質問票の改良等を行いつつ、地域数・サンプル数が全国的な傾向を把握するのに十分なものとなっているかを確認（複数年度分をまとめて一つの集団として扱うことも含めて検討）しながら事業を進める。</t>
    <phoneticPr fontId="5"/>
  </si>
  <si>
    <t>ダイオキシン類対策特別措置法第39条
環境基本法第28条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</si>
</sst>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29</xdr:col>
      <xdr:colOff>191320</xdr:colOff>
      <xdr:row>101</xdr:row>
      <xdr:rowOff>0</xdr:rowOff>
    </xdr:from>
    <xdr:ext cx="737673" cy="751039"/>
    <xdr:sp macro="" textlink="">
      <xdr:nvSpPr>
        <xdr:cNvPr id="2" name="テキスト ボックス 1"/>
        <xdr:cNvSpPr txBox="1"/>
      </xdr:nvSpPr>
      <xdr:spPr>
        <a:xfrm>
          <a:off x="5739618" y="13662543"/>
          <a:ext cx="737673" cy="75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800"/>
            <a:t>0</a:t>
          </a:r>
        </a:p>
        <a:p>
          <a:pPr algn="ctr"/>
          <a:r>
            <a:rPr kumimoji="1" lang="ja-JP" altLang="en-US" sz="800"/>
            <a:t>（調査計画の見直しのための検討を実施）</a:t>
          </a:r>
        </a:p>
      </xdr:txBody>
    </xdr:sp>
    <xdr:clientData/>
  </xdr:oneCellAnchor>
  <xdr:twoCellAnchor>
    <xdr:from>
      <xdr:col>14</xdr:col>
      <xdr:colOff>168519</xdr:colOff>
      <xdr:row>742</xdr:row>
      <xdr:rowOff>21981</xdr:rowOff>
    </xdr:from>
    <xdr:to>
      <xdr:col>30</xdr:col>
      <xdr:colOff>17698</xdr:colOff>
      <xdr:row>746</xdr:row>
      <xdr:rowOff>329711</xdr:rowOff>
    </xdr:to>
    <xdr:sp macro="" textlink="">
      <xdr:nvSpPr>
        <xdr:cNvPr id="5" name="テキスト ボックス 4"/>
        <xdr:cNvSpPr txBox="1"/>
      </xdr:nvSpPr>
      <xdr:spPr>
        <a:xfrm>
          <a:off x="2938096" y="41177308"/>
          <a:ext cx="3014410" cy="17144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８２．９百万円</a:t>
          </a:r>
        </a:p>
      </xdr:txBody>
    </xdr:sp>
    <xdr:clientData/>
  </xdr:twoCellAnchor>
  <xdr:twoCellAnchor>
    <xdr:from>
      <xdr:col>12</xdr:col>
      <xdr:colOff>109903</xdr:colOff>
      <xdr:row>747</xdr:row>
      <xdr:rowOff>124557</xdr:rowOff>
    </xdr:from>
    <xdr:to>
      <xdr:col>32</xdr:col>
      <xdr:colOff>19675</xdr:colOff>
      <xdr:row>751</xdr:row>
      <xdr:rowOff>51288</xdr:rowOff>
    </xdr:to>
    <xdr:sp macro="" textlink="">
      <xdr:nvSpPr>
        <xdr:cNvPr id="8" name="大かっこ 7"/>
        <xdr:cNvSpPr/>
      </xdr:nvSpPr>
      <xdr:spPr>
        <a:xfrm>
          <a:off x="2483826" y="43038345"/>
          <a:ext cx="3866311" cy="133350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a:t>
          </a:r>
          <a:r>
            <a:rPr kumimoji="1" lang="ja-JP" altLang="en-US" sz="1100">
              <a:solidFill>
                <a:sysClr val="windowText" lastClr="000000"/>
              </a:solidFill>
            </a:rPr>
            <a:t>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22</xdr:col>
      <xdr:colOff>73270</xdr:colOff>
      <xdr:row>751</xdr:row>
      <xdr:rowOff>241788</xdr:rowOff>
    </xdr:from>
    <xdr:to>
      <xdr:col>22</xdr:col>
      <xdr:colOff>80596</xdr:colOff>
      <xdr:row>756</xdr:row>
      <xdr:rowOff>322385</xdr:rowOff>
    </xdr:to>
    <xdr:cxnSp macro="">
      <xdr:nvCxnSpPr>
        <xdr:cNvPr id="9" name="直線矢印コネクタ 8"/>
        <xdr:cNvCxnSpPr/>
      </xdr:nvCxnSpPr>
      <xdr:spPr>
        <a:xfrm flipH="1">
          <a:off x="4425462" y="44562346"/>
          <a:ext cx="7326" cy="183905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146539</xdr:colOff>
      <xdr:row>754</xdr:row>
      <xdr:rowOff>329711</xdr:rowOff>
    </xdr:from>
    <xdr:to>
      <xdr:col>32</xdr:col>
      <xdr:colOff>183173</xdr:colOff>
      <xdr:row>756</xdr:row>
      <xdr:rowOff>337624</xdr:rowOff>
    </xdr:to>
    <xdr:sp macro="" textlink="">
      <xdr:nvSpPr>
        <xdr:cNvPr id="11" name="テキスト ボックス 10"/>
        <xdr:cNvSpPr txBox="1"/>
      </xdr:nvSpPr>
      <xdr:spPr>
        <a:xfrm>
          <a:off x="4696558" y="45705346"/>
          <a:ext cx="1817077" cy="71129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委託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一般競争契約（最低価格）等</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131885</xdr:colOff>
      <xdr:row>757</xdr:row>
      <xdr:rowOff>21981</xdr:rowOff>
    </xdr:from>
    <xdr:to>
      <xdr:col>28</xdr:col>
      <xdr:colOff>190694</xdr:colOff>
      <xdr:row>759</xdr:row>
      <xdr:rowOff>459282</xdr:rowOff>
    </xdr:to>
    <xdr:sp macro="" textlink="">
      <xdr:nvSpPr>
        <xdr:cNvPr id="12" name="テキスト ボックス 11"/>
        <xdr:cNvSpPr txBox="1"/>
      </xdr:nvSpPr>
      <xdr:spPr>
        <a:xfrm>
          <a:off x="3099289" y="46452693"/>
          <a:ext cx="2630559" cy="17708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Ａ．民間企業２社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８２．９</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15</xdr:col>
      <xdr:colOff>117230</xdr:colOff>
      <xdr:row>759</xdr:row>
      <xdr:rowOff>637443</xdr:rowOff>
    </xdr:from>
    <xdr:to>
      <xdr:col>28</xdr:col>
      <xdr:colOff>190500</xdr:colOff>
      <xdr:row>763</xdr:row>
      <xdr:rowOff>212481</xdr:rowOff>
    </xdr:to>
    <xdr:sp macro="" textlink="">
      <xdr:nvSpPr>
        <xdr:cNvPr id="13" name="テキスト ボックス 12"/>
        <xdr:cNvSpPr txBox="1"/>
      </xdr:nvSpPr>
      <xdr:spPr>
        <a:xfrm>
          <a:off x="3084634" y="48401655"/>
          <a:ext cx="2645020" cy="12895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化学物質の人へのばく露量モニタリング調査に係る試料分析等</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161192</xdr:colOff>
      <xdr:row>759</xdr:row>
      <xdr:rowOff>600808</xdr:rowOff>
    </xdr:from>
    <xdr:to>
      <xdr:col>14</xdr:col>
      <xdr:colOff>9084</xdr:colOff>
      <xdr:row>763</xdr:row>
      <xdr:rowOff>380999</xdr:rowOff>
    </xdr:to>
    <xdr:sp macro="" textlink="">
      <xdr:nvSpPr>
        <xdr:cNvPr id="15" name="左大かっこ 14"/>
        <xdr:cNvSpPr/>
      </xdr:nvSpPr>
      <xdr:spPr>
        <a:xfrm>
          <a:off x="2732942" y="48365020"/>
          <a:ext cx="45719" cy="1494691"/>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87923</xdr:colOff>
      <xdr:row>759</xdr:row>
      <xdr:rowOff>556847</xdr:rowOff>
    </xdr:from>
    <xdr:to>
      <xdr:col>30</xdr:col>
      <xdr:colOff>133642</xdr:colOff>
      <xdr:row>763</xdr:row>
      <xdr:rowOff>366345</xdr:rowOff>
    </xdr:to>
    <xdr:sp macro="" textlink="">
      <xdr:nvSpPr>
        <xdr:cNvPr id="17" name="右大かっこ 16"/>
        <xdr:cNvSpPr/>
      </xdr:nvSpPr>
      <xdr:spPr>
        <a:xfrm>
          <a:off x="6022731" y="48321059"/>
          <a:ext cx="45719" cy="152399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37</xdr:col>
      <xdr:colOff>163185</xdr:colOff>
      <xdr:row>99</xdr:row>
      <xdr:rowOff>388269</xdr:rowOff>
    </xdr:from>
    <xdr:ext cx="866569" cy="397929"/>
    <xdr:sp macro="" textlink="">
      <xdr:nvSpPr>
        <xdr:cNvPr id="3" name="テキスト ボックス 2"/>
        <xdr:cNvSpPr txBox="1"/>
      </xdr:nvSpPr>
      <xdr:spPr>
        <a:xfrm>
          <a:off x="7242048" y="13268648"/>
          <a:ext cx="866569" cy="3979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r>
            <a:rPr kumimoji="1" lang="ja-JP" altLang="en-US" sz="800"/>
            <a:t>（既存試料の</a:t>
          </a:r>
          <a:endParaRPr kumimoji="1" lang="en-US" altLang="ja-JP" sz="800"/>
        </a:p>
        <a:p>
          <a:r>
            <a:rPr kumimoji="1" lang="ja-JP" altLang="en-US" sz="800"/>
            <a:t>分析のみ実施）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44140625" customWidth="1"/>
    <col min="50" max="50" width="6.441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293</v>
      </c>
      <c r="AT2" s="966"/>
      <c r="AU2" s="966"/>
      <c r="AV2" s="51" t="str">
        <f>IF(AW2="", "", "-")</f>
        <v/>
      </c>
      <c r="AW2" s="911"/>
      <c r="AX2" s="911"/>
    </row>
    <row r="3" spans="1:50" ht="21" customHeight="1" thickBot="1" x14ac:dyDescent="0.25">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565</v>
      </c>
      <c r="H5" s="840"/>
      <c r="I5" s="840"/>
      <c r="J5" s="840"/>
      <c r="K5" s="840"/>
      <c r="L5" s="840"/>
      <c r="M5" s="841" t="s">
        <v>66</v>
      </c>
      <c r="N5" s="842"/>
      <c r="O5" s="842"/>
      <c r="P5" s="842"/>
      <c r="Q5" s="842"/>
      <c r="R5" s="843"/>
      <c r="S5" s="844" t="s">
        <v>566</v>
      </c>
      <c r="T5" s="840"/>
      <c r="U5" s="840"/>
      <c r="V5" s="840"/>
      <c r="W5" s="840"/>
      <c r="X5" s="845"/>
      <c r="Y5" s="698" t="s">
        <v>3</v>
      </c>
      <c r="Z5" s="546"/>
      <c r="AA5" s="546"/>
      <c r="AB5" s="546"/>
      <c r="AC5" s="546"/>
      <c r="AD5" s="547"/>
      <c r="AE5" s="699" t="s">
        <v>568</v>
      </c>
      <c r="AF5" s="699"/>
      <c r="AG5" s="699"/>
      <c r="AH5" s="699"/>
      <c r="AI5" s="699"/>
      <c r="AJ5" s="699"/>
      <c r="AK5" s="699"/>
      <c r="AL5" s="699"/>
      <c r="AM5" s="699"/>
      <c r="AN5" s="699"/>
      <c r="AO5" s="699"/>
      <c r="AP5" s="700"/>
      <c r="AQ5" s="701" t="s">
        <v>569</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641</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94</v>
      </c>
      <c r="Q13" s="658"/>
      <c r="R13" s="658"/>
      <c r="S13" s="658"/>
      <c r="T13" s="658"/>
      <c r="U13" s="658"/>
      <c r="V13" s="659"/>
      <c r="W13" s="657">
        <v>94</v>
      </c>
      <c r="X13" s="658"/>
      <c r="Y13" s="658"/>
      <c r="Z13" s="658"/>
      <c r="AA13" s="658"/>
      <c r="AB13" s="658"/>
      <c r="AC13" s="659"/>
      <c r="AD13" s="657">
        <v>95</v>
      </c>
      <c r="AE13" s="658"/>
      <c r="AF13" s="658"/>
      <c r="AG13" s="658"/>
      <c r="AH13" s="658"/>
      <c r="AI13" s="658"/>
      <c r="AJ13" s="659"/>
      <c r="AK13" s="657">
        <v>96</v>
      </c>
      <c r="AL13" s="658"/>
      <c r="AM13" s="658"/>
      <c r="AN13" s="658"/>
      <c r="AO13" s="658"/>
      <c r="AP13" s="658"/>
      <c r="AQ13" s="659"/>
      <c r="AR13" s="919">
        <v>96</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571</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576</v>
      </c>
      <c r="AL15" s="658"/>
      <c r="AM15" s="658"/>
      <c r="AN15" s="658"/>
      <c r="AO15" s="658"/>
      <c r="AP15" s="658"/>
      <c r="AQ15" s="659"/>
      <c r="AR15" s="657" t="s">
        <v>576</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94</v>
      </c>
      <c r="Q18" s="879"/>
      <c r="R18" s="879"/>
      <c r="S18" s="879"/>
      <c r="T18" s="879"/>
      <c r="U18" s="879"/>
      <c r="V18" s="880"/>
      <c r="W18" s="878">
        <f>SUM(W13:AC17)</f>
        <v>94</v>
      </c>
      <c r="X18" s="879"/>
      <c r="Y18" s="879"/>
      <c r="Z18" s="879"/>
      <c r="AA18" s="879"/>
      <c r="AB18" s="879"/>
      <c r="AC18" s="880"/>
      <c r="AD18" s="878">
        <f>SUM(AD13:AJ17)</f>
        <v>95</v>
      </c>
      <c r="AE18" s="879"/>
      <c r="AF18" s="879"/>
      <c r="AG18" s="879"/>
      <c r="AH18" s="879"/>
      <c r="AI18" s="879"/>
      <c r="AJ18" s="880"/>
      <c r="AK18" s="878">
        <f>SUM(AK13:AQ17)</f>
        <v>96</v>
      </c>
      <c r="AL18" s="879"/>
      <c r="AM18" s="879"/>
      <c r="AN18" s="879"/>
      <c r="AO18" s="879"/>
      <c r="AP18" s="879"/>
      <c r="AQ18" s="880"/>
      <c r="AR18" s="878">
        <f>SUM(AR13:AX17)</f>
        <v>96</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88</v>
      </c>
      <c r="Q19" s="658"/>
      <c r="R19" s="658"/>
      <c r="S19" s="658"/>
      <c r="T19" s="658"/>
      <c r="U19" s="658"/>
      <c r="V19" s="659"/>
      <c r="W19" s="657">
        <v>86</v>
      </c>
      <c r="X19" s="658"/>
      <c r="Y19" s="658"/>
      <c r="Z19" s="658"/>
      <c r="AA19" s="658"/>
      <c r="AB19" s="658"/>
      <c r="AC19" s="659"/>
      <c r="AD19" s="657">
        <v>83</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0.93617021276595747</v>
      </c>
      <c r="Q20" s="316"/>
      <c r="R20" s="316"/>
      <c r="S20" s="316"/>
      <c r="T20" s="316"/>
      <c r="U20" s="316"/>
      <c r="V20" s="316"/>
      <c r="W20" s="316">
        <f t="shared" ref="W20" si="0">IF(W18=0, "-", SUM(W19)/W18)</f>
        <v>0.91489361702127658</v>
      </c>
      <c r="X20" s="316"/>
      <c r="Y20" s="316"/>
      <c r="Z20" s="316"/>
      <c r="AA20" s="316"/>
      <c r="AB20" s="316"/>
      <c r="AC20" s="316"/>
      <c r="AD20" s="316">
        <f t="shared" ref="AD20" si="1">IF(AD18=0, "-", SUM(AD19)/AD18)</f>
        <v>0.87368421052631584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0.93617021276595747</v>
      </c>
      <c r="Q21" s="316"/>
      <c r="R21" s="316"/>
      <c r="S21" s="316"/>
      <c r="T21" s="316"/>
      <c r="U21" s="316"/>
      <c r="V21" s="316"/>
      <c r="W21" s="316">
        <f t="shared" ref="W21" si="2">IF(W19=0, "-", SUM(W19)/SUM(W13,W14))</f>
        <v>0.91489361702127658</v>
      </c>
      <c r="X21" s="316"/>
      <c r="Y21" s="316"/>
      <c r="Z21" s="316"/>
      <c r="AA21" s="316"/>
      <c r="AB21" s="316"/>
      <c r="AC21" s="316"/>
      <c r="AD21" s="316">
        <f t="shared" ref="AD21" si="3">IF(AD19=0, "-", SUM(AD19)/SUM(AD13,AD14))</f>
        <v>0.87368421052631584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2">
      <c r="A23" s="949"/>
      <c r="B23" s="950"/>
      <c r="C23" s="950"/>
      <c r="D23" s="950"/>
      <c r="E23" s="950"/>
      <c r="F23" s="951"/>
      <c r="G23" s="985" t="s">
        <v>578</v>
      </c>
      <c r="H23" s="986"/>
      <c r="I23" s="986"/>
      <c r="J23" s="986"/>
      <c r="K23" s="986"/>
      <c r="L23" s="986"/>
      <c r="M23" s="986"/>
      <c r="N23" s="986"/>
      <c r="O23" s="987"/>
      <c r="P23" s="919">
        <v>96</v>
      </c>
      <c r="Q23" s="920"/>
      <c r="R23" s="920"/>
      <c r="S23" s="920"/>
      <c r="T23" s="920"/>
      <c r="U23" s="920"/>
      <c r="V23" s="936"/>
      <c r="W23" s="919">
        <v>96</v>
      </c>
      <c r="X23" s="920"/>
      <c r="Y23" s="920"/>
      <c r="Z23" s="920"/>
      <c r="AA23" s="920"/>
      <c r="AB23" s="920"/>
      <c r="AC23" s="936"/>
      <c r="AD23" s="956" t="s">
        <v>637</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2">
      <c r="A24" s="949"/>
      <c r="B24" s="950"/>
      <c r="C24" s="950"/>
      <c r="D24" s="950"/>
      <c r="E24" s="950"/>
      <c r="F24" s="951"/>
      <c r="G24" s="937" t="s">
        <v>579</v>
      </c>
      <c r="H24" s="938"/>
      <c r="I24" s="938"/>
      <c r="J24" s="938"/>
      <c r="K24" s="938"/>
      <c r="L24" s="938"/>
      <c r="M24" s="938"/>
      <c r="N24" s="938"/>
      <c r="O24" s="939"/>
      <c r="P24" s="657">
        <v>0.1</v>
      </c>
      <c r="Q24" s="658"/>
      <c r="R24" s="658"/>
      <c r="S24" s="658"/>
      <c r="T24" s="658"/>
      <c r="U24" s="658"/>
      <c r="V24" s="659"/>
      <c r="W24" s="657">
        <v>0.1</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-9.9999999999994316E-2</v>
      </c>
      <c r="Q28" s="879"/>
      <c r="R28" s="879"/>
      <c r="S28" s="879"/>
      <c r="T28" s="879"/>
      <c r="U28" s="879"/>
      <c r="V28" s="880"/>
      <c r="W28" s="878">
        <f>W29-SUM(W23:W27)</f>
        <v>-9.9999999999994316E-2</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967">
        <f>AK13</f>
        <v>96</v>
      </c>
      <c r="Q29" s="968"/>
      <c r="R29" s="968"/>
      <c r="S29" s="968"/>
      <c r="T29" s="968"/>
      <c r="U29" s="968"/>
      <c r="V29" s="969"/>
      <c r="W29" s="967">
        <f>AR13</f>
        <v>96</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576</v>
      </c>
      <c r="AV31" s="198"/>
      <c r="AW31" s="398" t="s">
        <v>181</v>
      </c>
      <c r="AX31" s="399"/>
    </row>
    <row r="32" spans="1:50" ht="55.5" customHeight="1" x14ac:dyDescent="0.2">
      <c r="A32" s="403"/>
      <c r="B32" s="401"/>
      <c r="C32" s="401"/>
      <c r="D32" s="401"/>
      <c r="E32" s="401"/>
      <c r="F32" s="402"/>
      <c r="G32" s="564" t="s">
        <v>580</v>
      </c>
      <c r="H32" s="565"/>
      <c r="I32" s="565"/>
      <c r="J32" s="565"/>
      <c r="K32" s="565"/>
      <c r="L32" s="565"/>
      <c r="M32" s="565"/>
      <c r="N32" s="565"/>
      <c r="O32" s="566"/>
      <c r="P32" s="104" t="s">
        <v>631</v>
      </c>
      <c r="Q32" s="104"/>
      <c r="R32" s="104"/>
      <c r="S32" s="104"/>
      <c r="T32" s="104"/>
      <c r="U32" s="104"/>
      <c r="V32" s="104"/>
      <c r="W32" s="104"/>
      <c r="X32" s="105"/>
      <c r="Y32" s="474" t="s">
        <v>12</v>
      </c>
      <c r="Z32" s="534"/>
      <c r="AA32" s="535"/>
      <c r="AB32" s="464" t="s">
        <v>581</v>
      </c>
      <c r="AC32" s="464"/>
      <c r="AD32" s="464"/>
      <c r="AE32" s="216">
        <v>3218</v>
      </c>
      <c r="AF32" s="217"/>
      <c r="AG32" s="217"/>
      <c r="AH32" s="217"/>
      <c r="AI32" s="216">
        <v>3267</v>
      </c>
      <c r="AJ32" s="217"/>
      <c r="AK32" s="217"/>
      <c r="AL32" s="217"/>
      <c r="AM32" s="216">
        <v>4678</v>
      </c>
      <c r="AN32" s="217"/>
      <c r="AO32" s="217"/>
      <c r="AP32" s="217"/>
      <c r="AQ32" s="340" t="s">
        <v>571</v>
      </c>
      <c r="AR32" s="206"/>
      <c r="AS32" s="206"/>
      <c r="AT32" s="341"/>
      <c r="AU32" s="217" t="s">
        <v>576</v>
      </c>
      <c r="AV32" s="217"/>
      <c r="AW32" s="217"/>
      <c r="AX32" s="219"/>
    </row>
    <row r="33" spans="1:50" ht="55.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t="s">
        <v>571</v>
      </c>
      <c r="AF33" s="217"/>
      <c r="AG33" s="217"/>
      <c r="AH33" s="217"/>
      <c r="AI33" s="216">
        <v>3000</v>
      </c>
      <c r="AJ33" s="217"/>
      <c r="AK33" s="217"/>
      <c r="AL33" s="217"/>
      <c r="AM33" s="216">
        <v>3000</v>
      </c>
      <c r="AN33" s="217"/>
      <c r="AO33" s="217"/>
      <c r="AP33" s="217"/>
      <c r="AQ33" s="340">
        <v>3000</v>
      </c>
      <c r="AR33" s="206"/>
      <c r="AS33" s="206"/>
      <c r="AT33" s="341"/>
      <c r="AU33" s="217" t="s">
        <v>576</v>
      </c>
      <c r="AV33" s="217"/>
      <c r="AW33" s="217"/>
      <c r="AX33" s="219"/>
    </row>
    <row r="34" spans="1:50" ht="55.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v>109</v>
      </c>
      <c r="AJ34" s="217"/>
      <c r="AK34" s="217"/>
      <c r="AL34" s="217"/>
      <c r="AM34" s="216">
        <f>ROUND(AM32/AM33*100,0)</f>
        <v>156</v>
      </c>
      <c r="AN34" s="217"/>
      <c r="AO34" s="217"/>
      <c r="AP34" s="217"/>
      <c r="AQ34" s="340" t="s">
        <v>571</v>
      </c>
      <c r="AR34" s="206"/>
      <c r="AS34" s="206"/>
      <c r="AT34" s="341"/>
      <c r="AU34" s="217" t="s">
        <v>576</v>
      </c>
      <c r="AV34" s="217"/>
      <c r="AW34" s="217"/>
      <c r="AX34" s="219"/>
    </row>
    <row r="35" spans="1:50" ht="23.25" customHeight="1" x14ac:dyDescent="0.2">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7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1.2" customHeight="1" x14ac:dyDescent="0.2">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584</v>
      </c>
      <c r="AC101" s="464"/>
      <c r="AD101" s="464"/>
      <c r="AE101" s="216" t="s">
        <v>571</v>
      </c>
      <c r="AF101" s="217"/>
      <c r="AG101" s="217"/>
      <c r="AH101" s="218"/>
      <c r="AI101" s="216">
        <v>90</v>
      </c>
      <c r="AJ101" s="217"/>
      <c r="AK101" s="217"/>
      <c r="AL101" s="218"/>
      <c r="AM101" s="216"/>
      <c r="AN101" s="217"/>
      <c r="AO101" s="217"/>
      <c r="AP101" s="218"/>
      <c r="AQ101" s="216" t="s">
        <v>571</v>
      </c>
      <c r="AR101" s="217"/>
      <c r="AS101" s="217"/>
      <c r="AT101" s="218"/>
      <c r="AU101" s="216" t="s">
        <v>576</v>
      </c>
      <c r="AV101" s="217"/>
      <c r="AW101" s="217"/>
      <c r="AX101" s="218"/>
    </row>
    <row r="102" spans="1:60" ht="62.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584</v>
      </c>
      <c r="AC102" s="464"/>
      <c r="AD102" s="464"/>
      <c r="AE102" s="421"/>
      <c r="AF102" s="421"/>
      <c r="AG102" s="421"/>
      <c r="AH102" s="421"/>
      <c r="AI102" s="421">
        <v>80</v>
      </c>
      <c r="AJ102" s="421"/>
      <c r="AK102" s="421"/>
      <c r="AL102" s="421"/>
      <c r="AM102" s="421">
        <v>80</v>
      </c>
      <c r="AN102" s="421"/>
      <c r="AO102" s="421"/>
      <c r="AP102" s="421"/>
      <c r="AQ102" s="216">
        <v>80</v>
      </c>
      <c r="AR102" s="217"/>
      <c r="AS102" s="217"/>
      <c r="AT102" s="218"/>
      <c r="AU102" s="216" t="s">
        <v>632</v>
      </c>
      <c r="AV102" s="217"/>
      <c r="AW102" s="217"/>
      <c r="AX102" s="218"/>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2">
      <c r="A116" s="442"/>
      <c r="B116" s="443"/>
      <c r="C116" s="443"/>
      <c r="D116" s="443"/>
      <c r="E116" s="443"/>
      <c r="F116" s="444"/>
      <c r="G116" s="393" t="s">
        <v>585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627</v>
      </c>
      <c r="AC116" s="466"/>
      <c r="AD116" s="467"/>
      <c r="AE116" s="421" t="s">
        <v>571</v>
      </c>
      <c r="AF116" s="421"/>
      <c r="AG116" s="421"/>
      <c r="AH116" s="421"/>
      <c r="AI116" s="421">
        <v>954000</v>
      </c>
      <c r="AJ116" s="421"/>
      <c r="AK116" s="421"/>
      <c r="AL116" s="421"/>
      <c r="AM116" s="421" t="s">
        <v>632</v>
      </c>
      <c r="AN116" s="421"/>
      <c r="AO116" s="421"/>
      <c r="AP116" s="421"/>
      <c r="AQ116" s="216">
        <f>ROUND(96341000/80,0)</f>
        <v>1204263</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586</v>
      </c>
      <c r="AC117" s="476"/>
      <c r="AD117" s="477"/>
      <c r="AE117" s="554" t="s">
        <v>571</v>
      </c>
      <c r="AF117" s="554"/>
      <c r="AG117" s="554"/>
      <c r="AH117" s="554"/>
      <c r="AI117" s="554" t="s">
        <v>587</v>
      </c>
      <c r="AJ117" s="554"/>
      <c r="AK117" s="554"/>
      <c r="AL117" s="554"/>
      <c r="AM117" s="554" t="s">
        <v>632</v>
      </c>
      <c r="AN117" s="554"/>
      <c r="AO117" s="554"/>
      <c r="AP117" s="554"/>
      <c r="AQ117" s="554" t="s">
        <v>633</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4.950000000000003" customHeight="1" x14ac:dyDescent="0.2">
      <c r="A130" s="187" t="s">
        <v>413</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4.950000000000003" customHeight="1" x14ac:dyDescent="0.2">
      <c r="A131" s="188"/>
      <c r="B131" s="185"/>
      <c r="C131" s="179"/>
      <c r="D131" s="185"/>
      <c r="E131" s="173" t="s">
        <v>267</v>
      </c>
      <c r="F131" s="174"/>
      <c r="G131" s="109" t="s">
        <v>588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590</v>
      </c>
      <c r="AR133" s="198"/>
      <c r="AS133" s="132" t="s">
        <v>236</v>
      </c>
      <c r="AT133" s="133"/>
      <c r="AU133" s="199" t="s">
        <v>576</v>
      </c>
      <c r="AV133" s="199"/>
      <c r="AW133" s="132" t="s">
        <v>181</v>
      </c>
      <c r="AX133" s="194"/>
    </row>
    <row r="134" spans="1:50" ht="39.75" customHeight="1" x14ac:dyDescent="0.2">
      <c r="A134" s="188"/>
      <c r="B134" s="185"/>
      <c r="C134" s="179"/>
      <c r="D134" s="185"/>
      <c r="E134" s="179"/>
      <c r="F134" s="180"/>
      <c r="G134" s="103" t="s">
        <v>589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581</v>
      </c>
      <c r="AC134" s="204"/>
      <c r="AD134" s="204"/>
      <c r="AE134" s="205">
        <v>3218</v>
      </c>
      <c r="AF134" s="206"/>
      <c r="AG134" s="206"/>
      <c r="AH134" s="206"/>
      <c r="AI134" s="205">
        <v>3267</v>
      </c>
      <c r="AJ134" s="206"/>
      <c r="AK134" s="206"/>
      <c r="AL134" s="206"/>
      <c r="AM134" s="205">
        <v>4678</v>
      </c>
      <c r="AN134" s="206"/>
      <c r="AO134" s="206"/>
      <c r="AP134" s="206"/>
      <c r="AQ134" s="205" t="s">
        <v>571</v>
      </c>
      <c r="AR134" s="206"/>
      <c r="AS134" s="206"/>
      <c r="AT134" s="206"/>
      <c r="AU134" s="205" t="s">
        <v>576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581</v>
      </c>
      <c r="AC135" s="212"/>
      <c r="AD135" s="212"/>
      <c r="AE135" s="205" t="s">
        <v>571</v>
      </c>
      <c r="AF135" s="206"/>
      <c r="AG135" s="206"/>
      <c r="AH135" s="206"/>
      <c r="AI135" s="205">
        <v>3000</v>
      </c>
      <c r="AJ135" s="206"/>
      <c r="AK135" s="206"/>
      <c r="AL135" s="206"/>
      <c r="AM135" s="205">
        <v>3000</v>
      </c>
      <c r="AN135" s="206"/>
      <c r="AO135" s="206"/>
      <c r="AP135" s="206"/>
      <c r="AQ135" s="205" t="s">
        <v>571</v>
      </c>
      <c r="AR135" s="206"/>
      <c r="AS135" s="206"/>
      <c r="AT135" s="206"/>
      <c r="AU135" s="205" t="s">
        <v>576</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65" customHeight="1" x14ac:dyDescent="0.2">
      <c r="A430" s="188"/>
      <c r="B430" s="185"/>
      <c r="C430" s="177" t="s">
        <v>428</v>
      </c>
      <c r="D430" s="931"/>
      <c r="E430" s="173" t="s">
        <v>406</v>
      </c>
      <c r="F430" s="898"/>
      <c r="G430" s="899" t="s">
        <v>255</v>
      </c>
      <c r="H430" s="122"/>
      <c r="I430" s="122"/>
      <c r="J430" s="900" t="s">
        <v>571</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576</v>
      </c>
      <c r="AF432" s="199"/>
      <c r="AG432" s="132" t="s">
        <v>236</v>
      </c>
      <c r="AH432" s="133"/>
      <c r="AI432" s="155"/>
      <c r="AJ432" s="155"/>
      <c r="AK432" s="155"/>
      <c r="AL432" s="153"/>
      <c r="AM432" s="155"/>
      <c r="AN432" s="155"/>
      <c r="AO432" s="155"/>
      <c r="AP432" s="153"/>
      <c r="AQ432" s="590" t="s">
        <v>576</v>
      </c>
      <c r="AR432" s="199"/>
      <c r="AS432" s="132" t="s">
        <v>236</v>
      </c>
      <c r="AT432" s="133"/>
      <c r="AU432" s="199" t="s">
        <v>576</v>
      </c>
      <c r="AV432" s="199"/>
      <c r="AW432" s="132" t="s">
        <v>181</v>
      </c>
      <c r="AX432" s="194"/>
    </row>
    <row r="433" spans="1:50" ht="23.25" customHeight="1" x14ac:dyDescent="0.2">
      <c r="A433" s="188"/>
      <c r="B433" s="185"/>
      <c r="C433" s="179"/>
      <c r="D433" s="185"/>
      <c r="E433" s="342"/>
      <c r="F433" s="343"/>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576</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576</v>
      </c>
      <c r="AC434" s="204"/>
      <c r="AD434" s="204"/>
      <c r="AE434" s="340" t="s">
        <v>571</v>
      </c>
      <c r="AF434" s="206"/>
      <c r="AG434" s="206"/>
      <c r="AH434" s="341"/>
      <c r="AI434" s="340" t="s">
        <v>571</v>
      </c>
      <c r="AJ434" s="206"/>
      <c r="AK434" s="206"/>
      <c r="AL434" s="206"/>
      <c r="AM434" s="340" t="s">
        <v>571</v>
      </c>
      <c r="AN434" s="206"/>
      <c r="AO434" s="206"/>
      <c r="AP434" s="341"/>
      <c r="AQ434" s="340" t="s">
        <v>571</v>
      </c>
      <c r="AR434" s="206"/>
      <c r="AS434" s="206"/>
      <c r="AT434" s="341"/>
      <c r="AU434" s="206" t="s">
        <v>571</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576</v>
      </c>
      <c r="AF457" s="199"/>
      <c r="AG457" s="132" t="s">
        <v>236</v>
      </c>
      <c r="AH457" s="133"/>
      <c r="AI457" s="155"/>
      <c r="AJ457" s="155"/>
      <c r="AK457" s="155"/>
      <c r="AL457" s="153"/>
      <c r="AM457" s="155"/>
      <c r="AN457" s="155"/>
      <c r="AO457" s="155"/>
      <c r="AP457" s="153"/>
      <c r="AQ457" s="590" t="s">
        <v>590</v>
      </c>
      <c r="AR457" s="199"/>
      <c r="AS457" s="132" t="s">
        <v>236</v>
      </c>
      <c r="AT457" s="133"/>
      <c r="AU457" s="199" t="s">
        <v>576</v>
      </c>
      <c r="AV457" s="199"/>
      <c r="AW457" s="132" t="s">
        <v>181</v>
      </c>
      <c r="AX457" s="194"/>
    </row>
    <row r="458" spans="1:50" ht="23.25" customHeight="1" x14ac:dyDescent="0.2">
      <c r="A458" s="188"/>
      <c r="B458" s="185"/>
      <c r="C458" s="179"/>
      <c r="D458" s="185"/>
      <c r="E458" s="342"/>
      <c r="F458" s="343"/>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576</v>
      </c>
      <c r="AC458" s="212"/>
      <c r="AD458" s="212"/>
      <c r="AE458" s="340" t="s">
        <v>571</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576</v>
      </c>
      <c r="AC459" s="204"/>
      <c r="AD459" s="204"/>
      <c r="AE459" s="340" t="s">
        <v>571</v>
      </c>
      <c r="AF459" s="206"/>
      <c r="AG459" s="206"/>
      <c r="AH459" s="341"/>
      <c r="AI459" s="340" t="s">
        <v>571</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2">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4.4" customHeight="1" x14ac:dyDescent="0.2">
      <c r="A482" s="188"/>
      <c r="B482" s="185"/>
      <c r="C482" s="179"/>
      <c r="D482" s="185"/>
      <c r="E482" s="124" t="s">
        <v>576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4.4"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65" hidden="1" customHeight="1" x14ac:dyDescent="0.2">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2">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65" hidden="1" customHeight="1" x14ac:dyDescent="0.2">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2">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65" hidden="1" customHeight="1" x14ac:dyDescent="0.2">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2">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65" hidden="1" customHeight="1" x14ac:dyDescent="0.2">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2">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45"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45"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7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570</v>
      </c>
      <c r="AE702" s="346"/>
      <c r="AF702" s="346"/>
      <c r="AG702" s="385" t="s">
        <v>593</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570</v>
      </c>
      <c r="AE703" s="327"/>
      <c r="AF703" s="327"/>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54"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570</v>
      </c>
      <c r="AE704" s="783"/>
      <c r="AF704" s="783"/>
      <c r="AG704" s="166" t="s">
        <v>595</v>
      </c>
      <c r="AH704" s="107"/>
      <c r="AI704" s="107"/>
      <c r="AJ704" s="107"/>
      <c r="AK704" s="107"/>
      <c r="AL704" s="107"/>
      <c r="AM704" s="107"/>
      <c r="AN704" s="107"/>
      <c r="AO704" s="107"/>
      <c r="AP704" s="107"/>
      <c r="AQ704" s="107"/>
      <c r="AR704" s="107"/>
      <c r="AS704" s="107"/>
      <c r="AT704" s="107"/>
      <c r="AU704" s="107"/>
      <c r="AV704" s="107"/>
      <c r="AW704" s="107"/>
      <c r="AX704" s="167"/>
    </row>
    <row r="705" spans="1:50" ht="27.45"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24" t="s">
        <v>630</v>
      </c>
      <c r="AH705" s="104"/>
      <c r="AI705" s="104"/>
      <c r="AJ705" s="104"/>
      <c r="AK705" s="104"/>
      <c r="AL705" s="104"/>
      <c r="AM705" s="104"/>
      <c r="AN705" s="104"/>
      <c r="AO705" s="104"/>
      <c r="AP705" s="104"/>
      <c r="AQ705" s="104"/>
      <c r="AR705" s="104"/>
      <c r="AS705" s="104"/>
      <c r="AT705" s="104"/>
      <c r="AU705" s="104"/>
      <c r="AV705" s="104"/>
      <c r="AW705" s="104"/>
      <c r="AX705" s="125"/>
    </row>
    <row r="706" spans="1:50" ht="28.9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628</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629</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596</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37.200000000000003"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596</v>
      </c>
      <c r="AE709" s="327"/>
      <c r="AF709" s="327"/>
      <c r="AG709" s="100" t="s">
        <v>635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570</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27.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570</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596</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596</v>
      </c>
      <c r="AE713" s="327"/>
      <c r="AF713" s="66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27.7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570</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27.7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570</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56.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4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596</v>
      </c>
      <c r="AE717" s="327"/>
      <c r="AF717" s="327"/>
      <c r="AG717" s="100" t="s">
        <v>636</v>
      </c>
      <c r="AH717" s="101"/>
      <c r="AI717" s="101"/>
      <c r="AJ717" s="101"/>
      <c r="AK717" s="101"/>
      <c r="AL717" s="101"/>
      <c r="AM717" s="101"/>
      <c r="AN717" s="101"/>
      <c r="AO717" s="101"/>
      <c r="AP717" s="101"/>
      <c r="AQ717" s="101"/>
      <c r="AR717" s="101"/>
      <c r="AS717" s="101"/>
      <c r="AT717" s="101"/>
      <c r="AU717" s="101"/>
      <c r="AV717" s="101"/>
      <c r="AW717" s="101"/>
      <c r="AX717" s="102"/>
    </row>
    <row r="718" spans="1:50" ht="40.5"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570</v>
      </c>
      <c r="AE718" s="327"/>
      <c r="AF718" s="327"/>
      <c r="AG718" s="126" t="s">
        <v>602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596</v>
      </c>
      <c r="AE719" s="605"/>
      <c r="AF719" s="605"/>
      <c r="AG719" s="124" t="s">
        <v>576</v>
      </c>
      <c r="AH719" s="104"/>
      <c r="AI719" s="104"/>
      <c r="AJ719" s="104"/>
      <c r="AK719" s="104"/>
      <c r="AL719" s="104"/>
      <c r="AM719" s="104"/>
      <c r="AN719" s="104"/>
      <c r="AO719" s="104"/>
      <c r="AP719" s="104"/>
      <c r="AQ719" s="104"/>
      <c r="AR719" s="104"/>
      <c r="AS719" s="104"/>
      <c r="AT719" s="104"/>
      <c r="AU719" s="104"/>
      <c r="AV719" s="104"/>
      <c r="AW719" s="104"/>
      <c r="AX719" s="125"/>
    </row>
    <row r="720" spans="1:50" ht="25.9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t="s">
        <v>603</v>
      </c>
      <c r="K721" s="289"/>
      <c r="L721" s="82" t="str">
        <f>IF(M721="","","-")</f>
        <v/>
      </c>
      <c r="M721" s="83"/>
      <c r="N721" s="302" t="s">
        <v>576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81.599999999999994" customHeight="1" x14ac:dyDescent="0.2">
      <c r="A726" s="640" t="s">
        <v>48</v>
      </c>
      <c r="B726" s="802"/>
      <c r="C726" s="815" t="s">
        <v>53</v>
      </c>
      <c r="D726" s="837"/>
      <c r="E726" s="837"/>
      <c r="F726" s="838"/>
      <c r="G726" s="577" t="s">
        <v>604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0.4" customHeight="1" thickBot="1" x14ac:dyDescent="0.25">
      <c r="A727" s="803"/>
      <c r="B727" s="804"/>
      <c r="C727" s="748" t="s">
        <v>57</v>
      </c>
      <c r="D727" s="749"/>
      <c r="E727" s="749"/>
      <c r="F727" s="750"/>
      <c r="G727" s="575" t="s">
        <v>634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4" t="s">
        <v>638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t="s">
        <v>138</v>
      </c>
      <c r="B731" s="800"/>
      <c r="C731" s="800"/>
      <c r="D731" s="800"/>
      <c r="E731" s="801"/>
      <c r="F731" s="729" t="s">
        <v>639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t="s">
        <v>138</v>
      </c>
      <c r="B733" s="674"/>
      <c r="C733" s="674"/>
      <c r="D733" s="674"/>
      <c r="E733" s="675"/>
      <c r="F733" s="637" t="s">
        <v>640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409</v>
      </c>
      <c r="B737" s="209"/>
      <c r="C737" s="209"/>
      <c r="D737" s="210"/>
      <c r="E737" s="989" t="s">
        <v>605</v>
      </c>
      <c r="F737" s="989"/>
      <c r="G737" s="989"/>
      <c r="H737" s="989"/>
      <c r="I737" s="989"/>
      <c r="J737" s="989"/>
      <c r="K737" s="989"/>
      <c r="L737" s="989"/>
      <c r="M737" s="989"/>
      <c r="N737" s="365" t="s">
        <v>404</v>
      </c>
      <c r="O737" s="365"/>
      <c r="P737" s="365"/>
      <c r="Q737" s="365"/>
      <c r="R737" s="989" t="s">
        <v>607</v>
      </c>
      <c r="S737" s="989"/>
      <c r="T737" s="989"/>
      <c r="U737" s="989"/>
      <c r="V737" s="989"/>
      <c r="W737" s="989"/>
      <c r="X737" s="989"/>
      <c r="Y737" s="989"/>
      <c r="Z737" s="989"/>
      <c r="AA737" s="365" t="s">
        <v>403</v>
      </c>
      <c r="AB737" s="365"/>
      <c r="AC737" s="365"/>
      <c r="AD737" s="365"/>
      <c r="AE737" s="989" t="s">
        <v>609</v>
      </c>
      <c r="AF737" s="989"/>
      <c r="AG737" s="989"/>
      <c r="AH737" s="989"/>
      <c r="AI737" s="989"/>
      <c r="AJ737" s="989"/>
      <c r="AK737" s="989"/>
      <c r="AL737" s="989"/>
      <c r="AM737" s="989"/>
      <c r="AN737" s="365" t="s">
        <v>402</v>
      </c>
      <c r="AO737" s="365"/>
      <c r="AP737" s="365"/>
      <c r="AQ737" s="365"/>
      <c r="AR737" s="995" t="s">
        <v>611</v>
      </c>
      <c r="AS737" s="996"/>
      <c r="AT737" s="996"/>
      <c r="AU737" s="996"/>
      <c r="AV737" s="996"/>
      <c r="AW737" s="996"/>
      <c r="AX737" s="997"/>
      <c r="AY737" s="88"/>
      <c r="AZ737" s="88"/>
    </row>
    <row r="738" spans="1:52" ht="24.75" customHeight="1" x14ac:dyDescent="0.2">
      <c r="A738" s="988" t="s">
        <v>401</v>
      </c>
      <c r="B738" s="209"/>
      <c r="C738" s="209"/>
      <c r="D738" s="210"/>
      <c r="E738" s="989" t="s">
        <v>606</v>
      </c>
      <c r="F738" s="989"/>
      <c r="G738" s="989"/>
      <c r="H738" s="989"/>
      <c r="I738" s="989"/>
      <c r="J738" s="989"/>
      <c r="K738" s="989"/>
      <c r="L738" s="989"/>
      <c r="M738" s="989"/>
      <c r="N738" s="365" t="s">
        <v>400</v>
      </c>
      <c r="O738" s="365"/>
      <c r="P738" s="365"/>
      <c r="Q738" s="365"/>
      <c r="R738" s="989" t="s">
        <v>608</v>
      </c>
      <c r="S738" s="989"/>
      <c r="T738" s="989"/>
      <c r="U738" s="989"/>
      <c r="V738" s="989"/>
      <c r="W738" s="989"/>
      <c r="X738" s="989"/>
      <c r="Y738" s="989"/>
      <c r="Z738" s="989"/>
      <c r="AA738" s="365" t="s">
        <v>399</v>
      </c>
      <c r="AB738" s="365"/>
      <c r="AC738" s="365"/>
      <c r="AD738" s="365"/>
      <c r="AE738" s="989" t="s">
        <v>610</v>
      </c>
      <c r="AF738" s="989"/>
      <c r="AG738" s="989"/>
      <c r="AH738" s="989"/>
      <c r="AI738" s="989"/>
      <c r="AJ738" s="989"/>
      <c r="AK738" s="989"/>
      <c r="AL738" s="989"/>
      <c r="AM738" s="989"/>
      <c r="AN738" s="365" t="s">
        <v>398</v>
      </c>
      <c r="AO738" s="365"/>
      <c r="AP738" s="365"/>
      <c r="AQ738" s="365"/>
      <c r="AR738" s="995" t="s">
        <v>612</v>
      </c>
      <c r="AS738" s="996"/>
      <c r="AT738" s="996"/>
      <c r="AU738" s="996"/>
      <c r="AV738" s="996"/>
      <c r="AW738" s="996"/>
      <c r="AX738" s="997"/>
    </row>
    <row r="739" spans="1:52" ht="24.75" customHeight="1" x14ac:dyDescent="0.2">
      <c r="A739" s="988" t="s">
        <v>397</v>
      </c>
      <c r="B739" s="209"/>
      <c r="C739" s="209"/>
      <c r="D739" s="210"/>
      <c r="E739" s="989" t="s">
        <v>613</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421</v>
      </c>
      <c r="B740" s="971"/>
      <c r="C740" s="971"/>
      <c r="D740" s="972"/>
      <c r="E740" s="973" t="s">
        <v>563</v>
      </c>
      <c r="F740" s="974"/>
      <c r="G740" s="974"/>
      <c r="H740" s="92" t="str">
        <f>IF(E740="", "", "(")</f>
        <v>(</v>
      </c>
      <c r="I740" s="974"/>
      <c r="J740" s="974"/>
      <c r="K740" s="92" t="str">
        <f>IF(OR(I740="　", I740=""), "", "-")</f>
        <v/>
      </c>
      <c r="L740" s="975">
        <v>292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2">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6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6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6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614</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615</v>
      </c>
      <c r="H782" s="671"/>
      <c r="I782" s="671"/>
      <c r="J782" s="671"/>
      <c r="K782" s="672"/>
      <c r="L782" s="664" t="s">
        <v>616</v>
      </c>
      <c r="M782" s="665"/>
      <c r="N782" s="665"/>
      <c r="O782" s="665"/>
      <c r="P782" s="665"/>
      <c r="Q782" s="665"/>
      <c r="R782" s="665"/>
      <c r="S782" s="665"/>
      <c r="T782" s="665"/>
      <c r="U782" s="665"/>
      <c r="V782" s="665"/>
      <c r="W782" s="665"/>
      <c r="X782" s="666"/>
      <c r="Y782" s="388">
        <v>29.8</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2">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t="s">
        <v>619</v>
      </c>
      <c r="H784" s="607"/>
      <c r="I784" s="607"/>
      <c r="J784" s="607"/>
      <c r="K784" s="608"/>
      <c r="L784" s="598" t="s">
        <v>620</v>
      </c>
      <c r="M784" s="599"/>
      <c r="N784" s="599"/>
      <c r="O784" s="599"/>
      <c r="P784" s="599"/>
      <c r="Q784" s="599"/>
      <c r="R784" s="599"/>
      <c r="S784" s="599"/>
      <c r="T784" s="599"/>
      <c r="U784" s="599"/>
      <c r="V784" s="599"/>
      <c r="W784" s="599"/>
      <c r="X784" s="600"/>
      <c r="Y784" s="601">
        <v>0.4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33.199999999999996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6" customHeight="1" x14ac:dyDescent="0.2">
      <c r="A838" s="376">
        <v>1</v>
      </c>
      <c r="B838" s="376">
        <v>1</v>
      </c>
      <c r="C838" s="361" t="s">
        <v>621</v>
      </c>
      <c r="D838" s="347"/>
      <c r="E838" s="347"/>
      <c r="F838" s="347"/>
      <c r="G838" s="347"/>
      <c r="H838" s="347"/>
      <c r="I838" s="347"/>
      <c r="J838" s="348">
        <v>7010901005494</v>
      </c>
      <c r="K838" s="349"/>
      <c r="L838" s="349"/>
      <c r="M838" s="349"/>
      <c r="N838" s="349"/>
      <c r="O838" s="349"/>
      <c r="P838" s="362" t="s">
        <v>622</v>
      </c>
      <c r="Q838" s="350"/>
      <c r="R838" s="350"/>
      <c r="S838" s="350"/>
      <c r="T838" s="350"/>
      <c r="U838" s="350"/>
      <c r="V838" s="350"/>
      <c r="W838" s="350"/>
      <c r="X838" s="350"/>
      <c r="Y838" s="351">
        <v>33.200000000000003</v>
      </c>
      <c r="Z838" s="352"/>
      <c r="AA838" s="352"/>
      <c r="AB838" s="353"/>
      <c r="AC838" s="363" t="s">
        <v>378</v>
      </c>
      <c r="AD838" s="371"/>
      <c r="AE838" s="371"/>
      <c r="AF838" s="371"/>
      <c r="AG838" s="371"/>
      <c r="AH838" s="372">
        <v>1</v>
      </c>
      <c r="AI838" s="373"/>
      <c r="AJ838" s="373"/>
      <c r="AK838" s="373"/>
      <c r="AL838" s="357">
        <v>89.2</v>
      </c>
      <c r="AM838" s="358"/>
      <c r="AN838" s="358"/>
      <c r="AO838" s="359"/>
      <c r="AP838" s="360" t="s">
        <v>624</v>
      </c>
      <c r="AQ838" s="360"/>
      <c r="AR838" s="360"/>
      <c r="AS838" s="360"/>
      <c r="AT838" s="360"/>
      <c r="AU838" s="360"/>
      <c r="AV838" s="360"/>
      <c r="AW838" s="360"/>
      <c r="AX838" s="360"/>
    </row>
    <row r="839" spans="1:50" ht="36" customHeight="1" x14ac:dyDescent="0.2">
      <c r="A839" s="376">
        <v>2</v>
      </c>
      <c r="B839" s="376">
        <v>1</v>
      </c>
      <c r="C839" s="361" t="s">
        <v>621</v>
      </c>
      <c r="D839" s="347"/>
      <c r="E839" s="347"/>
      <c r="F839" s="347"/>
      <c r="G839" s="347"/>
      <c r="H839" s="347"/>
      <c r="I839" s="347"/>
      <c r="J839" s="348">
        <v>7010901005494</v>
      </c>
      <c r="K839" s="349"/>
      <c r="L839" s="349"/>
      <c r="M839" s="349"/>
      <c r="N839" s="349"/>
      <c r="O839" s="349"/>
      <c r="P839" s="362" t="s">
        <v>622</v>
      </c>
      <c r="Q839" s="350"/>
      <c r="R839" s="350"/>
      <c r="S839" s="350"/>
      <c r="T839" s="350"/>
      <c r="U839" s="350"/>
      <c r="V839" s="350"/>
      <c r="W839" s="350"/>
      <c r="X839" s="350"/>
      <c r="Y839" s="351">
        <v>31.1</v>
      </c>
      <c r="Z839" s="352"/>
      <c r="AA839" s="352"/>
      <c r="AB839" s="353"/>
      <c r="AC839" s="363" t="s">
        <v>378</v>
      </c>
      <c r="AD839" s="363"/>
      <c r="AE839" s="363"/>
      <c r="AF839" s="363"/>
      <c r="AG839" s="363"/>
      <c r="AH839" s="372">
        <v>1</v>
      </c>
      <c r="AI839" s="373"/>
      <c r="AJ839" s="373"/>
      <c r="AK839" s="373"/>
      <c r="AL839" s="357">
        <v>90.6</v>
      </c>
      <c r="AM839" s="358"/>
      <c r="AN839" s="358"/>
      <c r="AO839" s="359"/>
      <c r="AP839" s="360" t="s">
        <v>624</v>
      </c>
      <c r="AQ839" s="360"/>
      <c r="AR839" s="360"/>
      <c r="AS839" s="360"/>
      <c r="AT839" s="360"/>
      <c r="AU839" s="360"/>
      <c r="AV839" s="360"/>
      <c r="AW839" s="360"/>
      <c r="AX839" s="360"/>
    </row>
    <row r="840" spans="1:50" ht="36" customHeight="1" x14ac:dyDescent="0.2">
      <c r="A840" s="376">
        <v>3</v>
      </c>
      <c r="B840" s="376">
        <v>1</v>
      </c>
      <c r="C840" s="361" t="s">
        <v>625</v>
      </c>
      <c r="D840" s="347"/>
      <c r="E840" s="347"/>
      <c r="F840" s="347"/>
      <c r="G840" s="347"/>
      <c r="H840" s="347"/>
      <c r="I840" s="347"/>
      <c r="J840" s="348">
        <v>5130001021069</v>
      </c>
      <c r="K840" s="349"/>
      <c r="L840" s="349"/>
      <c r="M840" s="349"/>
      <c r="N840" s="349"/>
      <c r="O840" s="349"/>
      <c r="P840" s="362" t="s">
        <v>622</v>
      </c>
      <c r="Q840" s="350"/>
      <c r="R840" s="350"/>
      <c r="S840" s="350"/>
      <c r="T840" s="350"/>
      <c r="U840" s="350"/>
      <c r="V840" s="350"/>
      <c r="W840" s="350"/>
      <c r="X840" s="350"/>
      <c r="Y840" s="351">
        <v>17.600000000000001</v>
      </c>
      <c r="Z840" s="352"/>
      <c r="AA840" s="352"/>
      <c r="AB840" s="353"/>
      <c r="AC840" s="363" t="s">
        <v>378</v>
      </c>
      <c r="AD840" s="363"/>
      <c r="AE840" s="363"/>
      <c r="AF840" s="363"/>
      <c r="AG840" s="363"/>
      <c r="AH840" s="355">
        <v>2</v>
      </c>
      <c r="AI840" s="356"/>
      <c r="AJ840" s="356"/>
      <c r="AK840" s="356"/>
      <c r="AL840" s="357">
        <v>83</v>
      </c>
      <c r="AM840" s="358"/>
      <c r="AN840" s="358"/>
      <c r="AO840" s="359"/>
      <c r="AP840" s="360" t="s">
        <v>624</v>
      </c>
      <c r="AQ840" s="360"/>
      <c r="AR840" s="360"/>
      <c r="AS840" s="360"/>
      <c r="AT840" s="360"/>
      <c r="AU840" s="360"/>
      <c r="AV840" s="360"/>
      <c r="AW840" s="360"/>
      <c r="AX840" s="360"/>
    </row>
    <row r="841" spans="1:50" ht="36" customHeight="1" x14ac:dyDescent="0.2">
      <c r="A841" s="376">
        <v>4</v>
      </c>
      <c r="B841" s="376">
        <v>1</v>
      </c>
      <c r="C841" s="361" t="s">
        <v>621</v>
      </c>
      <c r="D841" s="347"/>
      <c r="E841" s="347"/>
      <c r="F841" s="347"/>
      <c r="G841" s="347"/>
      <c r="H841" s="347"/>
      <c r="I841" s="347"/>
      <c r="J841" s="348">
        <v>7010901005494</v>
      </c>
      <c r="K841" s="349"/>
      <c r="L841" s="349"/>
      <c r="M841" s="349"/>
      <c r="N841" s="349"/>
      <c r="O841" s="349"/>
      <c r="P841" s="362" t="s">
        <v>626</v>
      </c>
      <c r="Q841" s="350"/>
      <c r="R841" s="350"/>
      <c r="S841" s="350"/>
      <c r="T841" s="350"/>
      <c r="U841" s="350"/>
      <c r="V841" s="350"/>
      <c r="W841" s="350"/>
      <c r="X841" s="350"/>
      <c r="Y841" s="351">
        <v>1</v>
      </c>
      <c r="Z841" s="352"/>
      <c r="AA841" s="352"/>
      <c r="AB841" s="353"/>
      <c r="AC841" s="363" t="s">
        <v>384</v>
      </c>
      <c r="AD841" s="363"/>
      <c r="AE841" s="363"/>
      <c r="AF841" s="363"/>
      <c r="AG841" s="363"/>
      <c r="AH841" s="355" t="s">
        <v>624</v>
      </c>
      <c r="AI841" s="356"/>
      <c r="AJ841" s="356"/>
      <c r="AK841" s="356"/>
      <c r="AL841" s="357" t="s">
        <v>624</v>
      </c>
      <c r="AM841" s="358"/>
      <c r="AN841" s="358"/>
      <c r="AO841" s="359"/>
      <c r="AP841" s="360" t="s">
        <v>624</v>
      </c>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2">
      <c r="A1103" s="376">
        <v>1</v>
      </c>
      <c r="B1103" s="376">
        <v>1</v>
      </c>
      <c r="C1103" s="374"/>
      <c r="D1103" s="374"/>
      <c r="E1103" s="146" t="s">
        <v>623</v>
      </c>
      <c r="F1103" s="375"/>
      <c r="G1103" s="375"/>
      <c r="H1103" s="375"/>
      <c r="I1103" s="375"/>
      <c r="J1103" s="348" t="s">
        <v>623</v>
      </c>
      <c r="K1103" s="349"/>
      <c r="L1103" s="349"/>
      <c r="M1103" s="349"/>
      <c r="N1103" s="349"/>
      <c r="O1103" s="349"/>
      <c r="P1103" s="362" t="s">
        <v>623</v>
      </c>
      <c r="Q1103" s="350"/>
      <c r="R1103" s="350"/>
      <c r="S1103" s="350"/>
      <c r="T1103" s="350"/>
      <c r="U1103" s="350"/>
      <c r="V1103" s="350"/>
      <c r="W1103" s="350"/>
      <c r="X1103" s="350"/>
      <c r="Y1103" s="351" t="s">
        <v>623</v>
      </c>
      <c r="Z1103" s="352"/>
      <c r="AA1103" s="352"/>
      <c r="AB1103" s="353"/>
      <c r="AC1103" s="354"/>
      <c r="AD1103" s="354"/>
      <c r="AE1103" s="354"/>
      <c r="AF1103" s="354"/>
      <c r="AG1103" s="354"/>
      <c r="AH1103" s="355" t="s">
        <v>623</v>
      </c>
      <c r="AI1103" s="356"/>
      <c r="AJ1103" s="356"/>
      <c r="AK1103" s="356"/>
      <c r="AL1103" s="357" t="s">
        <v>623</v>
      </c>
      <c r="AM1103" s="358"/>
      <c r="AN1103" s="358"/>
      <c r="AO1103" s="359"/>
      <c r="AP1103" s="360" t="s">
        <v>623</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9">
      <formula>IF(RIGHT(TEXT(P14,"0.#"),1)=".",FALSE,TRUE)</formula>
    </cfRule>
    <cfRule type="expression" dxfId="2810" priority="14030">
      <formula>IF(RIGHT(TEXT(P14,"0.#"),1)=".",TRUE,FALSE)</formula>
    </cfRule>
  </conditionalFormatting>
  <conditionalFormatting sqref="AE32">
    <cfRule type="expression" dxfId="2809" priority="14019">
      <formula>IF(RIGHT(TEXT(AE32,"0.#"),1)=".",FALSE,TRUE)</formula>
    </cfRule>
    <cfRule type="expression" dxfId="2808" priority="14020">
      <formula>IF(RIGHT(TEXT(AE32,"0.#"),1)=".",TRUE,FALSE)</formula>
    </cfRule>
  </conditionalFormatting>
  <conditionalFormatting sqref="P18:AX18">
    <cfRule type="expression" dxfId="2807" priority="13905">
      <formula>IF(RIGHT(TEXT(P18,"0.#"),1)=".",FALSE,TRUE)</formula>
    </cfRule>
    <cfRule type="expression" dxfId="2806" priority="13906">
      <formula>IF(RIGHT(TEXT(P18,"0.#"),1)=".",TRUE,FALSE)</formula>
    </cfRule>
  </conditionalFormatting>
  <conditionalFormatting sqref="Y792">
    <cfRule type="expression" dxfId="2805" priority="13897">
      <formula>IF(RIGHT(TEXT(Y792,"0.#"),1)=".",FALSE,TRUE)</formula>
    </cfRule>
    <cfRule type="expression" dxfId="2804" priority="13898">
      <formula>IF(RIGHT(TEXT(Y792,"0.#"),1)=".",TRUE,FALSE)</formula>
    </cfRule>
  </conditionalFormatting>
  <conditionalFormatting sqref="Y823:Y830 Y821 Y810:Y817 Y808 Y797:Y804 Y795">
    <cfRule type="expression" dxfId="2803" priority="13679">
      <formula>IF(RIGHT(TEXT(Y795,"0.#"),1)=".",FALSE,TRUE)</formula>
    </cfRule>
    <cfRule type="expression" dxfId="2802" priority="13680">
      <formula>IF(RIGHT(TEXT(Y795,"0.#"),1)=".",TRUE,FALSE)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5:Y791">
    <cfRule type="expression" dxfId="2795" priority="13703">
      <formula>IF(RIGHT(TEXT(Y785,"0.#"),1)=".",FALSE,TRUE)</formula>
    </cfRule>
    <cfRule type="expression" dxfId="2794" priority="13704">
      <formula>IF(RIGHT(TEXT(Y785,"0.#"),1)=".",TRUE,FALSE)</formula>
    </cfRule>
  </conditionalFormatting>
  <conditionalFormatting sqref="AU783">
    <cfRule type="expression" dxfId="2793" priority="13701">
      <formula>IF(RIGHT(TEXT(AU783,"0.#"),1)=".",FALSE,TRUE)</formula>
    </cfRule>
    <cfRule type="expression" dxfId="2792" priority="13702">
      <formula>IF(RIGHT(TEXT(AU783,"0.#"),1)=".",TRUE,FALSE)</formula>
    </cfRule>
  </conditionalFormatting>
  <conditionalFormatting sqref="AU792">
    <cfRule type="expression" dxfId="2791" priority="13699">
      <formula>IF(RIGHT(TEXT(AU792,"0.#"),1)=".",FALSE,TRUE)</formula>
    </cfRule>
    <cfRule type="expression" dxfId="2790" priority="13700">
      <formula>IF(RIGHT(TEXT(AU792,"0.#"),1)=".",TRUE,FALSE)</formula>
    </cfRule>
  </conditionalFormatting>
  <conditionalFormatting sqref="AU784:AU791 AU782">
    <cfRule type="expression" dxfId="2789" priority="13697">
      <formula>IF(RIGHT(TEXT(AU782,"0.#"),1)=".",FALSE,TRUE)</formula>
    </cfRule>
    <cfRule type="expression" dxfId="2788" priority="13698">
      <formula>IF(RIGHT(TEXT(AU782,"0.#"),1)=".",TRUE,FALSE)</formula>
    </cfRule>
  </conditionalFormatting>
  <conditionalFormatting sqref="Y822 Y809 Y796">
    <cfRule type="expression" dxfId="2787" priority="13683">
      <formula>IF(RIGHT(TEXT(Y796,"0.#"),1)=".",FALSE,TRUE)</formula>
    </cfRule>
    <cfRule type="expression" dxfId="2786" priority="13684">
      <formula>IF(RIGHT(TEXT(Y796,"0.#"),1)=".",TRUE,FALSE)</formula>
    </cfRule>
  </conditionalFormatting>
  <conditionalFormatting sqref="Y831 Y818 Y805">
    <cfRule type="expression" dxfId="2785" priority="13681">
      <formula>IF(RIGHT(TEXT(Y805,"0.#"),1)=".",FALSE,TRUE)</formula>
    </cfRule>
    <cfRule type="expression" dxfId="2784" priority="13682">
      <formula>IF(RIGHT(TEXT(Y805,"0.#"),1)=".",TRUE,FALSE)</formula>
    </cfRule>
  </conditionalFormatting>
  <conditionalFormatting sqref="AU822 AU809 AU796">
    <cfRule type="expression" dxfId="2783" priority="13677">
      <formula>IF(RIGHT(TEXT(AU796,"0.#"),1)=".",FALSE,TRUE)</formula>
    </cfRule>
    <cfRule type="expression" dxfId="2782" priority="13678">
      <formula>IF(RIGHT(TEXT(AU796,"0.#"),1)=".",TRUE,FALSE)</formula>
    </cfRule>
  </conditionalFormatting>
  <conditionalFormatting sqref="AU831 AU818 AU805">
    <cfRule type="expression" dxfId="2781" priority="13675">
      <formula>IF(RIGHT(TEXT(AU805,"0.#"),1)=".",FALSE,TRUE)</formula>
    </cfRule>
    <cfRule type="expression" dxfId="2780" priority="13676">
      <formula>IF(RIGHT(TEXT(AU805,"0.#"),1)=".",TRUE,FALSE)</formula>
    </cfRule>
  </conditionalFormatting>
  <conditionalFormatting sqref="AU823:AU830 AU821 AU810:AU817 AU808 AU797:AU804 AU795">
    <cfRule type="expression" dxfId="2779" priority="13673">
      <formula>IF(RIGHT(TEXT(AU795,"0.#"),1)=".",FALSE,TRUE)</formula>
    </cfRule>
    <cfRule type="expression" dxfId="2778" priority="13674">
      <formula>IF(RIGHT(TEXT(AU795,"0.#"),1)=".",TRUE,FALSE)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42:AO867">
    <cfRule type="expression" dxfId="2515" priority="6651">
      <formula>IF(AND(AL842&gt;=0, RIGHT(TEXT(AL842,"0.#"),1)&lt;&gt;"."),TRUE,FALSE)</formula>
    </cfRule>
    <cfRule type="expression" dxfId="2514" priority="6652">
      <formula>IF(AND(AL842&gt;=0, RIGHT(TEXT(AL842,"0.#"),1)="."),TRUE,FALSE)</formula>
    </cfRule>
    <cfRule type="expression" dxfId="2513" priority="6653">
      <formula>IF(AND(AL842&lt;0, RIGHT(TEXT(AL842,"0.#"),1)&lt;&gt;"."),TRUE,FALSE)</formula>
    </cfRule>
    <cfRule type="expression" dxfId="2512" priority="6654">
      <formula>IF(AND(AL842&lt;0, RIGHT(TEXT(AL842,"0.#"),1)="."),TRUE,FALSE)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42:Y867">
    <cfRule type="expression" dxfId="2441" priority="2979">
      <formula>IF(RIGHT(TEXT(Y842,"0.#"),1)=".",FALSE,TRUE)</formula>
    </cfRule>
    <cfRule type="expression" dxfId="2440" priority="2980">
      <formula>IF(RIGHT(TEXT(Y842,"0.#"),1)=".",TRUE,FALSE)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4:AO1132">
    <cfRule type="expression" dxfId="2411" priority="2885">
      <formula>IF(AND(AL1104&gt;=0, RIGHT(TEXT(AL1104,"0.#"),1)&lt;&gt;"."),TRUE,FALSE)</formula>
    </cfRule>
    <cfRule type="expression" dxfId="2410" priority="2886">
      <formula>IF(AND(AL1104&gt;=0, RIGHT(TEXT(AL1104,"0.#"),1)="."),TRUE,FALSE)</formula>
    </cfRule>
    <cfRule type="expression" dxfId="2409" priority="2887">
      <formula>IF(AND(AL1104&lt;0, RIGHT(TEXT(AL1104,"0.#"),1)&lt;&gt;"."),TRUE,FALSE)</formula>
    </cfRule>
    <cfRule type="expression" dxfId="2408" priority="2888">
      <formula>IF(AND(AL1104&lt;0, RIGHT(TEXT(AL1104,"0.#"),1)="."),TRUE,FALSE)</formula>
    </cfRule>
  </conditionalFormatting>
  <conditionalFormatting sqref="Y1104:Y1132">
    <cfRule type="expression" dxfId="2407" priority="2883">
      <formula>IF(RIGHT(TEXT(Y1104,"0.#"),1)=".",FALSE,TRUE)</formula>
    </cfRule>
    <cfRule type="expression" dxfId="2406" priority="2884">
      <formula>IF(RIGHT(TEXT(Y1104,"0.#"),1)=".",TRUE,FALSE)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3:Y900">
    <cfRule type="expression" dxfId="2081" priority="2095">
      <formula>IF(RIGHT(TEXT(Y873,"0.#"),1)=".",FALSE,TRUE)</formula>
    </cfRule>
    <cfRule type="expression" dxfId="2080" priority="2096">
      <formula>IF(RIGHT(TEXT(Y873,"0.#"),1)=".",TRUE,FALSE)</formula>
    </cfRule>
  </conditionalFormatting>
  <conditionalFormatting sqref="Y871:Y872">
    <cfRule type="expression" dxfId="2079" priority="2089">
      <formula>IF(RIGHT(TEXT(Y871,"0.#"),1)=".",FALSE,TRUE)</formula>
    </cfRule>
    <cfRule type="expression" dxfId="2078" priority="2090">
      <formula>IF(RIGHT(TEXT(Y871,"0.#"),1)=".",TRUE,FALSE)</formula>
    </cfRule>
  </conditionalFormatting>
  <conditionalFormatting sqref="Y906:Y933">
    <cfRule type="expression" dxfId="2077" priority="2083">
      <formula>IF(RIGHT(TEXT(Y906,"0.#"),1)=".",FALSE,TRUE)</formula>
    </cfRule>
    <cfRule type="expression" dxfId="2076" priority="2084">
      <formula>IF(RIGHT(TEXT(Y906,"0.#"),1)=".",TRUE,FALSE)</formula>
    </cfRule>
  </conditionalFormatting>
  <conditionalFormatting sqref="Y904:Y905">
    <cfRule type="expression" dxfId="2075" priority="2077">
      <formula>IF(RIGHT(TEXT(Y904,"0.#"),1)=".",FALSE,TRUE)</formula>
    </cfRule>
    <cfRule type="expression" dxfId="2074" priority="2078">
      <formula>IF(RIGHT(TEXT(Y904,"0.#"),1)=".",TRUE,FALSE)</formula>
    </cfRule>
  </conditionalFormatting>
  <conditionalFormatting sqref="Y939:Y966">
    <cfRule type="expression" dxfId="2073" priority="2071">
      <formula>IF(RIGHT(TEXT(Y939,"0.#"),1)=".",FALSE,TRUE)</formula>
    </cfRule>
    <cfRule type="expression" dxfId="2072" priority="2072">
      <formula>IF(RIGHT(TEXT(Y939,"0.#"),1)=".",TRUE,FALSE)</formula>
    </cfRule>
  </conditionalFormatting>
  <conditionalFormatting sqref="Y937:Y938">
    <cfRule type="expression" dxfId="2071" priority="2065">
      <formula>IF(RIGHT(TEXT(Y937,"0.#"),1)=".",FALSE,TRUE)</formula>
    </cfRule>
    <cfRule type="expression" dxfId="2070" priority="2066">
      <formula>IF(RIGHT(TEXT(Y937,"0.#"),1)=".",TRUE,FALSE)</formula>
    </cfRule>
  </conditionalFormatting>
  <conditionalFormatting sqref="Y972:Y999">
    <cfRule type="expression" dxfId="2069" priority="2059">
      <formula>IF(RIGHT(TEXT(Y972,"0.#"),1)=".",FALSE,TRUE)</formula>
    </cfRule>
    <cfRule type="expression" dxfId="2068" priority="2060">
      <formula>IF(RIGHT(TEXT(Y972,"0.#"),1)=".",TRUE,FALSE)</formula>
    </cfRule>
  </conditionalFormatting>
  <conditionalFormatting sqref="Y970:Y971">
    <cfRule type="expression" dxfId="2067" priority="2053">
      <formula>IF(RIGHT(TEXT(Y970,"0.#"),1)=".",FALSE,TRUE)</formula>
    </cfRule>
    <cfRule type="expression" dxfId="2066" priority="2054">
      <formula>IF(RIGHT(TEXT(Y970,"0.#"),1)=".",TRUE,FALSE)</formula>
    </cfRule>
  </conditionalFormatting>
  <conditionalFormatting sqref="Y1005:Y1032">
    <cfRule type="expression" dxfId="2065" priority="2047">
      <formula>IF(RIGHT(TEXT(Y1005,"0.#"),1)=".",FALSE,TRUE)</formula>
    </cfRule>
    <cfRule type="expression" dxfId="2064" priority="2048">
      <formula>IF(RIGHT(TEXT(Y1005,"0.#"),1)=".",TRUE,FALSE)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3:AO900">
    <cfRule type="expression" dxfId="1983" priority="2097">
      <formula>IF(AND(AL873&gt;=0, RIGHT(TEXT(AL873,"0.#"),1)&lt;&gt;"."),TRUE,FALSE)</formula>
    </cfRule>
    <cfRule type="expression" dxfId="1982" priority="2098">
      <formula>IF(AND(AL873&gt;=0, RIGHT(TEXT(AL873,"0.#"),1)="."),TRUE,FALSE)</formula>
    </cfRule>
    <cfRule type="expression" dxfId="1981" priority="2099">
      <formula>IF(AND(AL873&lt;0, RIGHT(TEXT(AL873,"0.#"),1)&lt;&gt;"."),TRUE,FALSE)</formula>
    </cfRule>
    <cfRule type="expression" dxfId="1980" priority="2100">
      <formula>IF(AND(AL873&lt;0, RIGHT(TEXT(AL873,"0.#"),1)="."),TRUE,FALSE)</formula>
    </cfRule>
  </conditionalFormatting>
  <conditionalFormatting sqref="AL871:AO872">
    <cfRule type="expression" dxfId="1979" priority="2091">
      <formula>IF(AND(AL871&gt;=0, RIGHT(TEXT(AL871,"0.#"),1)&lt;&gt;"."),TRUE,FALSE)</formula>
    </cfRule>
    <cfRule type="expression" dxfId="1978" priority="2092">
      <formula>IF(AND(AL871&gt;=0, RIGHT(TEXT(AL871,"0.#"),1)="."),TRUE,FALSE)</formula>
    </cfRule>
    <cfRule type="expression" dxfId="1977" priority="2093">
      <formula>IF(AND(AL871&lt;0, RIGHT(TEXT(AL871,"0.#"),1)&lt;&gt;"."),TRUE,FALSE)</formula>
    </cfRule>
    <cfRule type="expression" dxfId="1976" priority="2094">
      <formula>IF(AND(AL871&lt;0, RIGHT(TEXT(AL871,"0.#"),1)="."),TRUE,FALSE)</formula>
    </cfRule>
  </conditionalFormatting>
  <conditionalFormatting sqref="AL906:AO933">
    <cfRule type="expression" dxfId="1975" priority="2085">
      <formula>IF(AND(AL906&gt;=0, RIGHT(TEXT(AL906,"0.#"),1)&lt;&gt;"."),TRUE,FALSE)</formula>
    </cfRule>
    <cfRule type="expression" dxfId="1974" priority="2086">
      <formula>IF(AND(AL906&gt;=0, RIGHT(TEXT(AL906,"0.#"),1)="."),TRUE,FALSE)</formula>
    </cfRule>
    <cfRule type="expression" dxfId="1973" priority="2087">
      <formula>IF(AND(AL906&lt;0, RIGHT(TEXT(AL906,"0.#"),1)&lt;&gt;"."),TRUE,FALSE)</formula>
    </cfRule>
    <cfRule type="expression" dxfId="1972" priority="2088">
      <formula>IF(AND(AL906&lt;0, RIGHT(TEXT(AL906,"0.#"),1)="."),TRUE,FALSE)</formula>
    </cfRule>
  </conditionalFormatting>
  <conditionalFormatting sqref="AL904:AO905">
    <cfRule type="expression" dxfId="1971" priority="2079">
      <formula>IF(AND(AL904&gt;=0, RIGHT(TEXT(AL904,"0.#"),1)&lt;&gt;"."),TRUE,FALSE)</formula>
    </cfRule>
    <cfRule type="expression" dxfId="1970" priority="2080">
      <formula>IF(AND(AL904&gt;=0, RIGHT(TEXT(AL904,"0.#"),1)="."),TRUE,FALSE)</formula>
    </cfRule>
    <cfRule type="expression" dxfId="1969" priority="2081">
      <formula>IF(AND(AL904&lt;0, RIGHT(TEXT(AL904,"0.#"),1)&lt;&gt;"."),TRUE,FALSE)</formula>
    </cfRule>
    <cfRule type="expression" dxfId="1968" priority="2082">
      <formula>IF(AND(AL904&lt;0, RIGHT(TEXT(AL904,"0.#"),1)="."),TRUE,FALSE)</formula>
    </cfRule>
  </conditionalFormatting>
  <conditionalFormatting sqref="AL939:AO966">
    <cfRule type="expression" dxfId="1967" priority="2073">
      <formula>IF(AND(AL939&gt;=0, RIGHT(TEXT(AL939,"0.#"),1)&lt;&gt;"."),TRUE,FALSE)</formula>
    </cfRule>
    <cfRule type="expression" dxfId="1966" priority="2074">
      <formula>IF(AND(AL939&gt;=0, RIGHT(TEXT(AL939,"0.#"),1)="."),TRUE,FALSE)</formula>
    </cfRule>
    <cfRule type="expression" dxfId="1965" priority="2075">
      <formula>IF(AND(AL939&lt;0, RIGHT(TEXT(AL939,"0.#"),1)&lt;&gt;"."),TRUE,FALSE)</formula>
    </cfRule>
    <cfRule type="expression" dxfId="1964" priority="2076">
      <formula>IF(AND(AL939&lt;0, RIGHT(TEXT(AL939,"0.#"),1)="."),TRUE,FALSE)</formula>
    </cfRule>
  </conditionalFormatting>
  <conditionalFormatting sqref="AL937:AO938">
    <cfRule type="expression" dxfId="1963" priority="2067">
      <formula>IF(AND(AL937&gt;=0, RIGHT(TEXT(AL937,"0.#"),1)&lt;&gt;"."),TRUE,FALSE)</formula>
    </cfRule>
    <cfRule type="expression" dxfId="1962" priority="2068">
      <formula>IF(AND(AL937&gt;=0, RIGHT(TEXT(AL937,"0.#"),1)="."),TRUE,FALSE)</formula>
    </cfRule>
    <cfRule type="expression" dxfId="1961" priority="2069">
      <formula>IF(AND(AL937&lt;0, RIGHT(TEXT(AL937,"0.#"),1)&lt;&gt;"."),TRUE,FALSE)</formula>
    </cfRule>
    <cfRule type="expression" dxfId="1960" priority="2070">
      <formula>IF(AND(AL937&lt;0, RIGHT(TEXT(AL937,"0.#"),1)="."),TRUE,FALSE)</formula>
    </cfRule>
  </conditionalFormatting>
  <conditionalFormatting sqref="AL972:AO999">
    <cfRule type="expression" dxfId="1959" priority="2061">
      <formula>IF(AND(AL972&gt;=0, RIGHT(TEXT(AL972,"0.#"),1)&lt;&gt;"."),TRUE,FALSE)</formula>
    </cfRule>
    <cfRule type="expression" dxfId="1958" priority="2062">
      <formula>IF(AND(AL972&gt;=0, RIGHT(TEXT(AL972,"0.#"),1)="."),TRUE,FALSE)</formula>
    </cfRule>
    <cfRule type="expression" dxfId="1957" priority="2063">
      <formula>IF(AND(AL972&lt;0, RIGHT(TEXT(AL972,"0.#"),1)&lt;&gt;"."),TRUE,FALSE)</formula>
    </cfRule>
    <cfRule type="expression" dxfId="1956" priority="2064">
      <formula>IF(AND(AL972&lt;0, RIGHT(TEXT(AL972,"0.#"),1)="."),TRUE,FALSE)</formula>
    </cfRule>
  </conditionalFormatting>
  <conditionalFormatting sqref="AL970:AO971">
    <cfRule type="expression" dxfId="1955" priority="2055">
      <formula>IF(AND(AL970&gt;=0, RIGHT(TEXT(AL970,"0.#"),1)&lt;&gt;"."),TRUE,FALSE)</formula>
    </cfRule>
    <cfRule type="expression" dxfId="1954" priority="2056">
      <formula>IF(AND(AL970&gt;=0, RIGHT(TEXT(AL970,"0.#"),1)="."),TRUE,FALSE)</formula>
    </cfRule>
    <cfRule type="expression" dxfId="1953" priority="2057">
      <formula>IF(AND(AL970&lt;0, RIGHT(TEXT(AL970,"0.#"),1)&lt;&gt;"."),TRUE,FALSE)</formula>
    </cfRule>
    <cfRule type="expression" dxfId="1952" priority="2058">
      <formula>IF(AND(AL970&lt;0, RIGHT(TEXT(AL970,"0.#"),1)="."),TRUE,FALSE)</formula>
    </cfRule>
  </conditionalFormatting>
  <conditionalFormatting sqref="AL1005:AO1032">
    <cfRule type="expression" dxfId="1951" priority="2049">
      <formula>IF(AND(AL1005&gt;=0, RIGHT(TEXT(AL1005,"0.#"),1)&lt;&gt;"."),TRUE,FALSE)</formula>
    </cfRule>
    <cfRule type="expression" dxfId="1950" priority="2050">
      <formula>IF(AND(AL1005&gt;=0, RIGHT(TEXT(AL1005,"0.#"),1)="."),TRUE,FALSE)</formula>
    </cfRule>
    <cfRule type="expression" dxfId="1949" priority="2051">
      <formula>IF(AND(AL1005&lt;0, RIGHT(TEXT(AL1005,"0.#"),1)&lt;&gt;"."),TRUE,FALSE)</formula>
    </cfRule>
    <cfRule type="expression" dxfId="1948" priority="2052">
      <formula>IF(AND(AL1005&lt;0, RIGHT(TEXT(AL1005,"0.#"),1)="."),TRUE,FALSE)</formula>
    </cfRule>
  </conditionalFormatting>
  <conditionalFormatting sqref="AL1003:AO1004">
    <cfRule type="expression" dxfId="1947" priority="2043">
      <formula>IF(AND(AL1003&gt;=0, RIGHT(TEXT(AL1003,"0.#"),1)&lt;&gt;"."),TRUE,FALSE)</formula>
    </cfRule>
    <cfRule type="expression" dxfId="1946" priority="2044">
      <formula>IF(AND(AL1003&gt;=0, RIGHT(TEXT(AL1003,"0.#"),1)="."),TRUE,FALSE)</formula>
    </cfRule>
    <cfRule type="expression" dxfId="1945" priority="2045">
      <formula>IF(AND(AL1003&lt;0, RIGHT(TEXT(AL1003,"0.#"),1)&lt;&gt;"."),TRUE,FALSE)</formula>
    </cfRule>
    <cfRule type="expression" dxfId="1944" priority="2046">
      <formula>IF(AND(AL1003&lt;0, RIGHT(TEXT(AL1003,"0.#"),1)="."),TRUE,FALSE)</formula>
    </cfRule>
  </conditionalFormatting>
  <conditionalFormatting sqref="Y1003:Y1004">
    <cfRule type="expression" dxfId="1943" priority="2041">
      <formula>IF(RIGHT(TEXT(Y1003,"0.#"),1)=".",FALSE,TRUE)</formula>
    </cfRule>
    <cfRule type="expression" dxfId="1942" priority="2042">
      <formula>IF(RIGHT(TEXT(Y1003,"0.#"),1)=".",TRUE,FALSE)</formula>
    </cfRule>
  </conditionalFormatting>
  <conditionalFormatting sqref="AL1038:AO1065">
    <cfRule type="expression" dxfId="1941" priority="2037">
      <formula>IF(AND(AL1038&gt;=0, RIGHT(TEXT(AL1038,"0.#"),1)&lt;&gt;"."),TRUE,FALSE)</formula>
    </cfRule>
    <cfRule type="expression" dxfId="1940" priority="2038">
      <formula>IF(AND(AL1038&gt;=0, RIGHT(TEXT(AL1038,"0.#"),1)="."),TRUE,FALSE)</formula>
    </cfRule>
    <cfRule type="expression" dxfId="1939" priority="2039">
      <formula>IF(AND(AL1038&lt;0, RIGHT(TEXT(AL1038,"0.#"),1)&lt;&gt;"."),TRUE,FALSE)</formula>
    </cfRule>
    <cfRule type="expression" dxfId="1938" priority="2040">
      <formula>IF(AND(AL1038&lt;0, RIGHT(TEXT(AL1038,"0.#"),1)="."),TRUE,FALSE)</formula>
    </cfRule>
  </conditionalFormatting>
  <conditionalFormatting sqref="Y1038:Y1065">
    <cfRule type="expression" dxfId="1937" priority="2035">
      <formula>IF(RIGHT(TEXT(Y1038,"0.#"),1)=".",FALSE,TRUE)</formula>
    </cfRule>
    <cfRule type="expression" dxfId="1936" priority="2036">
      <formula>IF(RIGHT(TEXT(Y1038,"0.#"),1)=".",TRUE,FALSE)</formula>
    </cfRule>
  </conditionalFormatting>
  <conditionalFormatting sqref="AL1036:AO1037">
    <cfRule type="expression" dxfId="1935" priority="2031">
      <formula>IF(AND(AL1036&gt;=0, RIGHT(TEXT(AL1036,"0.#"),1)&lt;&gt;"."),TRUE,FALSE)</formula>
    </cfRule>
    <cfRule type="expression" dxfId="1934" priority="2032">
      <formula>IF(AND(AL1036&gt;=0, RIGHT(TEXT(AL1036,"0.#"),1)="."),TRUE,FALSE)</formula>
    </cfRule>
    <cfRule type="expression" dxfId="1933" priority="2033">
      <formula>IF(AND(AL1036&lt;0, RIGHT(TEXT(AL1036,"0.#"),1)&lt;&gt;"."),TRUE,FALSE)</formula>
    </cfRule>
    <cfRule type="expression" dxfId="1932" priority="2034">
      <formula>IF(AND(AL1036&lt;0, RIGHT(TEXT(AL1036,"0.#"),1)="."),TRUE,FALSE)</formula>
    </cfRule>
  </conditionalFormatting>
  <conditionalFormatting sqref="Y1036:Y1037">
    <cfRule type="expression" dxfId="1931" priority="2029">
      <formula>IF(RIGHT(TEXT(Y1036,"0.#"),1)=".",FALSE,TRUE)</formula>
    </cfRule>
    <cfRule type="expression" dxfId="1930" priority="2030">
      <formula>IF(RIGHT(TEXT(Y1036,"0.#"),1)=".",TRUE,FALSE)</formula>
    </cfRule>
  </conditionalFormatting>
  <conditionalFormatting sqref="AL1071:AO1098">
    <cfRule type="expression" dxfId="1929" priority="2025">
      <formula>IF(AND(AL1071&gt;=0, RIGHT(TEXT(AL1071,"0.#"),1)&lt;&gt;"."),TRUE,FALSE)</formula>
    </cfRule>
    <cfRule type="expression" dxfId="1928" priority="2026">
      <formula>IF(AND(AL1071&gt;=0, RIGHT(TEXT(AL1071,"0.#"),1)="."),TRUE,FALSE)</formula>
    </cfRule>
    <cfRule type="expression" dxfId="1927" priority="2027">
      <formula>IF(AND(AL1071&lt;0, RIGHT(TEXT(AL1071,"0.#"),1)&lt;&gt;"."),TRUE,FALSE)</formula>
    </cfRule>
    <cfRule type="expression" dxfId="1926" priority="2028">
      <formula>IF(AND(AL1071&lt;0, RIGHT(TEXT(AL1071,"0.#"),1)="."),TRUE,FALSE)</formula>
    </cfRule>
  </conditionalFormatting>
  <conditionalFormatting sqref="Y1071:Y1098">
    <cfRule type="expression" dxfId="1925" priority="2023">
      <formula>IF(RIGHT(TEXT(Y1071,"0.#"),1)=".",FALSE,TRUE)</formula>
    </cfRule>
    <cfRule type="expression" dxfId="1924" priority="2024">
      <formula>IF(RIGHT(TEXT(Y1071,"0.#"),1)=".",TRUE,FALSE)</formula>
    </cfRule>
  </conditionalFormatting>
  <conditionalFormatting sqref="AL1069:AO1070">
    <cfRule type="expression" dxfId="1923" priority="2019">
      <formula>IF(AND(AL1069&gt;=0, RIGHT(TEXT(AL1069,"0.#"),1)&lt;&gt;"."),TRUE,FALSE)</formula>
    </cfRule>
    <cfRule type="expression" dxfId="1922" priority="2020">
      <formula>IF(AND(AL1069&gt;=0, RIGHT(TEXT(AL1069,"0.#"),1)="."),TRUE,FALSE)</formula>
    </cfRule>
    <cfRule type="expression" dxfId="1921" priority="2021">
      <formula>IF(AND(AL1069&lt;0, RIGHT(TEXT(AL1069,"0.#"),1)&lt;&gt;"."),TRUE,FALSE)</formula>
    </cfRule>
    <cfRule type="expression" dxfId="1920" priority="2022">
      <formula>IF(AND(AL1069&lt;0, RIGHT(TEXT(AL1069,"0.#"),1)="."),TRUE,FALSE)</formula>
    </cfRule>
  </conditionalFormatting>
  <conditionalFormatting sqref="Y1069:Y1070">
    <cfRule type="expression" dxfId="1919" priority="2017">
      <formula>IF(RIGHT(TEXT(Y1069,"0.#"),1)=".",FALSE,TRUE)</formula>
    </cfRule>
    <cfRule type="expression" dxfId="1918" priority="2018">
      <formula>IF(RIGHT(TEXT(Y1069,"0.#"),1)=".",TRUE,FALSE)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 Y782">
    <cfRule type="expression" dxfId="723" priority="23">
      <formula>IF(RIGHT(TEXT(Y782,"0.#"),1)=".",FALSE,TRUE)</formula>
    </cfRule>
    <cfRule type="expression" dxfId="722" priority="24">
      <formula>IF(RIGHT(TEXT(Y782,"0.#"),1)=".",TRUE,FALSE)</formula>
    </cfRule>
  </conditionalFormatting>
  <conditionalFormatting sqref="AL840:AO841">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Y840:Y841">
    <cfRule type="expression" dxfId="717" priority="17">
      <formula>IF(RIGHT(TEXT(Y840,"0.#"),1)=".",FALSE,TRUE)</formula>
    </cfRule>
    <cfRule type="expression" dxfId="716" priority="18">
      <formula>IF(RIGHT(TEXT(Y840,"0.#"),1)=".",TRUE,FALSE)</formula>
    </cfRule>
  </conditionalFormatting>
  <conditionalFormatting sqref="AL838:AO839">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Y838:Y839">
    <cfRule type="expression" dxfId="711" priority="11">
      <formula>IF(RIGHT(TEXT(Y838,"0.#"),1)=".",FALSE,TRUE)</formula>
    </cfRule>
    <cfRule type="expression" dxfId="710" priority="12">
      <formula>IF(RIGHT(TEXT(Y838,"0.#"),1)=".",TRUE,FALSE)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4" manualBreakCount="4">
    <brk id="36" max="49" man="1"/>
    <brk id="704" max="49" man="1"/>
    <brk id="733"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6" sqref="G6:AX6"/>
    </sheetView>
  </sheetViews>
  <sheetFormatPr defaultColWidth="9" defaultRowHeight="13.2" x14ac:dyDescent="0.2"/>
  <cols>
    <col min="1" max="1" width="21.6640625" customWidth="1"/>
    <col min="2" max="2" width="8.66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6640625"/>
    <col min="13" max="13" width="12" style="13" hidden="1" customWidth="1"/>
    <col min="14" max="14" width="4" style="13" hidden="1" customWidth="1"/>
    <col min="15" max="15" width="3.44140625" customWidth="1"/>
    <col min="16" max="16" width="8.44140625" customWidth="1"/>
    <col min="17" max="17" width="8.6640625" style="16" customWidth="1"/>
    <col min="18" max="18" width="9.44140625" style="13" hidden="1" customWidth="1"/>
    <col min="19" max="19" width="4" style="13" hidden="1" customWidth="1"/>
    <col min="20" max="20" width="8.66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6640625" style="34" customWidth="1"/>
    <col min="31" max="31" width="33.66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t="s">
        <v>570</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570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6" sqref="G6:AX6"/>
    </sheetView>
  </sheetViews>
  <sheetFormatPr defaultColWidth="9" defaultRowHeight="13.2" x14ac:dyDescent="0.2"/>
  <cols>
    <col min="1" max="49" width="2.441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ColWidth="9" defaultRowHeight="13.2" x14ac:dyDescent="0.2"/>
  <cols>
    <col min="1" max="49" width="2.44140625" style="35" customWidth="1"/>
    <col min="50" max="50" width="4.441406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G6" sqref="G6:AX6"/>
    </sheetView>
  </sheetViews>
  <sheetFormatPr defaultColWidth="9" defaultRowHeight="13.2" x14ac:dyDescent="0.2"/>
  <cols>
    <col min="1" max="2" width="2.44140625" style="35" customWidth="1"/>
    <col min="3" max="33" width="2.44140625" style="72" customWidth="1"/>
    <col min="34" max="37" width="3.44140625" style="72" customWidth="1"/>
    <col min="38" max="41" width="2.441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2020-05-19T06:47:14Z</cp:lastPrinted>
  <dcterms:created xsi:type="dcterms:W3CDTF">2012-03-13T00:50:25Z</dcterms:created>
  <dcterms:modified xsi:type="dcterms:W3CDTF">2020-11-25T01:35:20Z</dcterms:modified>
</cp:coreProperties>
</file>