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満了時期2020.3.31）\05　Ｒ3年度予算関連作業\行政事業レビュー\200902　令和２年度環境省行政事業レビューシート（最終公表分）の作成等について\03提出フォルダ\4.計画課\"/>
    </mc:Choice>
  </mc:AlternateContent>
  <bookViews>
    <workbookView xWindow="0" yWindow="0" windowWidth="2073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<sst xmlns="http://schemas.openxmlformats.org/spreadsheetml/2006/main" count="3031" uniqueCount="718">
  <si>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</si>
  <si>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</si>
  <si>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</si>
  <si>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</si>
  <si>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</si>
  <si>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</si>
  <si>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</si>
  <si>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</si>
  <si>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</si>
  <si>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</si>
  <si>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</si>
  <si>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</si>
  <si>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</si>
  <si>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</si>
  <si>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</si>
  <si>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</si>
  <si>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</si>
  <si>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</si>
  <si>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</si>
  <si>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</si>
  <si>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</si>
  <si>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</si>
  <si>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</si>
  <si>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</si>
  <si>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</si>
  <si>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</si>
  <si>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</si>
  <si>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</si>
  <si>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</si>
  <si>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</si>
  <si>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</si>
  <si>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</si>
  <si>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</si>
  <si>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</si>
  <si>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</si>
  <si>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</si>
  <si>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</si>
  <si>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</si>
  <si>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</si>
  <si>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</si>
  <si>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</si>
  <si>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</si>
  <si>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</si>
  <si>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</si>
  <si>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</si>
  <si>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</si>
  <si>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</si>
  <si>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</si>
  <si>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</si>
  <si>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</si>
  <si>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</si>
  <si>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</si>
  <si>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</si>
  <si>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</si>
  <si>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</si>
  <si>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</si>
  <si>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</si>
  <si>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</si>
  <si>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</si>
  <si>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</si>
  <si>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</si>
  <si>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</si>
  <si>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</si>
  <si>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</si>
  <si>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</si>
  <si>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</si>
  <si>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</si>
  <si>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</si>
  <si>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</si>
  <si>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</si>
  <si>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</si>
  <si>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</si>
  <si>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</si>
  <si>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</si>
  <si>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</si>
  <si>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</si>
  <si>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</si>
  <si>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</si>
  <si>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</si>
  <si>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</si>
  <si>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</si>
  <si>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</si>
  <si>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</si>
  <si>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</si>
  <si>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</si>
  <si>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</si>
  <si>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</si>
  <si>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</si>
  <si>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</si>
  <si>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</si>
  <si>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</si>
  <si>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</si>
  <si>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</si>
  <si>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</si>
  <si>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</si>
  <si>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</si>
  <si>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</si>
  <si>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</si>
  <si>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</si>
  <si>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</si>
  <si>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</si>
  <si>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</si>
  <si>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</si>
  <si>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</si>
  <si>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</si>
  <si>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</si>
  <si>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</si>
  <si>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</si>
  <si>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</si>
  <si>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</si>
  <si>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</si>
  <si>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</si>
  <si>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</si>
  <si>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</si>
  <si>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</si>
  <si>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</si>
  <si>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</si>
  <si>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</si>
  <si>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</si>
  <si>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</si>
  <si>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</si>
  <si>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</si>
  <si>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</si>
  <si>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</si>
  <si>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</si>
  <si>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</si>
  <si>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</si>
  <si>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</si>
  <si>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</si>
  <si>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</si>
  <si>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</si>
  <si>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</si>
  <si>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</si>
  <si>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</si>
  <si>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</si>
  <si>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</si>
  <si>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</si>
  <si>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</si>
  <si>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</si>
  <si>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</si>
  <si>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</si>
  <si>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</si>
  <si>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</si>
  <si>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</si>
  <si>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</si>
  <si>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</si>
  <si>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</si>
  <si>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</si>
  <si>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</si>
  <si>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</si>
  <si>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</si>
  <si>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</si>
  <si>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</si>
  <si>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</si>
  <si>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</si>
  <si>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</si>
  <si>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</si>
  <si>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</si>
  <si>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</si>
  <si>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</si>
  <si>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</si>
  <si>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</si>
  <si>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</si>
  <si>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</si>
  <si>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</si>
  <si>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</si>
  <si>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</si>
  <si>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</si>
  <si>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</si>
  <si>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</si>
  <si>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</si>
  <si>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</si>
  <si>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</si>
  <si>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</si>
  <si>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</si>
  <si>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</si>
  <si>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</si>
  <si>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</si>
  <si>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</si>
  <si>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</si>
  <si>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</si>
  <si>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</si>
  <si>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</si>
  <si>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</si>
  <si>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</si>
  <si>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</si>
  <si>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</si>
  <si>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</si>
  <si>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</si>
  <si>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</si>
  <si>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</si>
  <si>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</si>
  <si>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</si>
  <si>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</si>
  <si>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</si>
  <si>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</si>
  <si>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</si>
  <si>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</si>
  <si>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</si>
  <si>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</si>
  <si>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</si>
  <si>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</si>
  <si>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</si>
  <si>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</si>
  <si>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</si>
  <si>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</si>
  <si>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</si>
  <si>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</si>
  <si>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</si>
  <si>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</si>
  <si>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</si>
  <si>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</si>
  <si>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</si>
  <si>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</si>
  <si>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</si>
  <si>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</si>
  <si>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</si>
  <si>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</si>
  <si>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</si>
  <si>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</si>
  <si>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</si>
  <si>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</si>
  <si>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</si>
  <si>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</si>
  <si>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</si>
  <si>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</si>
  <si>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</si>
  <si>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</si>
  <si>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</si>
  <si>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</si>
  <si>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</si>
  <si>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</si>
  <si>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</si>
  <si>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</si>
  <si>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</si>
  <si>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</si>
  <si>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</si>
  <si>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</si>
  <si>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</si>
  <si>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</si>
  <si>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</si>
  <si>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</si>
  <si>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</si>
  <si>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</si>
  <si>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</si>
  <si>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</si>
  <si>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</si>
  <si>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</si>
  <si>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</si>
  <si>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</si>
  <si>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</si>
  <si>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</si>
  <si>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</si>
  <si>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</si>
  <si>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</si>
  <si>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</si>
  <si>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</si>
  <si>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</si>
  <si>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</si>
  <si>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</si>
  <si>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</si>
  <si>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</si>
  <si>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</si>
  <si>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</si>
  <si>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</si>
  <si>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</si>
  <si>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</si>
  <si>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</si>
  <si>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</si>
  <si>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</si>
  <si>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</si>
  <si>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</si>
  <si>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</si>
  <si>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</si>
  <si>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</si>
  <si>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</si>
  <si>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</si>
  <si>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</si>
  <si>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</si>
  <si>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</si>
  <si>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</si>
  <si>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</si>
  <si>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</si>
  <si>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</si>
  <si>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</si>
  <si>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</si>
  <si>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</si>
  <si>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</si>
  <si>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</si>
  <si>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</si>
  <si>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</si>
  <si>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</si>
  <si>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</si>
  <si>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</si>
  <si>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</si>
  <si>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</si>
  <si>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</si>
  <si>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</si>
  <si>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</si>
  <si>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</si>
  <si>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</si>
  <si>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</si>
  <si>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</si>
  <si>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</si>
  <si>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</si>
  <si>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</si>
  <si>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</si>
  <si>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</si>
  <si>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</si>
  <si>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</si>
  <si>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</si>
  <si>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</si>
  <si>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</si>
  <si>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</si>
  <si>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</si>
  <si>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</si>
  <si>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</si>
  <si>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</si>
  <si>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</si>
  <si>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</si>
  <si>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</si>
  <si>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</si>
  <si>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</si>
  <si>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</si>
  <si>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</si>
  <si>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</si>
  <si>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</si>
  <si>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</si>
  <si>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</si>
  <si>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</si>
  <si>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</si>
  <si>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</si>
  <si>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</si>
  <si>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</si>
  <si>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</si>
  <si>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</si>
  <si>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</si>
  <si>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</si>
  <si>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</si>
  <si>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</si>
  <si>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</si>
  <si>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</si>
  <si>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</si>
  <si>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</si>
  <si>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</si>
  <si>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</si>
  <si>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</si>
  <si>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</si>
  <si>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</si>
  <si>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</si>
  <si>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</si>
  <si>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</si>
  <si>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</si>
  <si>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</si>
  <si>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</si>
  <si>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</si>
  <si>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</si>
  <si>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</si>
  <si>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</si>
  <si>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</si>
  <si>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</si>
  <si>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</si>
  <si>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</si>
  <si>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</si>
  <si>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</si>
  <si>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</si>
  <si>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</si>
  <si>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</si>
  <si>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</si>
  <si>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</si>
  <si>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</si>
  <si>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</si>
  <si>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</si>
  <si>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</si>
  <si>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</si>
  <si>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</si>
  <si>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</si>
  <si>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</si>
  <si>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</si>
  <si>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</si>
  <si>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</si>
  <si>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</si>
  <si>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</si>
  <si>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</si>
  <si>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</si>
  <si>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</si>
  <si>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</si>
  <si>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</si>
  <si>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</si>
  <si>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</si>
  <si>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</si>
  <si>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</si>
  <si>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</si>
  <si>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</si>
  <si>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</si>
  <si>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</si>
  <si>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</si>
  <si>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</si>
  <si>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</si>
  <si>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</si>
  <si>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</si>
  <si>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</si>
  <si>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</si>
  <si>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</si>
  <si>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</si>
  <si>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</si>
  <si>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</si>
  <si>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</si>
  <si>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</si>
  <si>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</si>
  <si>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</si>
  <si>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</si>
  <si>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</si>
  <si>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</si>
  <si>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</si>
  <si>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</si>
  <si>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</si>
  <si>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</si>
  <si>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</si>
  <si>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</si>
  <si>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</si>
  <si>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</si>
  <si>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</si>
  <si>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</si>
  <si>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</si>
  <si>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</si>
  <si>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</si>
  <si>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</si>
  <si>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</si>
  <si>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</si>
  <si>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</si>
  <si>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</si>
  <si>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</si>
  <si>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</si>
  <si>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</si>
  <si>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</si>
  <si>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</si>
  <si>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</si>
  <si>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</si>
  <si>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</si>
  <si>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</si>
  <si>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</si>
  <si>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</si>
  <si>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</si>
  <si>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</si>
  <si>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</si>
  <si>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</si>
  <si>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</si>
  <si>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</si>
  <si>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</si>
  <si>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</si>
  <si>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</si>
  <si>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</si>
  <si>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</si>
  <si>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</si>
  <si>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</si>
  <si>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</si>
  <si>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</si>
  <si>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</si>
  <si>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</si>
  <si>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</si>
  <si>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</si>
  <si>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</si>
  <si>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</si>
  <si>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</si>
  <si>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</si>
  <si>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</si>
  <si>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</si>
  <si>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</si>
  <si>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</si>
  <si>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</si>
  <si>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</si>
  <si>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</si>
  <si>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</si>
  <si>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</si>
  <si>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</si>
  <si>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</si>
  <si>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</si>
  <si>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</si>
  <si>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</si>
  <si>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</si>
  <si>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</si>
  <si>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</si>
  <si>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</si>
  <si>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</si>
  <si>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</si>
  <si>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</si>
  <si>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</si>
  <si>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</si>
  <si>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</si>
  <si>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</si>
  <si>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</si>
  <si>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</si>
  <si>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</si>
  <si>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</si>
  <si>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</si>
  <si>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</si>
  <si>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</si>
  <si>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</si>
  <si>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</si>
  <si>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</si>
  <si>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</si>
  <si>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</si>
  <si>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</si>
  <si>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</si>
  <si>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</si>
  <si>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</si>
  <si>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</si>
  <si>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</si>
  <si>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</si>
  <si>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</si>
  <si>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</si>
  <si>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</si>
  <si>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</si>
  <si>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</si>
  <si>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</si>
  <si>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</si>
  <si>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</si>
  <si>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</si>
  <si>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</si>
  <si>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</si>
  <si>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</si>
  <si>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</si>
  <si>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</si>
  <si>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</si>
  <si>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</si>
  <si>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</si>
  <si>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</si>
  <si>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</si>
  <si>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</si>
  <si>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</si>
  <si>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</si>
  <si>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</si>
  <si>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</si>
  <si>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</si>
  <si>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</si>
  <si>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</si>
  <si>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</si>
  <si>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</si>
  <si>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</si>
  <si>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</si>
  <si>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</si>
  <si>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</si>
  <si>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</si>
  <si>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</si>
  <si>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</si>
  <si>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</si>
  <si>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</si>
  <si>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</si>
  <si>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</si>
  <si>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</si>
  <si>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</si>
  <si>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</si>
  <si>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</si>
  <si>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</si>
  <si>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</si>
  <si>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</si>
  <si>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</si>
  <si>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</si>
  <si>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</si>
  <si>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グリーン経済の実現に向けた政策研究と環境ビジネス情報整備・発信事業</t>
    <phoneticPr fontId="5"/>
  </si>
  <si>
    <t>大臣官房</t>
    <phoneticPr fontId="5"/>
  </si>
  <si>
    <t>環境計画課　環境経済政策調査室</t>
    <phoneticPr fontId="5"/>
  </si>
  <si>
    <t>○</t>
  </si>
  <si>
    <t>-</t>
  </si>
  <si>
    <t>-</t>
    <phoneticPr fontId="5"/>
  </si>
  <si>
    <t>-</t>
    <phoneticPr fontId="5"/>
  </si>
  <si>
    <t>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t>
    <phoneticPr fontId="5"/>
  </si>
  <si>
    <t>-</t>
    <phoneticPr fontId="5"/>
  </si>
  <si>
    <t>-</t>
    <phoneticPr fontId="5"/>
  </si>
  <si>
    <t>「環境経済の政策研究」各研究課題の最終評価において、良好な研究成果Ｂ以上（5段階中上位3評価）を獲得した課題数／全評価対象課題数</t>
    <phoneticPr fontId="5"/>
  </si>
  <si>
    <t>「環境経済の政策研究」の全ての研究課題の最終評価において、良好な研究成果とするＢ以上を獲得する</t>
    <phoneticPr fontId="5"/>
  </si>
  <si>
    <t>％</t>
    <phoneticPr fontId="5"/>
  </si>
  <si>
    <t>各研究調査における「論文数」の合計値を示す</t>
    <phoneticPr fontId="5"/>
  </si>
  <si>
    <t>件</t>
    <rPh sb="0" eb="1">
      <t>ケン</t>
    </rPh>
    <phoneticPr fontId="5"/>
  </si>
  <si>
    <t>環境経済の政策研究事業費／研究機関論文数　　　　　　</t>
    <phoneticPr fontId="5"/>
  </si>
  <si>
    <t>百万円</t>
    <rPh sb="0" eb="3">
      <t>ヒャクマンエン</t>
    </rPh>
    <phoneticPr fontId="5"/>
  </si>
  <si>
    <t>百万円/件</t>
    <rPh sb="0" eb="3">
      <t>ヒャクマンエン</t>
    </rPh>
    <rPh sb="4" eb="5">
      <t>ケン</t>
    </rPh>
    <phoneticPr fontId="5"/>
  </si>
  <si>
    <t>108/56</t>
    <phoneticPr fontId="5"/>
  </si>
  <si>
    <t>8　環境・経済・社会の統合的向上</t>
    <phoneticPr fontId="5"/>
  </si>
  <si>
    <t>環境産業の市場規模（兆円）
※目標は環境産業の市場規模の正確な把握</t>
    <phoneticPr fontId="5"/>
  </si>
  <si>
    <t>兆円</t>
    <rPh sb="0" eb="2">
      <t>チョウエン</t>
    </rPh>
    <phoneticPr fontId="5"/>
  </si>
  <si>
    <t>-</t>
    <phoneticPr fontId="5"/>
  </si>
  <si>
    <t>-</t>
    <phoneticPr fontId="5"/>
  </si>
  <si>
    <t>-</t>
    <phoneticPr fontId="5"/>
  </si>
  <si>
    <t>257</t>
    <phoneticPr fontId="5"/>
  </si>
  <si>
    <t>264</t>
    <phoneticPr fontId="5"/>
  </si>
  <si>
    <t>309</t>
    <phoneticPr fontId="5"/>
  </si>
  <si>
    <t>307</t>
    <phoneticPr fontId="5"/>
  </si>
  <si>
    <t>296</t>
    <phoneticPr fontId="5"/>
  </si>
  <si>
    <t>277</t>
    <phoneticPr fontId="5"/>
  </si>
  <si>
    <t>292</t>
    <phoneticPr fontId="5"/>
  </si>
  <si>
    <t>294</t>
    <phoneticPr fontId="5"/>
  </si>
  <si>
    <t>１．環境経済の政策研究
　　環境政策の企画・立案に活用できる経済・社会分析手法等、政策ニーズを踏まえた「環境経済の政策研究」を機動的に実施する。
２．環境経済情報の整備
　　経済・社会のグリーン化を支える環境産業の動向を把握するため、
    環境産業の市場規模・雇用規模調査および企業の成功要因等の調査・分析を実施する。</t>
    <phoneticPr fontId="5"/>
  </si>
  <si>
    <t>-</t>
    <phoneticPr fontId="5"/>
  </si>
  <si>
    <t>-</t>
    <phoneticPr fontId="5"/>
  </si>
  <si>
    <t>-</t>
    <phoneticPr fontId="5"/>
  </si>
  <si>
    <t>-</t>
    <phoneticPr fontId="5"/>
  </si>
  <si>
    <t>環境保全調査等委託費</t>
    <phoneticPr fontId="5"/>
  </si>
  <si>
    <t>環境保全調査費</t>
    <phoneticPr fontId="5"/>
  </si>
  <si>
    <t>諸謝金</t>
    <phoneticPr fontId="5"/>
  </si>
  <si>
    <t>85/58</t>
    <phoneticPr fontId="5"/>
  </si>
  <si>
    <t>-</t>
    <phoneticPr fontId="5"/>
  </si>
  <si>
    <t>-</t>
    <phoneticPr fontId="5"/>
  </si>
  <si>
    <t>-</t>
    <phoneticPr fontId="5"/>
  </si>
  <si>
    <t>-</t>
    <phoneticPr fontId="5"/>
  </si>
  <si>
    <t>-</t>
    <phoneticPr fontId="5"/>
  </si>
  <si>
    <t>-</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</si>
  <si>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phoneticPr fontId="5"/>
  </si>
  <si>
    <t>・国として、環境と経済の関係への理解を深化するための基礎的な調査を実施することが必要である。</t>
    <phoneticPr fontId="5"/>
  </si>
  <si>
    <t>有</t>
  </si>
  <si>
    <t>・環境省の委託事業として実施することで、契約時及び支出時において見積及び支出経費を精査しており、単位当たりコスト水準は妥当である。</t>
    <phoneticPr fontId="5"/>
  </si>
  <si>
    <t>・精算行為を伴う委託費として執行することで、中間段階での支出についても契約時及び支出時において見積及び支出経費を精査しており、内容は合理的である。</t>
    <phoneticPr fontId="5"/>
  </si>
  <si>
    <t>・精算行為を伴う委託費として執行し、契約時及び支出時において見積及び支出経費を精査することで、支出合理性を確保し、費目・使途を必要なものに限定している。</t>
    <phoneticPr fontId="5"/>
  </si>
  <si>
    <t>‐</t>
  </si>
  <si>
    <t>・外部有識者を含めた審査・評価委員会にて「研究計画の妥当性」についても審査を行っており、適切なものと考える。</t>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</si>
  <si>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主に政策の企画立案に活用するとともに、民間企業の環境産業への参入・事業拡大を促している。)</t>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</si>
  <si>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
令和1年度の成果については、学識経験者から構成される審査・評価会を設置し、各研究課題の評価を行っている。
また、平成30年4月の第五次環境基本計画閣議決定後に開始された「第Ⅳ期環境経済の政策研究」では第Ⅲ期研究における研究成果の政策への活用及び新たな政策課題の明確化を踏まえ、単に政策推進の資する研究のみならず、今後の政策の更なる深化につながる研究を実施し、その成果を政策の企画立案に活用することに努めている。</t>
    <rPh sb="138" eb="140">
      <t>レイワ</t>
    </rPh>
    <phoneticPr fontId="5"/>
  </si>
  <si>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</si>
  <si>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95/56</t>
    <phoneticPr fontId="5"/>
  </si>
  <si>
    <t>・効果的な政策の企画・実施を行うに当たっては、必要不可欠な事業であり、政策体系の優先度は高い。</t>
    <phoneticPr fontId="5"/>
  </si>
  <si>
    <t>A.国立大学法人　京都大学</t>
    <phoneticPr fontId="5"/>
  </si>
  <si>
    <t>外注費</t>
    <phoneticPr fontId="5"/>
  </si>
  <si>
    <t>研究委託費</t>
    <phoneticPr fontId="5"/>
  </si>
  <si>
    <t>消耗品費</t>
    <phoneticPr fontId="5"/>
  </si>
  <si>
    <t>その他</t>
    <phoneticPr fontId="5"/>
  </si>
  <si>
    <t>アンケート調査</t>
    <phoneticPr fontId="5"/>
  </si>
  <si>
    <t>国立環境研究所、北海道大学、甲南大学</t>
    <phoneticPr fontId="5"/>
  </si>
  <si>
    <t>研究用のソフト</t>
    <rPh sb="0" eb="3">
      <t>ケンキュウヨウ</t>
    </rPh>
    <phoneticPr fontId="5"/>
  </si>
  <si>
    <t>諸謝金、旅費、印刷製本費、通信運搬費、借料および賃料</t>
    <rPh sb="4" eb="6">
      <t>リョヒ</t>
    </rPh>
    <phoneticPr fontId="5"/>
  </si>
  <si>
    <t>B.三菱ＵＦＪリサーチ＆コンサルティング株式会社</t>
    <phoneticPr fontId="5"/>
  </si>
  <si>
    <t>国立大学法人京都大学</t>
    <phoneticPr fontId="5"/>
  </si>
  <si>
    <t>我が国における自然環境施策への効果的な資源動員に向けた研究</t>
    <phoneticPr fontId="5"/>
  </si>
  <si>
    <t>国立研究開発法人　国立環境研究所</t>
    <phoneticPr fontId="5"/>
  </si>
  <si>
    <t>第五次環境基本計画の総体的点検のための各種指標・評価方法等の開発</t>
    <phoneticPr fontId="5"/>
  </si>
  <si>
    <t>国立大学法人九州大学</t>
    <phoneticPr fontId="5"/>
  </si>
  <si>
    <t>環境・経済・社会の持続可能性の総合的な評価及び豊かさの評価に関する研究</t>
    <phoneticPr fontId="5"/>
  </si>
  <si>
    <t>国立大学法人富山大学</t>
    <phoneticPr fontId="5"/>
  </si>
  <si>
    <t>今後の高齢社会に対応した産業廃棄物処理業に関する調査・研究</t>
    <phoneticPr fontId="5"/>
  </si>
  <si>
    <t>学校法人慶応義塾大学</t>
    <phoneticPr fontId="5"/>
  </si>
  <si>
    <t>「遺伝資源の取得の機会及びその利用から生ずる利益の公正かつ衡平な配分に関する指針」（ABS 指針）</t>
    <phoneticPr fontId="5"/>
  </si>
  <si>
    <t>国立大学法人名古屋大学</t>
    <phoneticPr fontId="5"/>
  </si>
  <si>
    <t>我が国に蓄積されているストックの質に関する調査・検討</t>
    <phoneticPr fontId="5"/>
  </si>
  <si>
    <t>国立大学法人九州大学</t>
    <phoneticPr fontId="5"/>
  </si>
  <si>
    <t>ＥＳＧファクターと企業価値等に関する研究</t>
    <phoneticPr fontId="5"/>
  </si>
  <si>
    <t>国立大学法人神戸大学</t>
    <phoneticPr fontId="5"/>
  </si>
  <si>
    <t>国・地方公共団体における生態系勘定の導入に向けた研究</t>
    <phoneticPr fontId="5"/>
  </si>
  <si>
    <t>学校法人明徳学園京都経済短期大学</t>
    <phoneticPr fontId="5"/>
  </si>
  <si>
    <t>食品ロス削減による経済便益に関する調査・分析</t>
    <phoneticPr fontId="5"/>
  </si>
  <si>
    <t>-</t>
    <phoneticPr fontId="5"/>
  </si>
  <si>
    <t>-</t>
    <phoneticPr fontId="5"/>
  </si>
  <si>
    <t>-</t>
    <phoneticPr fontId="5"/>
  </si>
  <si>
    <t>-</t>
    <phoneticPr fontId="5"/>
  </si>
  <si>
    <t>-</t>
    <phoneticPr fontId="5"/>
  </si>
  <si>
    <t>-</t>
    <phoneticPr fontId="5"/>
  </si>
  <si>
    <t>三菱UFJリサーチ＆コンサルティング株式会社</t>
    <phoneticPr fontId="5"/>
  </si>
  <si>
    <t>学校法人慶応義塾大学</t>
    <phoneticPr fontId="5"/>
  </si>
  <si>
    <t>株式会社イー・コンザル</t>
    <phoneticPr fontId="5"/>
  </si>
  <si>
    <t>国立研究開発法人　国立環境研究所</t>
    <phoneticPr fontId="5"/>
  </si>
  <si>
    <t>国立大学法人小樽商科大学</t>
    <phoneticPr fontId="5"/>
  </si>
  <si>
    <t>株式会社インテック</t>
    <phoneticPr fontId="5"/>
  </si>
  <si>
    <t>学校法人甲南学園</t>
    <phoneticPr fontId="5"/>
  </si>
  <si>
    <t>国立大学法人北海道大学</t>
    <phoneticPr fontId="5"/>
  </si>
  <si>
    <t>一般社団法人資源循環ネットワーク</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</si>
  <si>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</si>
  <si>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</si>
  <si>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t>
    <phoneticPr fontId="5"/>
  </si>
  <si>
    <t>-</t>
    <phoneticPr fontId="5"/>
  </si>
  <si>
    <t>-</t>
    <phoneticPr fontId="5"/>
  </si>
  <si>
    <t>-</t>
    <phoneticPr fontId="5"/>
  </si>
  <si>
    <t>エム・アール・アイリサーチアソシエイツ(株)</t>
    <phoneticPr fontId="5"/>
  </si>
  <si>
    <t>環境経済観測調査（環境短観）委託業務</t>
    <phoneticPr fontId="5"/>
  </si>
  <si>
    <t>C.エム・アール・アイリサーチアソシエイツ㈱</t>
    <phoneticPr fontId="5"/>
  </si>
  <si>
    <t>人件費</t>
    <phoneticPr fontId="5"/>
  </si>
  <si>
    <t>通信運搬費</t>
    <phoneticPr fontId="5"/>
  </si>
  <si>
    <t>調査票送付、回答返送料</t>
    <phoneticPr fontId="5"/>
  </si>
  <si>
    <t>その他</t>
    <phoneticPr fontId="5"/>
  </si>
  <si>
    <t>印刷製本費、一般管理費</t>
    <phoneticPr fontId="5"/>
  </si>
  <si>
    <t>雑役務費</t>
    <phoneticPr fontId="5"/>
  </si>
  <si>
    <t>調査票印刷封入、アンケート調査等</t>
    <phoneticPr fontId="5"/>
  </si>
  <si>
    <t>専門職5名</t>
    <phoneticPr fontId="5"/>
  </si>
  <si>
    <t>E.㈱野村総合研究所</t>
    <phoneticPr fontId="5"/>
  </si>
  <si>
    <t>人件費他</t>
    <phoneticPr fontId="5"/>
  </si>
  <si>
    <t>D.㈱野村総合研究所</t>
    <phoneticPr fontId="5"/>
  </si>
  <si>
    <t>人件費他</t>
    <phoneticPr fontId="5"/>
  </si>
  <si>
    <t>人件費（上級専門職1名、専門職1名、総合職1名）、旅費、諸謝金</t>
    <phoneticPr fontId="5"/>
  </si>
  <si>
    <t>(株)野村総合研究所</t>
    <phoneticPr fontId="5"/>
  </si>
  <si>
    <t>環境ビジネスの振興方策検討等委託業務</t>
    <phoneticPr fontId="5"/>
  </si>
  <si>
    <t>-</t>
    <phoneticPr fontId="5"/>
  </si>
  <si>
    <t>-</t>
    <phoneticPr fontId="5"/>
  </si>
  <si>
    <t>環境産業の市場規模推計等委託業務</t>
    <phoneticPr fontId="5"/>
  </si>
  <si>
    <t>-</t>
    <phoneticPr fontId="5"/>
  </si>
  <si>
    <t>人件費（上級専門職1名、専門職2名)、旅費、諸謝金</t>
    <phoneticPr fontId="5"/>
  </si>
  <si>
    <t>人件費</t>
    <phoneticPr fontId="5"/>
  </si>
  <si>
    <t>その他</t>
    <phoneticPr fontId="5"/>
  </si>
  <si>
    <t>専門職2名</t>
    <phoneticPr fontId="5"/>
  </si>
  <si>
    <t>研究調査旅費、外注費</t>
    <phoneticPr fontId="5"/>
  </si>
  <si>
    <t>委員等旅費</t>
    <phoneticPr fontId="5"/>
  </si>
  <si>
    <t>職員旅費</t>
    <phoneticPr fontId="5"/>
  </si>
  <si>
    <t>＜達成手段の概要＞環境政策の企画・立案に活用できる経済・社会分析手法等、政策ニーズを踏まえた「環境経済の政策研究」を機動的に実施するともに、経済・社会のグリーン化を支える環境産業の動向を把握するため、環境産業の市場規模・雇用規模調査及び企業の成功要因等の調査・分析等を実施する。
＜達成手段の目標＞グローバル化などの経済・社会動向の変化の中で、我が国の持続可能な発展に貢献する経済・社会のグリーン化を実現・牽引していくための政策研究・調査を行うことにより、種々の環境政策のもたらす経済・社会効果を明らかにし、環境政策の企画立案に資する。</t>
    <phoneticPr fontId="5"/>
  </si>
  <si>
    <t>-</t>
    <phoneticPr fontId="5"/>
  </si>
  <si>
    <t>-</t>
    <phoneticPr fontId="5"/>
  </si>
  <si>
    <t>95/58</t>
    <phoneticPr fontId="5"/>
  </si>
  <si>
    <t>令和元年度審査評価会結果</t>
    <rPh sb="0" eb="2">
      <t>レイワ</t>
    </rPh>
    <rPh sb="2" eb="3">
      <t>ガン</t>
    </rPh>
    <phoneticPr fontId="5"/>
  </si>
  <si>
    <t>-</t>
    <phoneticPr fontId="5"/>
  </si>
  <si>
    <t>-</t>
    <phoneticPr fontId="5"/>
  </si>
  <si>
    <t>-</t>
    <phoneticPr fontId="5"/>
  </si>
  <si>
    <t>・随意契約の相手方は公募の上、有識者を含めた審査委員会等で選定しており、支出先の選定は適切なものと考える。
・一者応札への改善として、入札機会の充実を図るべく公募期間の延長を検討する。</t>
    <rPh sb="1" eb="3">
      <t>ズイイ</t>
    </rPh>
    <phoneticPr fontId="5"/>
  </si>
  <si>
    <t>△</t>
  </si>
  <si>
    <t>・活動実績として、論文発表数を把握している。活動指標は直近過去3年間の論文数の平均数を設定しており、令和元年度は未達成。第Ⅳ期の最終年度となる令和2年度では見込みを達成できるように努める。</t>
    <rPh sb="60" eb="61">
      <t>ダイ</t>
    </rPh>
    <rPh sb="62" eb="63">
      <t>キ</t>
    </rPh>
    <rPh sb="64" eb="66">
      <t>サイシュウ</t>
    </rPh>
    <rPh sb="66" eb="68">
      <t>ネンド</t>
    </rPh>
    <rPh sb="71" eb="73">
      <t>レイワ</t>
    </rPh>
    <rPh sb="74" eb="76">
      <t>ネンド</t>
    </rPh>
    <rPh sb="78" eb="80">
      <t>ミコ</t>
    </rPh>
    <rPh sb="82" eb="84">
      <t>タッセイ</t>
    </rPh>
    <rPh sb="90" eb="91">
      <t>ツト</t>
    </rPh>
    <phoneticPr fontId="5"/>
  </si>
  <si>
    <t>・令和元年度は、最終審査・評価会を書面審査で行うことで、審査員や研究者の旅費を削減できた。令和2年度は打ち合わせをオンラインで行うことでコスト削減に繋げたい。</t>
    <rPh sb="1" eb="3">
      <t>レイワ</t>
    </rPh>
    <rPh sb="3" eb="5">
      <t>ガンネン</t>
    </rPh>
    <rPh sb="5" eb="6">
      <t>ド</t>
    </rPh>
    <rPh sb="8" eb="10">
      <t>サイシュウ</t>
    </rPh>
    <rPh sb="10" eb="12">
      <t>シンサ</t>
    </rPh>
    <rPh sb="13" eb="15">
      <t>ヒョウカ</t>
    </rPh>
    <rPh sb="15" eb="16">
      <t>カイ</t>
    </rPh>
    <rPh sb="17" eb="19">
      <t>ショメン</t>
    </rPh>
    <rPh sb="19" eb="21">
      <t>シンサ</t>
    </rPh>
    <rPh sb="22" eb="23">
      <t>オコナ</t>
    </rPh>
    <rPh sb="28" eb="31">
      <t>シンサイン</t>
    </rPh>
    <rPh sb="32" eb="35">
      <t>ケンキュウシャ</t>
    </rPh>
    <rPh sb="36" eb="38">
      <t>リョヒ</t>
    </rPh>
    <rPh sb="39" eb="41">
      <t>サクゲン</t>
    </rPh>
    <rPh sb="45" eb="47">
      <t>レイワ</t>
    </rPh>
    <rPh sb="48" eb="50">
      <t>ネンド</t>
    </rPh>
    <rPh sb="51" eb="52">
      <t>ウ</t>
    </rPh>
    <rPh sb="53" eb="54">
      <t>ア</t>
    </rPh>
    <rPh sb="63" eb="64">
      <t>オコナ</t>
    </rPh>
    <rPh sb="71" eb="73">
      <t>サクゲン</t>
    </rPh>
    <rPh sb="74" eb="75">
      <t>ツナ</t>
    </rPh>
    <phoneticPr fontId="5"/>
  </si>
  <si>
    <t>・令和元年度は未達成。令和2年度は審査・評価会の指摘を踏まえ研究を進めることで、成果目標を達成できるように努める。</t>
    <rPh sb="1" eb="3">
      <t>レイワ</t>
    </rPh>
    <rPh sb="3" eb="5">
      <t>ガンネン</t>
    </rPh>
    <rPh sb="5" eb="6">
      <t>ド</t>
    </rPh>
    <rPh sb="7" eb="10">
      <t>ミタッセイ</t>
    </rPh>
    <rPh sb="11" eb="13">
      <t>レイワ</t>
    </rPh>
    <rPh sb="14" eb="16">
      <t>ネンド</t>
    </rPh>
    <rPh sb="17" eb="19">
      <t>シンサ</t>
    </rPh>
    <rPh sb="20" eb="22">
      <t>ヒョウカ</t>
    </rPh>
    <rPh sb="22" eb="23">
      <t>カイ</t>
    </rPh>
    <rPh sb="24" eb="26">
      <t>シテキ</t>
    </rPh>
    <rPh sb="27" eb="28">
      <t>フ</t>
    </rPh>
    <rPh sb="30" eb="32">
      <t>ケンキュウ</t>
    </rPh>
    <rPh sb="33" eb="34">
      <t>スス</t>
    </rPh>
    <rPh sb="40" eb="42">
      <t>セイカ</t>
    </rPh>
    <rPh sb="42" eb="44">
      <t>モクヒョウ</t>
    </rPh>
    <rPh sb="45" eb="47">
      <t>タッセイ</t>
    </rPh>
    <rPh sb="53" eb="54">
      <t>ツト</t>
    </rPh>
    <phoneticPr fontId="5"/>
  </si>
  <si>
    <t>事業内容の見直しによる減</t>
    <rPh sb="0" eb="2">
      <t>ジギョウ</t>
    </rPh>
    <rPh sb="2" eb="4">
      <t>ナイヨウ</t>
    </rPh>
    <rPh sb="5" eb="7">
      <t>ミナオ</t>
    </rPh>
    <rPh sb="11" eb="12">
      <t>ゲン</t>
    </rPh>
    <phoneticPr fontId="5"/>
  </si>
  <si>
    <t>外部有識者点検対象外</t>
    <phoneticPr fontId="5"/>
  </si>
  <si>
    <t>アウトカムの達成度やアウトプットの低下を踏まえ、環境経済の政策研究について、事業の在り方や事業内容を見直し、必要に応じてテーマ設定の変更や、事業の絞り込み等の改善を図ること。</t>
    <phoneticPr fontId="5"/>
  </si>
  <si>
    <t>縮減</t>
  </si>
  <si>
    <t>令和3年度から行う第Ⅴ期環境経済の政策研究について、事業内容の見直しを行い、より政策ニーズに沿ったテーマ設定を行う。事業内容の見直しに伴い、令和3年度概算要求では政策研究に関しては事業の絞り込みを行い要求する。</t>
    <phoneticPr fontId="5"/>
  </si>
  <si>
    <t>環境経済政策調査室長
岡村　幸代</t>
    <rPh sb="11" eb="13">
      <t>オカムラ</t>
    </rPh>
    <rPh sb="14" eb="16">
      <t>サチヨ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</si>
</sst>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119530</xdr:colOff>
      <xdr:row>740</xdr:row>
      <xdr:rowOff>119529</xdr:rowOff>
    </xdr:from>
    <xdr:to>
      <xdr:col>49</xdr:col>
      <xdr:colOff>105180</xdr:colOff>
      <xdr:row>755</xdr:row>
      <xdr:rowOff>257174</xdr:rowOff>
    </xdr:to>
    <xdr:grpSp>
      <xdr:nvGrpSpPr>
        <xdr:cNvPr id="5" name="グループ化 4"/>
        <xdr:cNvGrpSpPr/>
      </xdr:nvGrpSpPr>
      <xdr:grpSpPr>
        <a:xfrm>
          <a:off x="1389530" y="43127172"/>
          <a:ext cx="7605650" cy="5444431"/>
          <a:chOff x="1365249" y="43578083"/>
          <a:chExt cx="9089763" cy="5368360"/>
        </a:xfrm>
      </xdr:grpSpPr>
      <xdr:grpSp>
        <xdr:nvGrpSpPr>
          <xdr:cNvPr id="6" name="グループ化 5"/>
          <xdr:cNvGrpSpPr/>
        </xdr:nvGrpSpPr>
        <xdr:grpSpPr>
          <a:xfrm>
            <a:off x="1365249" y="43973749"/>
            <a:ext cx="8847558" cy="4972694"/>
            <a:chOff x="1650423" y="31610877"/>
            <a:chExt cx="8222671" cy="5594101"/>
          </a:xfrm>
        </xdr:grpSpPr>
        <xdr:sp macro="" textlink="">
          <xdr:nvSpPr>
            <xdr:cNvPr id="8" name="正方形/長方形 7"/>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9</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95</a:t>
              </a:r>
              <a:r>
                <a:rPr kumimoji="1" lang="ja-JP" altLang="en-US" sz="1100"/>
                <a:t>百万円</a:t>
              </a:r>
            </a:p>
          </xdr:txBody>
        </xdr:sp>
        <xdr:sp macro="" textlink="">
          <xdr:nvSpPr>
            <xdr:cNvPr id="9" name="大かっこ 8"/>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10" name="正方形/長方形 9"/>
            <xdr:cNvSpPr/>
          </xdr:nvSpPr>
          <xdr:spPr>
            <a:xfrm>
              <a:off x="4277591" y="33881291"/>
              <a:ext cx="1840057" cy="1232021"/>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a:p>
              <a:pPr algn="ctr">
                <a:lnSpc>
                  <a:spcPts val="1300"/>
                </a:lnSpc>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a:t>
              </a:r>
              <a:r>
                <a:rPr kumimoji="1" lang="ja-JP" altLang="en-US" sz="1050">
                  <a:solidFill>
                    <a:sysClr val="windowText" lastClr="000000"/>
                  </a:solidFill>
                </a:rPr>
                <a:t>エム・アール・アイ</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リサーチアソシエイツ（株）</a:t>
              </a:r>
              <a:endParaRPr kumimoji="1" lang="en-US" altLang="ja-JP" sz="1050">
                <a:solidFill>
                  <a:sysClr val="windowText" lastClr="000000"/>
                </a:solidFill>
              </a:endParaRPr>
            </a:p>
            <a:p>
              <a:pPr algn="ctr">
                <a:lnSpc>
                  <a:spcPts val="1300"/>
                </a:lnSpc>
              </a:pPr>
              <a:r>
                <a:rPr kumimoji="1" lang="en-US" altLang="ja-JP" sz="1100"/>
                <a:t>23</a:t>
              </a:r>
              <a:r>
                <a:rPr kumimoji="1" lang="ja-JP" altLang="en-US" sz="1100"/>
                <a:t>百万円</a:t>
              </a:r>
              <a:endParaRPr kumimoji="1" lang="en-US" altLang="ja-JP" sz="1100"/>
            </a:p>
          </xdr:txBody>
        </xdr:sp>
        <xdr:sp macro="" textlink="">
          <xdr:nvSpPr>
            <xdr:cNvPr id="11" name="正方形/長方形 10"/>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167</a:t>
              </a:r>
              <a:r>
                <a:rPr kumimoji="1" lang="ja-JP" altLang="en-US" sz="1100"/>
                <a:t>百万円</a:t>
              </a:r>
            </a:p>
          </xdr:txBody>
        </xdr:sp>
        <xdr:cxnSp macro="">
          <xdr:nvCxnSpPr>
            <xdr:cNvPr id="12" name="直線コネクタ 11"/>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16" name="テキスト ボックス 15"/>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17" name="直線矢印コネクタ 16"/>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5462515" y="33469946"/>
              <a:ext cx="3367" cy="400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6231082" y="33871766"/>
              <a:ext cx="1763856" cy="1216012"/>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21</a:t>
              </a:r>
              <a:r>
                <a:rPr kumimoji="1" lang="ja-JP" altLang="en-US" sz="1100"/>
                <a:t>百万円</a:t>
              </a:r>
              <a:endParaRPr kumimoji="1" lang="en-US" altLang="ja-JP" sz="1100"/>
            </a:p>
          </xdr:txBody>
        </xdr:sp>
        <xdr:sp macro="" textlink="">
          <xdr:nvSpPr>
            <xdr:cNvPr id="21" name="大かっこ 20"/>
            <xdr:cNvSpPr/>
          </xdr:nvSpPr>
          <xdr:spPr>
            <a:xfrm>
              <a:off x="6240606" y="35177697"/>
              <a:ext cx="1763857" cy="188187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22" name="大かっこ 21"/>
            <xdr:cNvSpPr/>
          </xdr:nvSpPr>
          <xdr:spPr>
            <a:xfrm>
              <a:off x="8107006" y="35254296"/>
              <a:ext cx="1758246" cy="1950682"/>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23" name="正方形/長方形 22"/>
            <xdr:cNvSpPr/>
          </xdr:nvSpPr>
          <xdr:spPr>
            <a:xfrm>
              <a:off x="8109239" y="33871766"/>
              <a:ext cx="1763855" cy="125431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solidFill>
                    <a:sysClr val="windowText" lastClr="000000"/>
                  </a:solidFill>
                </a:rPr>
                <a:t>Ｅ</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25</a:t>
              </a:r>
              <a:r>
                <a:rPr kumimoji="1" lang="ja-JP" altLang="en-US" sz="1100"/>
                <a:t>百万円</a:t>
              </a:r>
              <a:endParaRPr kumimoji="1" lang="en-US" altLang="ja-JP" sz="1100"/>
            </a:p>
          </xdr:txBody>
        </xdr:sp>
        <xdr:sp macro="" textlink="">
          <xdr:nvSpPr>
            <xdr:cNvPr id="24" name="大かっこ 23"/>
            <xdr:cNvSpPr/>
          </xdr:nvSpPr>
          <xdr:spPr>
            <a:xfrm>
              <a:off x="4277591" y="35199988"/>
              <a:ext cx="1840057" cy="1339562"/>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環境経済観測調査を</a:t>
              </a:r>
              <a:r>
                <a:rPr lang="ja-JP" altLang="en-US" sz="1100" b="0" i="0" baseline="0">
                  <a:solidFill>
                    <a:schemeClr val="tx1"/>
                  </a:solidFill>
                  <a:effectLst/>
                  <a:latin typeface="+mn-lt"/>
                  <a:ea typeface="+mn-ea"/>
                  <a:cs typeface="+mn-cs"/>
                </a:rPr>
                <a:t>令和</a:t>
              </a:r>
              <a:r>
                <a:rPr lang="en-US" altLang="ja-JP" sz="1100" b="0" i="0" baseline="0">
                  <a:solidFill>
                    <a:schemeClr val="tx1"/>
                  </a:solidFill>
                  <a:effectLst/>
                  <a:latin typeface="+mn-lt"/>
                  <a:ea typeface="+mn-ea"/>
                  <a:cs typeface="+mn-cs"/>
                </a:rPr>
                <a:t>1</a:t>
              </a:r>
              <a:r>
                <a:rPr lang="ja-JP" altLang="ja-JP" sz="1100" b="0" i="0" baseline="0">
                  <a:solidFill>
                    <a:schemeClr val="tx1"/>
                  </a:solidFill>
                  <a:effectLst/>
                  <a:latin typeface="+mn-lt"/>
                  <a:ea typeface="+mn-ea"/>
                  <a:cs typeface="+mn-cs"/>
                </a:rPr>
                <a:t>年度中に</a:t>
              </a:r>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回実施し、環境ビジネスの景況感等に関する情報について収集・整備・発信するもの。</a:t>
              </a:r>
              <a:endParaRPr lang="ja-JP" altLang="ja-JP">
                <a:effectLst/>
              </a:endParaRPr>
            </a:p>
          </xdr:txBody>
        </xdr:sp>
        <xdr:cxnSp macro="">
          <xdr:nvCxnSpPr>
            <xdr:cNvPr id="25" name="直線矢印コネクタ 24"/>
            <xdr:cNvCxnSpPr/>
          </xdr:nvCxnSpPr>
          <xdr:spPr>
            <a:xfrm>
              <a:off x="2906085" y="36315200"/>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7" name="テキスト ボックス 6"/>
          <xdr:cNvSpPr txBox="1"/>
        </xdr:nvSpPr>
        <xdr:spPr>
          <a:xfrm>
            <a:off x="8062161" y="43578083"/>
            <a:ext cx="2392851" cy="1749144"/>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a:t>
            </a:r>
            <a:endParaRPr kumimoji="1" lang="en-US" altLang="ja-JP" sz="1100"/>
          </a:p>
          <a:p>
            <a:r>
              <a:rPr kumimoji="1" lang="en-US" altLang="ja-JP" sz="1100"/>
              <a:t>3</a:t>
            </a:r>
            <a:r>
              <a:rPr kumimoji="1" lang="ja-JP" altLang="en-US" sz="1100"/>
              <a:t>百万円</a:t>
            </a:r>
            <a:endParaRPr kumimoji="1" lang="en-US" altLang="ja-JP" sz="1100"/>
          </a:p>
          <a:p>
            <a:r>
              <a:rPr kumimoji="1" lang="ja-JP" altLang="en-US" sz="1100"/>
              <a:t>①人件費</a:t>
            </a:r>
          </a:p>
          <a:p>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en-US" sz="1100"/>
              <a:t>万円</a:t>
            </a:r>
            <a:endParaRPr kumimoji="1" lang="en-US" altLang="ja-JP" sz="1100"/>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職員旅費</a:t>
            </a:r>
            <a:r>
              <a:rPr kumimoji="1" lang="ja-JP" altLang="en-US" sz="1100">
                <a:solidFill>
                  <a:schemeClr val="dk1"/>
                </a:solidFill>
                <a:effectLst/>
                <a:latin typeface="+mn-lt"/>
                <a:ea typeface="+mn-ea"/>
                <a:cs typeface="+mn-cs"/>
              </a:rPr>
              <a:t>、</a:t>
            </a:r>
            <a:r>
              <a:rPr kumimoji="1" lang="ja-JP" altLang="en-US" sz="1100"/>
              <a:t>委員謝金、委員旅費　</a:t>
            </a:r>
            <a:endParaRPr kumimoji="1" lang="en-US" altLang="ja-JP" sz="1100"/>
          </a:p>
          <a:p>
            <a:r>
              <a:rPr kumimoji="1" lang="en-US" altLang="ja-JP" sz="1100">
                <a:solidFill>
                  <a:schemeClr val="dk1"/>
                </a:solidFill>
                <a:effectLst/>
                <a:latin typeface="+mn-lt"/>
                <a:ea typeface="+mn-ea"/>
                <a:cs typeface="+mn-cs"/>
              </a:rPr>
              <a:t>0.4</a:t>
            </a:r>
            <a:r>
              <a:rPr kumimoji="1" lang="ja-JP" altLang="en-US" sz="1100"/>
              <a:t>百万円</a:t>
            </a:r>
          </a:p>
        </xdr:txBody>
      </xdr:sp>
    </xdr:grpSp>
    <xdr:clientData/>
  </xdr:twoCellAnchor>
  <xdr:twoCellAnchor>
    <xdr:from>
      <xdr:col>7</xdr:col>
      <xdr:colOff>113925</xdr:colOff>
      <xdr:row>755</xdr:row>
      <xdr:rowOff>79375</xdr:rowOff>
    </xdr:from>
    <xdr:to>
      <xdr:col>19</xdr:col>
      <xdr:colOff>127958</xdr:colOff>
      <xdr:row>757</xdr:row>
      <xdr:rowOff>432498</xdr:rowOff>
    </xdr:to>
    <xdr:sp macro="" textlink="">
      <xdr:nvSpPr>
        <xdr:cNvPr id="26" name="正方形/長方形 25"/>
        <xdr:cNvSpPr/>
      </xdr:nvSpPr>
      <xdr:spPr>
        <a:xfrm>
          <a:off x="1391863" y="47132875"/>
          <a:ext cx="2204783" cy="1067498"/>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Ｂ</a:t>
          </a:r>
          <a:r>
            <a:rPr kumimoji="1" lang="en-US" altLang="ja-JP" sz="1100"/>
            <a:t>.</a:t>
          </a:r>
          <a:r>
            <a:rPr kumimoji="1" lang="ja-JP" altLang="en-US" sz="1100"/>
            <a:t>　大学などの研究機関（</a:t>
          </a:r>
          <a:r>
            <a:rPr kumimoji="1" lang="en-US" altLang="ja-JP" sz="1100"/>
            <a:t>17</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29</a:t>
          </a:r>
          <a:r>
            <a:rPr kumimoji="1" lang="ja-JP" altLang="en-US" sz="1100"/>
            <a:t>百万円</a:t>
          </a:r>
        </a:p>
      </xdr:txBody>
    </xdr:sp>
    <xdr:clientData/>
  </xdr:twoCellAnchor>
  <xdr:twoCellAnchor>
    <xdr:from>
      <xdr:col>7</xdr:col>
      <xdr:colOff>82176</xdr:colOff>
      <xdr:row>757</xdr:row>
      <xdr:rowOff>438151</xdr:rowOff>
    </xdr:from>
    <xdr:to>
      <xdr:col>19</xdr:col>
      <xdr:colOff>124393</xdr:colOff>
      <xdr:row>758</xdr:row>
      <xdr:rowOff>590177</xdr:rowOff>
    </xdr:to>
    <xdr:sp macro="" textlink="">
      <xdr:nvSpPr>
        <xdr:cNvPr id="27" name="大かっこ 26"/>
        <xdr:cNvSpPr/>
      </xdr:nvSpPr>
      <xdr:spPr>
        <a:xfrm>
          <a:off x="1349001" y="48139351"/>
          <a:ext cx="2213917" cy="818776"/>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上記</a:t>
          </a:r>
          <a:r>
            <a:rPr kumimoji="1" lang="en-US" altLang="ja-JP" sz="1100"/>
            <a:t>A.</a:t>
          </a:r>
          <a:r>
            <a:rPr kumimoji="1" lang="ja-JP" altLang="en-US" sz="1100"/>
            <a:t>の受託者（代表研究機関）との共同研究により、研究の一部を実施。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288</v>
      </c>
      <c r="AT2" s="966"/>
      <c r="AU2" s="966"/>
      <c r="AV2" s="51" t="str">
        <f>IF(AW2="", "", "-")</f>
        <v/>
      </c>
      <c r="AW2" s="911"/>
      <c r="AX2" s="911"/>
    </row>
    <row r="3" spans="1:50" ht="21" customHeight="1" thickBot="1" x14ac:dyDescent="0.25">
      <c r="A3" s="867" t="s">
        <v>427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518</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717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2" t="s">
        <v>391</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259</v>
      </c>
      <c r="B8" s="499"/>
      <c r="C8" s="499"/>
      <c r="D8" s="499"/>
      <c r="E8" s="499"/>
      <c r="F8" s="500"/>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593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183</v>
      </c>
      <c r="Q13" s="658"/>
      <c r="R13" s="658"/>
      <c r="S13" s="658"/>
      <c r="T13" s="658"/>
      <c r="U13" s="658"/>
      <c r="V13" s="659"/>
      <c r="W13" s="657">
        <v>171</v>
      </c>
      <c r="X13" s="658"/>
      <c r="Y13" s="658"/>
      <c r="Z13" s="658"/>
      <c r="AA13" s="658"/>
      <c r="AB13" s="658"/>
      <c r="AC13" s="659"/>
      <c r="AD13" s="657">
        <v>174</v>
      </c>
      <c r="AE13" s="658"/>
      <c r="AF13" s="658"/>
      <c r="AG13" s="658"/>
      <c r="AH13" s="658"/>
      <c r="AI13" s="658"/>
      <c r="AJ13" s="659"/>
      <c r="AK13" s="657">
        <v>167</v>
      </c>
      <c r="AL13" s="658"/>
      <c r="AM13" s="658"/>
      <c r="AN13" s="658"/>
      <c r="AO13" s="658"/>
      <c r="AP13" s="658"/>
      <c r="AQ13" s="659"/>
      <c r="AR13" s="919">
        <v>100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594</v>
      </c>
      <c r="X14" s="658"/>
      <c r="Y14" s="658"/>
      <c r="Z14" s="658"/>
      <c r="AA14" s="658"/>
      <c r="AB14" s="658"/>
      <c r="AC14" s="659"/>
      <c r="AD14" s="657" t="s">
        <v>595</v>
      </c>
      <c r="AE14" s="658"/>
      <c r="AF14" s="658"/>
      <c r="AG14" s="658"/>
      <c r="AH14" s="658"/>
      <c r="AI14" s="658"/>
      <c r="AJ14" s="659"/>
      <c r="AK14" s="657" t="s">
        <v>597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569</v>
      </c>
      <c r="X15" s="658"/>
      <c r="Y15" s="658"/>
      <c r="Z15" s="658"/>
      <c r="AA15" s="658"/>
      <c r="AB15" s="658"/>
      <c r="AC15" s="659"/>
      <c r="AD15" s="657" t="s">
        <v>595</v>
      </c>
      <c r="AE15" s="658"/>
      <c r="AF15" s="658"/>
      <c r="AG15" s="658"/>
      <c r="AH15" s="658"/>
      <c r="AI15" s="658"/>
      <c r="AJ15" s="659"/>
      <c r="AK15" s="657" t="s">
        <v>594</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565</v>
      </c>
      <c r="X16" s="658"/>
      <c r="Y16" s="658"/>
      <c r="Z16" s="658"/>
      <c r="AA16" s="658"/>
      <c r="AB16" s="658"/>
      <c r="AC16" s="659"/>
      <c r="AD16" s="657" t="s">
        <v>596</v>
      </c>
      <c r="AE16" s="658"/>
      <c r="AF16" s="658"/>
      <c r="AG16" s="658"/>
      <c r="AH16" s="658"/>
      <c r="AI16" s="658"/>
      <c r="AJ16" s="659"/>
      <c r="AK16" s="657" t="s">
        <v>596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565</v>
      </c>
      <c r="X17" s="658"/>
      <c r="Y17" s="658"/>
      <c r="Z17" s="658"/>
      <c r="AA17" s="658"/>
      <c r="AB17" s="658"/>
      <c r="AC17" s="659"/>
      <c r="AD17" s="657" t="s">
        <v>595</v>
      </c>
      <c r="AE17" s="658"/>
      <c r="AF17" s="658"/>
      <c r="AG17" s="658"/>
      <c r="AH17" s="658"/>
      <c r="AI17" s="658"/>
      <c r="AJ17" s="659"/>
      <c r="AK17" s="657" t="s">
        <v>596</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183</v>
      </c>
      <c r="Q18" s="879"/>
      <c r="R18" s="879"/>
      <c r="S18" s="879"/>
      <c r="T18" s="879"/>
      <c r="U18" s="879"/>
      <c r="V18" s="880"/>
      <c r="W18" s="878">
        <f>SUM(W13:AC17)</f>
        <v>171</v>
      </c>
      <c r="X18" s="879"/>
      <c r="Y18" s="879"/>
      <c r="Z18" s="879"/>
      <c r="AA18" s="879"/>
      <c r="AB18" s="879"/>
      <c r="AC18" s="880"/>
      <c r="AD18" s="878">
        <f>SUM(AD13:AJ17)</f>
        <v>174</v>
      </c>
      <c r="AE18" s="879"/>
      <c r="AF18" s="879"/>
      <c r="AG18" s="879"/>
      <c r="AH18" s="879"/>
      <c r="AI18" s="879"/>
      <c r="AJ18" s="880"/>
      <c r="AK18" s="878">
        <f>SUM(AK13:AQ17)</f>
        <v>167</v>
      </c>
      <c r="AL18" s="879"/>
      <c r="AM18" s="879"/>
      <c r="AN18" s="879"/>
      <c r="AO18" s="879"/>
      <c r="AP18" s="879"/>
      <c r="AQ18" s="880"/>
      <c r="AR18" s="878">
        <f>SUM(AR13:AX17)</f>
        <v>100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176</v>
      </c>
      <c r="Q19" s="658"/>
      <c r="R19" s="658"/>
      <c r="S19" s="658"/>
      <c r="T19" s="658"/>
      <c r="U19" s="658"/>
      <c r="V19" s="659"/>
      <c r="W19" s="657">
        <v>159</v>
      </c>
      <c r="X19" s="658"/>
      <c r="Y19" s="658"/>
      <c r="Z19" s="658"/>
      <c r="AA19" s="658"/>
      <c r="AB19" s="658"/>
      <c r="AC19" s="659"/>
      <c r="AD19" s="657">
        <v>167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0.96174863387978138</v>
      </c>
      <c r="Q20" s="316"/>
      <c r="R20" s="316"/>
      <c r="S20" s="316"/>
      <c r="T20" s="316"/>
      <c r="U20" s="316"/>
      <c r="V20" s="316"/>
      <c r="W20" s="316">
        <f t="shared" ref="W20" si="0">IF(W18=0, "-", SUM(W19)/W18)</f>
        <v>0.92982456140350878</v>
      </c>
      <c r="X20" s="316"/>
      <c r="Y20" s="316"/>
      <c r="Z20" s="316"/>
      <c r="AA20" s="316"/>
      <c r="AB20" s="316"/>
      <c r="AC20" s="316"/>
      <c r="AD20" s="316">
        <f t="shared" ref="AD20" si="1">IF(AD18=0, "-", SUM(AD19)/AD18)</f>
        <v>0.95977011494252873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355</v>
      </c>
      <c r="H21" s="315"/>
      <c r="I21" s="315"/>
      <c r="J21" s="315"/>
      <c r="K21" s="315"/>
      <c r="L21" s="315"/>
      <c r="M21" s="315"/>
      <c r="N21" s="315"/>
      <c r="O21" s="315"/>
      <c r="P21" s="316">
        <f>IF(P19=0, "-", SUM(P19)/SUM(P13,P14))</f>
        <v>0.96174863387978138</v>
      </c>
      <c r="Q21" s="316"/>
      <c r="R21" s="316"/>
      <c r="S21" s="316"/>
      <c r="T21" s="316"/>
      <c r="U21" s="316"/>
      <c r="V21" s="316"/>
      <c r="W21" s="316">
        <f t="shared" ref="W21" si="2">IF(W19=0, "-", SUM(W19)/SUM(W13,W14))</f>
        <v>0.92982456140350878</v>
      </c>
      <c r="X21" s="316"/>
      <c r="Y21" s="316"/>
      <c r="Z21" s="316"/>
      <c r="AA21" s="316"/>
      <c r="AB21" s="316"/>
      <c r="AC21" s="316"/>
      <c r="AD21" s="316">
        <f t="shared" ref="AD21" si="3">IF(AD19=0, "-", SUM(AD19)/SUM(AD13,AD14))</f>
        <v>0.95977011494252873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430</v>
      </c>
      <c r="B22" s="947"/>
      <c r="C22" s="947"/>
      <c r="D22" s="947"/>
      <c r="E22" s="947"/>
      <c r="F22" s="948"/>
      <c r="G22" s="984" t="s">
        <v>334</v>
      </c>
      <c r="H22" s="220"/>
      <c r="I22" s="220"/>
      <c r="J22" s="220"/>
      <c r="K22" s="220"/>
      <c r="L22" s="220"/>
      <c r="M22" s="220"/>
      <c r="N22" s="220"/>
      <c r="O22" s="221"/>
      <c r="P22" s="935" t="s">
        <v>431</v>
      </c>
      <c r="Q22" s="220"/>
      <c r="R22" s="220"/>
      <c r="S22" s="220"/>
      <c r="T22" s="220"/>
      <c r="U22" s="220"/>
      <c r="V22" s="221"/>
      <c r="W22" s="935" t="s">
        <v>432</v>
      </c>
      <c r="X22" s="220"/>
      <c r="Y22" s="220"/>
      <c r="Z22" s="220"/>
      <c r="AA22" s="220"/>
      <c r="AB22" s="220"/>
      <c r="AC22" s="221"/>
      <c r="AD22" s="935" t="s">
        <v>333</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598</v>
      </c>
      <c r="H23" s="986"/>
      <c r="I23" s="986"/>
      <c r="J23" s="986"/>
      <c r="K23" s="986"/>
      <c r="L23" s="986"/>
      <c r="M23" s="986"/>
      <c r="N23" s="986"/>
      <c r="O23" s="987"/>
      <c r="P23" s="919">
        <v>161.30000000000001</v>
      </c>
      <c r="Q23" s="920"/>
      <c r="R23" s="920"/>
      <c r="S23" s="920"/>
      <c r="T23" s="920"/>
      <c r="U23" s="920"/>
      <c r="V23" s="936"/>
      <c r="W23" s="919">
        <v>95</v>
      </c>
      <c r="X23" s="920"/>
      <c r="Y23" s="920"/>
      <c r="Z23" s="920"/>
      <c r="AA23" s="920"/>
      <c r="AB23" s="920"/>
      <c r="AC23" s="936"/>
      <c r="AD23" s="956" t="s">
        <v>712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599</v>
      </c>
      <c r="H24" s="938"/>
      <c r="I24" s="938"/>
      <c r="J24" s="938"/>
      <c r="K24" s="938"/>
      <c r="L24" s="938"/>
      <c r="M24" s="938"/>
      <c r="N24" s="938"/>
      <c r="O24" s="939"/>
      <c r="P24" s="657">
        <v>4</v>
      </c>
      <c r="Q24" s="658"/>
      <c r="R24" s="658"/>
      <c r="S24" s="658"/>
      <c r="T24" s="658"/>
      <c r="U24" s="658"/>
      <c r="V24" s="659"/>
      <c r="W24" s="657">
        <v>4</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9"/>
      <c r="B25" s="950"/>
      <c r="C25" s="950"/>
      <c r="D25" s="950"/>
      <c r="E25" s="950"/>
      <c r="F25" s="951"/>
      <c r="G25" s="937" t="s">
        <v>697</v>
      </c>
      <c r="H25" s="938"/>
      <c r="I25" s="938"/>
      <c r="J25" s="938"/>
      <c r="K25" s="938"/>
      <c r="L25" s="938"/>
      <c r="M25" s="938"/>
      <c r="N25" s="938"/>
      <c r="O25" s="939"/>
      <c r="P25" s="657">
        <v>0.5</v>
      </c>
      <c r="Q25" s="658"/>
      <c r="R25" s="658"/>
      <c r="S25" s="658"/>
      <c r="T25" s="658"/>
      <c r="U25" s="658"/>
      <c r="V25" s="659"/>
      <c r="W25" s="657">
        <v>0.5</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2">
      <c r="A26" s="949"/>
      <c r="B26" s="950"/>
      <c r="C26" s="950"/>
      <c r="D26" s="950"/>
      <c r="E26" s="950"/>
      <c r="F26" s="951"/>
      <c r="G26" s="937" t="s">
        <v>698</v>
      </c>
      <c r="H26" s="938"/>
      <c r="I26" s="938"/>
      <c r="J26" s="938"/>
      <c r="K26" s="938"/>
      <c r="L26" s="938"/>
      <c r="M26" s="938"/>
      <c r="N26" s="938"/>
      <c r="O26" s="939"/>
      <c r="P26" s="657">
        <v>0.4</v>
      </c>
      <c r="Q26" s="658"/>
      <c r="R26" s="658"/>
      <c r="S26" s="658"/>
      <c r="T26" s="658"/>
      <c r="U26" s="658"/>
      <c r="V26" s="659"/>
      <c r="W26" s="657">
        <v>0.4</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t="s">
        <v>600</v>
      </c>
      <c r="H27" s="938"/>
      <c r="I27" s="938"/>
      <c r="J27" s="938"/>
      <c r="K27" s="938"/>
      <c r="L27" s="938"/>
      <c r="M27" s="938"/>
      <c r="N27" s="938"/>
      <c r="O27" s="939"/>
      <c r="P27" s="657">
        <v>0.3</v>
      </c>
      <c r="Q27" s="658"/>
      <c r="R27" s="658"/>
      <c r="S27" s="658"/>
      <c r="T27" s="658"/>
      <c r="U27" s="658"/>
      <c r="V27" s="659"/>
      <c r="W27" s="657">
        <v>0.3</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4" hidden="1" customHeight="1" x14ac:dyDescent="0.2">
      <c r="A28" s="949"/>
      <c r="B28" s="950"/>
      <c r="C28" s="950"/>
      <c r="D28" s="950"/>
      <c r="E28" s="950"/>
      <c r="F28" s="951"/>
      <c r="G28" s="940" t="s">
        <v>338</v>
      </c>
      <c r="H28" s="941"/>
      <c r="I28" s="941"/>
      <c r="J28" s="941"/>
      <c r="K28" s="941"/>
      <c r="L28" s="941"/>
      <c r="M28" s="941"/>
      <c r="N28" s="941"/>
      <c r="O28" s="942"/>
      <c r="P28" s="878">
        <f>P29-SUM(P23:P27)</f>
        <v>0.49999999999997158</v>
      </c>
      <c r="Q28" s="879"/>
      <c r="R28" s="879"/>
      <c r="S28" s="879"/>
      <c r="T28" s="879"/>
      <c r="U28" s="879"/>
      <c r="V28" s="880"/>
      <c r="W28" s="878">
        <f>W29-SUM(W23:W27)</f>
        <v>-0.20000000000000284</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335</v>
      </c>
      <c r="H29" s="944"/>
      <c r="I29" s="944"/>
      <c r="J29" s="944"/>
      <c r="K29" s="944"/>
      <c r="L29" s="944"/>
      <c r="M29" s="944"/>
      <c r="N29" s="944"/>
      <c r="O29" s="945"/>
      <c r="P29" s="657">
        <f>AK13</f>
        <v>167</v>
      </c>
      <c r="Q29" s="658"/>
      <c r="R29" s="658"/>
      <c r="S29" s="658"/>
      <c r="T29" s="658"/>
      <c r="U29" s="658"/>
      <c r="V29" s="659"/>
      <c r="W29" s="967">
        <f>AR13</f>
        <v>100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350</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394</v>
      </c>
      <c r="AF30" s="859"/>
      <c r="AG30" s="859"/>
      <c r="AH30" s="860"/>
      <c r="AI30" s="858" t="s">
        <v>416</v>
      </c>
      <c r="AJ30" s="859"/>
      <c r="AK30" s="859"/>
      <c r="AL30" s="860"/>
      <c r="AM30" s="915" t="s">
        <v>421</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700</v>
      </c>
      <c r="AV31" s="198"/>
      <c r="AW31" s="398" t="s">
        <v>181</v>
      </c>
      <c r="AX31" s="399"/>
    </row>
    <row r="32" spans="1:50" ht="23.25" customHeight="1" x14ac:dyDescent="0.2">
      <c r="A32" s="403"/>
      <c r="B32" s="401"/>
      <c r="C32" s="401"/>
      <c r="D32" s="401"/>
      <c r="E32" s="401"/>
      <c r="F32" s="402"/>
      <c r="G32" s="564" t="s">
        <v>571</v>
      </c>
      <c r="H32" s="565"/>
      <c r="I32" s="565"/>
      <c r="J32" s="565"/>
      <c r="K32" s="565"/>
      <c r="L32" s="565"/>
      <c r="M32" s="565"/>
      <c r="N32" s="565"/>
      <c r="O32" s="566"/>
      <c r="P32" s="104" t="s">
        <v>570</v>
      </c>
      <c r="Q32" s="104"/>
      <c r="R32" s="104"/>
      <c r="S32" s="104"/>
      <c r="T32" s="104"/>
      <c r="U32" s="104"/>
      <c r="V32" s="104"/>
      <c r="W32" s="104"/>
      <c r="X32" s="105"/>
      <c r="Y32" s="474" t="s">
        <v>12</v>
      </c>
      <c r="Z32" s="534"/>
      <c r="AA32" s="535"/>
      <c r="AB32" s="464" t="s">
        <v>572</v>
      </c>
      <c r="AC32" s="464"/>
      <c r="AD32" s="464"/>
      <c r="AE32" s="216">
        <v>100</v>
      </c>
      <c r="AF32" s="217"/>
      <c r="AG32" s="217"/>
      <c r="AH32" s="217"/>
      <c r="AI32" s="216">
        <v>100</v>
      </c>
      <c r="AJ32" s="217"/>
      <c r="AK32" s="217"/>
      <c r="AL32" s="217"/>
      <c r="AM32" s="216">
        <v>78</v>
      </c>
      <c r="AN32" s="217"/>
      <c r="AO32" s="217"/>
      <c r="AP32" s="217"/>
      <c r="AQ32" s="340" t="s">
        <v>568</v>
      </c>
      <c r="AR32" s="206"/>
      <c r="AS32" s="206"/>
      <c r="AT32" s="341"/>
      <c r="AU32" s="217" t="s">
        <v>596</v>
      </c>
      <c r="AV32" s="217"/>
      <c r="AW32" s="217"/>
      <c r="AX32" s="219"/>
    </row>
    <row r="33" spans="1:50" ht="23.2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100</v>
      </c>
      <c r="AF33" s="217"/>
      <c r="AG33" s="217"/>
      <c r="AH33" s="217"/>
      <c r="AI33" s="216">
        <v>100</v>
      </c>
      <c r="AJ33" s="217"/>
      <c r="AK33" s="217"/>
      <c r="AL33" s="217"/>
      <c r="AM33" s="216">
        <v>100</v>
      </c>
      <c r="AN33" s="217"/>
      <c r="AO33" s="217"/>
      <c r="AP33" s="217"/>
      <c r="AQ33" s="340">
        <v>100</v>
      </c>
      <c r="AR33" s="206"/>
      <c r="AS33" s="206"/>
      <c r="AT33" s="341"/>
      <c r="AU33" s="217">
        <v>100</v>
      </c>
      <c r="AV33" s="217"/>
      <c r="AW33" s="217"/>
      <c r="AX33" s="219"/>
    </row>
    <row r="34" spans="1:50" ht="42.4"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78</v>
      </c>
      <c r="AN34" s="217"/>
      <c r="AO34" s="217"/>
      <c r="AP34" s="217"/>
      <c r="AQ34" s="340" t="s">
        <v>568</v>
      </c>
      <c r="AR34" s="206"/>
      <c r="AS34" s="206"/>
      <c r="AT34" s="341"/>
      <c r="AU34" s="217" t="s">
        <v>595</v>
      </c>
      <c r="AV34" s="217"/>
      <c r="AW34" s="217"/>
      <c r="AX34" s="219"/>
    </row>
    <row r="35" spans="1:50" ht="31.9" customHeight="1" x14ac:dyDescent="0.2">
      <c r="A35" s="224" t="s">
        <v>382</v>
      </c>
      <c r="B35" s="225"/>
      <c r="C35" s="225"/>
      <c r="D35" s="225"/>
      <c r="E35" s="225"/>
      <c r="F35" s="226"/>
      <c r="G35" s="230" t="s">
        <v>703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0" t="s">
        <v>350</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394</v>
      </c>
      <c r="AF37" s="243"/>
      <c r="AG37" s="243"/>
      <c r="AH37" s="244"/>
      <c r="AI37" s="242" t="s">
        <v>392</v>
      </c>
      <c r="AJ37" s="243"/>
      <c r="AK37" s="243"/>
      <c r="AL37" s="244"/>
      <c r="AM37" s="248" t="s">
        <v>421</v>
      </c>
      <c r="AN37" s="248"/>
      <c r="AO37" s="248"/>
      <c r="AP37" s="248"/>
      <c r="AQ37" s="150" t="s">
        <v>235</v>
      </c>
      <c r="AR37" s="151"/>
      <c r="AS37" s="151"/>
      <c r="AT37" s="152"/>
      <c r="AU37" s="414" t="s">
        <v>134</v>
      </c>
      <c r="AV37" s="414"/>
      <c r="AW37" s="414"/>
      <c r="AX37" s="910"/>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350</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394</v>
      </c>
      <c r="AF44" s="243"/>
      <c r="AG44" s="243"/>
      <c r="AH44" s="244"/>
      <c r="AI44" s="242" t="s">
        <v>392</v>
      </c>
      <c r="AJ44" s="243"/>
      <c r="AK44" s="243"/>
      <c r="AL44" s="244"/>
      <c r="AM44" s="248" t="s">
        <v>421</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350</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394</v>
      </c>
      <c r="AF51" s="243"/>
      <c r="AG51" s="243"/>
      <c r="AH51" s="244"/>
      <c r="AI51" s="242" t="s">
        <v>392</v>
      </c>
      <c r="AJ51" s="243"/>
      <c r="AK51" s="243"/>
      <c r="AL51" s="244"/>
      <c r="AM51" s="248" t="s">
        <v>421</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350</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394</v>
      </c>
      <c r="AF58" s="243"/>
      <c r="AG58" s="243"/>
      <c r="AH58" s="244"/>
      <c r="AI58" s="242" t="s">
        <v>392</v>
      </c>
      <c r="AJ58" s="243"/>
      <c r="AK58" s="243"/>
      <c r="AL58" s="244"/>
      <c r="AM58" s="248" t="s">
        <v>421</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351</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346</v>
      </c>
      <c r="X65" s="491"/>
      <c r="Y65" s="494"/>
      <c r="Z65" s="494"/>
      <c r="AA65" s="49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356</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351</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385</v>
      </c>
      <c r="B78" s="335"/>
      <c r="C78" s="335"/>
      <c r="D78" s="335"/>
      <c r="E78" s="332" t="s">
        <v>329</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345</v>
      </c>
      <c r="AP79" s="277"/>
      <c r="AQ79" s="277"/>
      <c r="AR79" s="80" t="s">
        <v>343</v>
      </c>
      <c r="AS79" s="276"/>
      <c r="AT79" s="277"/>
      <c r="AU79" s="277"/>
      <c r="AV79" s="277"/>
      <c r="AW79" s="277"/>
      <c r="AX79" s="980"/>
    </row>
    <row r="80" spans="1:50" ht="18.75" hidden="1" customHeight="1" x14ac:dyDescent="0.2">
      <c r="A80" s="864" t="s">
        <v>147</v>
      </c>
      <c r="B80" s="527" t="s">
        <v>342</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394</v>
      </c>
      <c r="AF100" s="543"/>
      <c r="AG100" s="543"/>
      <c r="AH100" s="544"/>
      <c r="AI100" s="542" t="s">
        <v>414</v>
      </c>
      <c r="AJ100" s="543"/>
      <c r="AK100" s="543"/>
      <c r="AL100" s="544"/>
      <c r="AM100" s="542" t="s">
        <v>421</v>
      </c>
      <c r="AN100" s="543"/>
      <c r="AO100" s="543"/>
      <c r="AP100" s="544"/>
      <c r="AQ100" s="318" t="s">
        <v>434</v>
      </c>
      <c r="AR100" s="319"/>
      <c r="AS100" s="319"/>
      <c r="AT100" s="320"/>
      <c r="AU100" s="318" t="s">
        <v>435</v>
      </c>
      <c r="AV100" s="319"/>
      <c r="AW100" s="319"/>
      <c r="AX100" s="321"/>
    </row>
    <row r="101" spans="1:60" ht="23.25" customHeight="1" x14ac:dyDescent="0.2">
      <c r="A101" s="425"/>
      <c r="B101" s="426"/>
      <c r="C101" s="426"/>
      <c r="D101" s="426"/>
      <c r="E101" s="426"/>
      <c r="F101" s="427"/>
      <c r="G101" s="104" t="s">
        <v>573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574</v>
      </c>
      <c r="AC101" s="464"/>
      <c r="AD101" s="464"/>
      <c r="AE101" s="216">
        <v>56</v>
      </c>
      <c r="AF101" s="217"/>
      <c r="AG101" s="217"/>
      <c r="AH101" s="218"/>
      <c r="AI101" s="216">
        <v>58</v>
      </c>
      <c r="AJ101" s="217"/>
      <c r="AK101" s="217"/>
      <c r="AL101" s="218"/>
      <c r="AM101" s="216">
        <v>56</v>
      </c>
      <c r="AN101" s="217"/>
      <c r="AO101" s="217"/>
      <c r="AP101" s="218"/>
      <c r="AQ101" s="216" t="s">
        <v>701</v>
      </c>
      <c r="AR101" s="217"/>
      <c r="AS101" s="217"/>
      <c r="AT101" s="218"/>
      <c r="AU101" s="216" t="s">
        <v>701</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574</v>
      </c>
      <c r="AC102" s="464"/>
      <c r="AD102" s="464"/>
      <c r="AE102" s="421">
        <v>28</v>
      </c>
      <c r="AF102" s="421"/>
      <c r="AG102" s="421"/>
      <c r="AH102" s="421"/>
      <c r="AI102" s="421">
        <v>53</v>
      </c>
      <c r="AJ102" s="421"/>
      <c r="AK102" s="421"/>
      <c r="AL102" s="421"/>
      <c r="AM102" s="421">
        <v>60</v>
      </c>
      <c r="AN102" s="421"/>
      <c r="AO102" s="421"/>
      <c r="AP102" s="421"/>
      <c r="AQ102" s="271">
        <v>56</v>
      </c>
      <c r="AR102" s="272"/>
      <c r="AS102" s="272"/>
      <c r="AT102" s="317"/>
      <c r="AU102" s="271" t="s">
        <v>701</v>
      </c>
      <c r="AV102" s="272"/>
      <c r="AW102" s="272"/>
      <c r="AX102" s="317"/>
    </row>
    <row r="103" spans="1:60" ht="31.5" hidden="1" customHeight="1" x14ac:dyDescent="0.2">
      <c r="A103" s="422" t="s">
        <v>352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2" t="s">
        <v>434</v>
      </c>
      <c r="AR103" s="283"/>
      <c r="AS103" s="283"/>
      <c r="AT103" s="322"/>
      <c r="AU103" s="282" t="s">
        <v>435</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2" t="s">
        <v>434</v>
      </c>
      <c r="AR106" s="283"/>
      <c r="AS106" s="283"/>
      <c r="AT106" s="322"/>
      <c r="AU106" s="282" t="s">
        <v>435</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2" t="s">
        <v>434</v>
      </c>
      <c r="AR109" s="283"/>
      <c r="AS109" s="283"/>
      <c r="AT109" s="322"/>
      <c r="AU109" s="282" t="s">
        <v>435</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2" t="s">
        <v>434</v>
      </c>
      <c r="AR112" s="283"/>
      <c r="AS112" s="283"/>
      <c r="AT112" s="322"/>
      <c r="AU112" s="282" t="s">
        <v>435</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91" t="s">
        <v>436</v>
      </c>
      <c r="AR115" s="592"/>
      <c r="AS115" s="592"/>
      <c r="AT115" s="592"/>
      <c r="AU115" s="592"/>
      <c r="AV115" s="592"/>
      <c r="AW115" s="592"/>
      <c r="AX115" s="593"/>
    </row>
    <row r="116" spans="1:50" ht="23.25" customHeight="1" x14ac:dyDescent="0.2">
      <c r="A116" s="442"/>
      <c r="B116" s="443"/>
      <c r="C116" s="443"/>
      <c r="D116" s="443"/>
      <c r="E116" s="443"/>
      <c r="F116" s="444"/>
      <c r="G116" s="393" t="s">
        <v>575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576</v>
      </c>
      <c r="AC116" s="466"/>
      <c r="AD116" s="467"/>
      <c r="AE116" s="421">
        <v>1.9</v>
      </c>
      <c r="AF116" s="421"/>
      <c r="AG116" s="421"/>
      <c r="AH116" s="421"/>
      <c r="AI116" s="421">
        <v>1.5</v>
      </c>
      <c r="AJ116" s="421"/>
      <c r="AK116" s="421"/>
      <c r="AL116" s="421"/>
      <c r="AM116" s="421">
        <v>1.7</v>
      </c>
      <c r="AN116" s="421"/>
      <c r="AO116" s="421"/>
      <c r="AP116" s="421"/>
      <c r="AQ116" s="216">
        <v>1.6</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577</v>
      </c>
      <c r="AC117" s="476"/>
      <c r="AD117" s="477"/>
      <c r="AE117" s="554" t="s">
        <v>578</v>
      </c>
      <c r="AF117" s="554"/>
      <c r="AG117" s="554"/>
      <c r="AH117" s="554"/>
      <c r="AI117" s="554" t="s">
        <v>601</v>
      </c>
      <c r="AJ117" s="554"/>
      <c r="AK117" s="554"/>
      <c r="AL117" s="554"/>
      <c r="AM117" s="554" t="s">
        <v>619</v>
      </c>
      <c r="AN117" s="554"/>
      <c r="AO117" s="554"/>
      <c r="AP117" s="554"/>
      <c r="AQ117" s="554" t="s">
        <v>702</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91" t="s">
        <v>436</v>
      </c>
      <c r="AR118" s="592"/>
      <c r="AS118" s="592"/>
      <c r="AT118" s="592"/>
      <c r="AU118" s="592"/>
      <c r="AV118" s="592"/>
      <c r="AW118" s="592"/>
      <c r="AX118" s="593"/>
    </row>
    <row r="119" spans="1:50" ht="23.25" hidden="1" customHeight="1" x14ac:dyDescent="0.2">
      <c r="A119" s="442"/>
      <c r="B119" s="443"/>
      <c r="C119" s="443"/>
      <c r="D119" s="443"/>
      <c r="E119" s="443"/>
      <c r="F119" s="444"/>
      <c r="G119" s="393" t="s">
        <v>360</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359</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91" t="s">
        <v>436</v>
      </c>
      <c r="AR121" s="592"/>
      <c r="AS121" s="592"/>
      <c r="AT121" s="592"/>
      <c r="AU121" s="592"/>
      <c r="AV121" s="592"/>
      <c r="AW121" s="592"/>
      <c r="AX121" s="593"/>
    </row>
    <row r="122" spans="1:50" ht="23.25" hidden="1" customHeight="1" x14ac:dyDescent="0.2">
      <c r="A122" s="442"/>
      <c r="B122" s="443"/>
      <c r="C122" s="443"/>
      <c r="D122" s="443"/>
      <c r="E122" s="443"/>
      <c r="F122" s="444"/>
      <c r="G122" s="393" t="s">
        <v>361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91" t="s">
        <v>436</v>
      </c>
      <c r="AR124" s="592"/>
      <c r="AS124" s="592"/>
      <c r="AT124" s="592"/>
      <c r="AU124" s="592"/>
      <c r="AV124" s="592"/>
      <c r="AW124" s="592"/>
      <c r="AX124" s="593"/>
    </row>
    <row r="125" spans="1:50" ht="23.25" hidden="1" customHeight="1" x14ac:dyDescent="0.2">
      <c r="A125" s="442"/>
      <c r="B125" s="443"/>
      <c r="C125" s="443"/>
      <c r="D125" s="443"/>
      <c r="E125" s="443"/>
      <c r="F125" s="444"/>
      <c r="G125" s="393" t="s">
        <v>361</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394</v>
      </c>
      <c r="AF127" s="419"/>
      <c r="AG127" s="419"/>
      <c r="AH127" s="420"/>
      <c r="AI127" s="418" t="s">
        <v>392</v>
      </c>
      <c r="AJ127" s="419"/>
      <c r="AK127" s="419"/>
      <c r="AL127" s="420"/>
      <c r="AM127" s="418" t="s">
        <v>421</v>
      </c>
      <c r="AN127" s="419"/>
      <c r="AO127" s="419"/>
      <c r="AP127" s="420"/>
      <c r="AQ127" s="591" t="s">
        <v>436</v>
      </c>
      <c r="AR127" s="592"/>
      <c r="AS127" s="592"/>
      <c r="AT127" s="592"/>
      <c r="AU127" s="592"/>
      <c r="AV127" s="592"/>
      <c r="AW127" s="592"/>
      <c r="AX127" s="593"/>
    </row>
    <row r="128" spans="1:50" ht="23.25" hidden="1" customHeight="1" x14ac:dyDescent="0.2">
      <c r="A128" s="442"/>
      <c r="B128" s="443"/>
      <c r="C128" s="443"/>
      <c r="D128" s="443"/>
      <c r="E128" s="443"/>
      <c r="F128" s="444"/>
      <c r="G128" s="393" t="s">
        <v>361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409</v>
      </c>
      <c r="B130" s="184"/>
      <c r="C130" s="183" t="s">
        <v>239</v>
      </c>
      <c r="D130" s="184"/>
      <c r="E130" s="168" t="s">
        <v>268</v>
      </c>
      <c r="F130" s="169"/>
      <c r="G130" s="170" t="s">
        <v>565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701</v>
      </c>
      <c r="AR133" s="198"/>
      <c r="AS133" s="132" t="s">
        <v>236</v>
      </c>
      <c r="AT133" s="133"/>
      <c r="AU133" s="199" t="s">
        <v>701</v>
      </c>
      <c r="AV133" s="199"/>
      <c r="AW133" s="132" t="s">
        <v>181</v>
      </c>
      <c r="AX133" s="194"/>
    </row>
    <row r="134" spans="1:50" ht="39.75" customHeight="1" x14ac:dyDescent="0.2">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581</v>
      </c>
      <c r="AC134" s="204"/>
      <c r="AD134" s="204"/>
      <c r="AE134" s="205">
        <v>100</v>
      </c>
      <c r="AF134" s="206"/>
      <c r="AG134" s="206"/>
      <c r="AH134" s="206"/>
      <c r="AI134" s="205">
        <v>102</v>
      </c>
      <c r="AJ134" s="206"/>
      <c r="AK134" s="206"/>
      <c r="AL134" s="206"/>
      <c r="AM134" s="205">
        <v>105</v>
      </c>
      <c r="AN134" s="206"/>
      <c r="AO134" s="206"/>
      <c r="AP134" s="206"/>
      <c r="AQ134" s="205" t="s">
        <v>582</v>
      </c>
      <c r="AR134" s="206"/>
      <c r="AS134" s="206"/>
      <c r="AT134" s="206"/>
      <c r="AU134" s="205" t="s">
        <v>583</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t="s">
        <v>568</v>
      </c>
      <c r="AF135" s="206"/>
      <c r="AG135" s="206"/>
      <c r="AH135" s="206"/>
      <c r="AI135" s="205" t="s">
        <v>568</v>
      </c>
      <c r="AJ135" s="206"/>
      <c r="AK135" s="206"/>
      <c r="AL135" s="206"/>
      <c r="AM135" s="205" t="s">
        <v>568</v>
      </c>
      <c r="AN135" s="206"/>
      <c r="AO135" s="206"/>
      <c r="AP135" s="206"/>
      <c r="AQ135" s="205" t="s">
        <v>568</v>
      </c>
      <c r="AR135" s="206"/>
      <c r="AS135" s="206"/>
      <c r="AT135" s="206"/>
      <c r="AU135" s="205" t="s">
        <v>569</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4.4"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424</v>
      </c>
      <c r="D430" s="931"/>
      <c r="E430" s="173" t="s">
        <v>402</v>
      </c>
      <c r="F430" s="898"/>
      <c r="G430" s="899" t="s">
        <v>255</v>
      </c>
      <c r="H430" s="122"/>
      <c r="I430" s="122"/>
      <c r="J430" s="900" t="s">
        <v>564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604</v>
      </c>
      <c r="AF432" s="199"/>
      <c r="AG432" s="132" t="s">
        <v>236</v>
      </c>
      <c r="AH432" s="133"/>
      <c r="AI432" s="155"/>
      <c r="AJ432" s="155"/>
      <c r="AK432" s="155"/>
      <c r="AL432" s="153"/>
      <c r="AM432" s="155"/>
      <c r="AN432" s="155"/>
      <c r="AO432" s="155"/>
      <c r="AP432" s="153"/>
      <c r="AQ432" s="590" t="s">
        <v>604</v>
      </c>
      <c r="AR432" s="199"/>
      <c r="AS432" s="132" t="s">
        <v>236</v>
      </c>
      <c r="AT432" s="133"/>
      <c r="AU432" s="199" t="s">
        <v>603</v>
      </c>
      <c r="AV432" s="199"/>
      <c r="AW432" s="132" t="s">
        <v>181</v>
      </c>
      <c r="AX432" s="194"/>
    </row>
    <row r="433" spans="1:50" ht="23.25" customHeight="1" x14ac:dyDescent="0.2">
      <c r="A433" s="188"/>
      <c r="B433" s="185"/>
      <c r="C433" s="179"/>
      <c r="D433" s="185"/>
      <c r="E433" s="342"/>
      <c r="F433" s="343"/>
      <c r="G433" s="103" t="s">
        <v>602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568</v>
      </c>
      <c r="AF433" s="206"/>
      <c r="AG433" s="206"/>
      <c r="AH433" s="206"/>
      <c r="AI433" s="340" t="s">
        <v>568</v>
      </c>
      <c r="AJ433" s="206"/>
      <c r="AK433" s="206"/>
      <c r="AL433" s="206"/>
      <c r="AM433" s="340" t="s">
        <v>568</v>
      </c>
      <c r="AN433" s="206"/>
      <c r="AO433" s="206"/>
      <c r="AP433" s="341"/>
      <c r="AQ433" s="340" t="s">
        <v>568</v>
      </c>
      <c r="AR433" s="206"/>
      <c r="AS433" s="206"/>
      <c r="AT433" s="341"/>
      <c r="AU433" s="206" t="s">
        <v>568</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40" t="s">
        <v>568</v>
      </c>
      <c r="AF434" s="206"/>
      <c r="AG434" s="206"/>
      <c r="AH434" s="341"/>
      <c r="AI434" s="340" t="s">
        <v>568</v>
      </c>
      <c r="AJ434" s="206"/>
      <c r="AK434" s="206"/>
      <c r="AL434" s="206"/>
      <c r="AM434" s="340" t="s">
        <v>568</v>
      </c>
      <c r="AN434" s="206"/>
      <c r="AO434" s="206"/>
      <c r="AP434" s="341"/>
      <c r="AQ434" s="340" t="s">
        <v>569</v>
      </c>
      <c r="AR434" s="206"/>
      <c r="AS434" s="206"/>
      <c r="AT434" s="341"/>
      <c r="AU434" s="206" t="s">
        <v>583</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568</v>
      </c>
      <c r="AF435" s="206"/>
      <c r="AG435" s="206"/>
      <c r="AH435" s="341"/>
      <c r="AI435" s="340" t="s">
        <v>569</v>
      </c>
      <c r="AJ435" s="206"/>
      <c r="AK435" s="206"/>
      <c r="AL435" s="206"/>
      <c r="AM435" s="340" t="s">
        <v>584</v>
      </c>
      <c r="AN435" s="206"/>
      <c r="AO435" s="206"/>
      <c r="AP435" s="341"/>
      <c r="AQ435" s="340" t="s">
        <v>583</v>
      </c>
      <c r="AR435" s="206"/>
      <c r="AS435" s="206"/>
      <c r="AT435" s="341"/>
      <c r="AU435" s="206" t="s">
        <v>568</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603</v>
      </c>
      <c r="AF457" s="199"/>
      <c r="AG457" s="132" t="s">
        <v>236</v>
      </c>
      <c r="AH457" s="133"/>
      <c r="AI457" s="155"/>
      <c r="AJ457" s="155"/>
      <c r="AK457" s="155"/>
      <c r="AL457" s="153"/>
      <c r="AM457" s="155"/>
      <c r="AN457" s="155"/>
      <c r="AO457" s="155"/>
      <c r="AP457" s="153"/>
      <c r="AQ457" s="590" t="s">
        <v>604</v>
      </c>
      <c r="AR457" s="199"/>
      <c r="AS457" s="132" t="s">
        <v>236</v>
      </c>
      <c r="AT457" s="133"/>
      <c r="AU457" s="199" t="s">
        <v>603</v>
      </c>
      <c r="AV457" s="199"/>
      <c r="AW457" s="132" t="s">
        <v>181</v>
      </c>
      <c r="AX457" s="194"/>
    </row>
    <row r="458" spans="1:50" ht="23.25" customHeight="1" x14ac:dyDescent="0.2">
      <c r="A458" s="188"/>
      <c r="B458" s="185"/>
      <c r="C458" s="179"/>
      <c r="D458" s="185"/>
      <c r="E458" s="342"/>
      <c r="F458" s="343"/>
      <c r="G458" s="103" t="s">
        <v>603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603</v>
      </c>
      <c r="AC458" s="212"/>
      <c r="AD458" s="212"/>
      <c r="AE458" s="340" t="s">
        <v>605</v>
      </c>
      <c r="AF458" s="206"/>
      <c r="AG458" s="206"/>
      <c r="AH458" s="206"/>
      <c r="AI458" s="340" t="s">
        <v>603</v>
      </c>
      <c r="AJ458" s="206"/>
      <c r="AK458" s="206"/>
      <c r="AL458" s="206"/>
      <c r="AM458" s="340" t="s">
        <v>604</v>
      </c>
      <c r="AN458" s="206"/>
      <c r="AO458" s="206"/>
      <c r="AP458" s="341"/>
      <c r="AQ458" s="340" t="s">
        <v>604</v>
      </c>
      <c r="AR458" s="206"/>
      <c r="AS458" s="206"/>
      <c r="AT458" s="341"/>
      <c r="AU458" s="206" t="s">
        <v>603</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603</v>
      </c>
      <c r="AC459" s="204"/>
      <c r="AD459" s="204"/>
      <c r="AE459" s="340" t="s">
        <v>604</v>
      </c>
      <c r="AF459" s="206"/>
      <c r="AG459" s="206"/>
      <c r="AH459" s="341"/>
      <c r="AI459" s="340" t="s">
        <v>606</v>
      </c>
      <c r="AJ459" s="206"/>
      <c r="AK459" s="206"/>
      <c r="AL459" s="206"/>
      <c r="AM459" s="340" t="s">
        <v>607</v>
      </c>
      <c r="AN459" s="206"/>
      <c r="AO459" s="206"/>
      <c r="AP459" s="341"/>
      <c r="AQ459" s="340" t="s">
        <v>603</v>
      </c>
      <c r="AR459" s="206"/>
      <c r="AS459" s="206"/>
      <c r="AT459" s="341"/>
      <c r="AU459" s="206" t="s">
        <v>603</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604</v>
      </c>
      <c r="AF460" s="206"/>
      <c r="AG460" s="206"/>
      <c r="AH460" s="341"/>
      <c r="AI460" s="340" t="s">
        <v>603</v>
      </c>
      <c r="AJ460" s="206"/>
      <c r="AK460" s="206"/>
      <c r="AL460" s="206"/>
      <c r="AM460" s="340" t="s">
        <v>603</v>
      </c>
      <c r="AN460" s="206"/>
      <c r="AO460" s="206"/>
      <c r="AP460" s="341"/>
      <c r="AQ460" s="340" t="s">
        <v>603</v>
      </c>
      <c r="AR460" s="206"/>
      <c r="AS460" s="206"/>
      <c r="AT460" s="341"/>
      <c r="AU460" s="206" t="s">
        <v>605</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9" customHeight="1" x14ac:dyDescent="0.2">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704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406</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9" hidden="1" customHeight="1" x14ac:dyDescent="0.2">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407</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9" hidden="1" customHeight="1" x14ac:dyDescent="0.2">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406</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9" hidden="1" customHeight="1" x14ac:dyDescent="0.2">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407</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9" hidden="1" customHeight="1" x14ac:dyDescent="0.2">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5.400000000000006"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563</v>
      </c>
      <c r="AE705" s="715"/>
      <c r="AF705" s="715"/>
      <c r="AG705" s="124" t="s">
        <v>707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9.1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1.6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39.4"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563</v>
      </c>
      <c r="AE710" s="327"/>
      <c r="AF710" s="327"/>
      <c r="AG710" s="100" t="s">
        <v>612</v>
      </c>
      <c r="AH710" s="101"/>
      <c r="AI710" s="101"/>
      <c r="AJ710" s="101"/>
      <c r="AK710" s="101"/>
      <c r="AL710" s="101"/>
      <c r="AM710" s="101"/>
      <c r="AN710" s="101"/>
      <c r="AO710" s="101"/>
      <c r="AP710" s="101"/>
      <c r="AQ710" s="101"/>
      <c r="AR710" s="101"/>
      <c r="AS710" s="101"/>
      <c r="AT710" s="101"/>
      <c r="AU710" s="101"/>
      <c r="AV710" s="101"/>
      <c r="AW710" s="101"/>
      <c r="AX710" s="102"/>
    </row>
    <row r="711" spans="1:50" ht="40.1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348</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614</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42.4" customHeight="1" x14ac:dyDescent="0.2">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563</v>
      </c>
      <c r="AE714" s="808"/>
      <c r="AF714" s="809"/>
      <c r="AG714" s="736" t="s">
        <v>710</v>
      </c>
      <c r="AH714" s="737"/>
      <c r="AI714" s="737"/>
      <c r="AJ714" s="737"/>
      <c r="AK714" s="737"/>
      <c r="AL714" s="737"/>
      <c r="AM714" s="737"/>
      <c r="AN714" s="737"/>
      <c r="AO714" s="737"/>
      <c r="AP714" s="737"/>
      <c r="AQ714" s="737"/>
      <c r="AR714" s="737"/>
      <c r="AS714" s="737"/>
      <c r="AT714" s="737"/>
      <c r="AU714" s="737"/>
      <c r="AV714" s="737"/>
      <c r="AW714" s="737"/>
      <c r="AX714" s="738"/>
    </row>
    <row r="715" spans="1:50" ht="56.15" customHeight="1" x14ac:dyDescent="0.2">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708</v>
      </c>
      <c r="AE715" s="605"/>
      <c r="AF715" s="656"/>
      <c r="AG715" s="742" t="s">
        <v>711</v>
      </c>
      <c r="AH715" s="743"/>
      <c r="AI715" s="743"/>
      <c r="AJ715" s="743"/>
      <c r="AK715" s="743"/>
      <c r="AL715" s="743"/>
      <c r="AM715" s="743"/>
      <c r="AN715" s="743"/>
      <c r="AO715" s="743"/>
      <c r="AP715" s="743"/>
      <c r="AQ715" s="743"/>
      <c r="AR715" s="743"/>
      <c r="AS715" s="743"/>
      <c r="AT715" s="743"/>
      <c r="AU715" s="743"/>
      <c r="AV715" s="743"/>
      <c r="AW715" s="743"/>
      <c r="AX715" s="744"/>
    </row>
    <row r="716" spans="1:50" ht="39.4"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615</v>
      </c>
      <c r="AH716" s="101"/>
      <c r="AI716" s="101"/>
      <c r="AJ716" s="101"/>
      <c r="AK716" s="101"/>
      <c r="AL716" s="101"/>
      <c r="AM716" s="101"/>
      <c r="AN716" s="101"/>
      <c r="AO716" s="101"/>
      <c r="AP716" s="101"/>
      <c r="AQ716" s="101"/>
      <c r="AR716" s="101"/>
      <c r="AS716" s="101"/>
      <c r="AT716" s="101"/>
      <c r="AU716" s="101"/>
      <c r="AV716" s="101"/>
      <c r="AW716" s="101"/>
      <c r="AX716" s="102"/>
    </row>
    <row r="717" spans="1:50" ht="66.650000000000006"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708</v>
      </c>
      <c r="AE717" s="327"/>
      <c r="AF717" s="327"/>
      <c r="AG717" s="100" t="s">
        <v>709</v>
      </c>
      <c r="AH717" s="101"/>
      <c r="AI717" s="101"/>
      <c r="AJ717" s="101"/>
      <c r="AK717" s="101"/>
      <c r="AL717" s="101"/>
      <c r="AM717" s="101"/>
      <c r="AN717" s="101"/>
      <c r="AO717" s="101"/>
      <c r="AP717" s="101"/>
      <c r="AQ717" s="101"/>
      <c r="AR717" s="101"/>
      <c r="AS717" s="101"/>
      <c r="AT717" s="101"/>
      <c r="AU717" s="101"/>
      <c r="AV717" s="101"/>
      <c r="AW717" s="101"/>
      <c r="AX717" s="102"/>
    </row>
    <row r="718" spans="1:50" ht="96"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616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2">
      <c r="A720" s="778"/>
      <c r="B720" s="779"/>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17" customHeight="1" x14ac:dyDescent="0.2">
      <c r="A726" s="640" t="s">
        <v>48</v>
      </c>
      <c r="B726" s="802"/>
      <c r="C726" s="815" t="s">
        <v>53</v>
      </c>
      <c r="D726" s="837"/>
      <c r="E726" s="837"/>
      <c r="F726" s="838"/>
      <c r="G726" s="577" t="s">
        <v>617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713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137</v>
      </c>
      <c r="B731" s="800"/>
      <c r="C731" s="800"/>
      <c r="D731" s="800"/>
      <c r="E731" s="801"/>
      <c r="F731" s="729" t="s">
        <v>714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715</v>
      </c>
      <c r="B733" s="674"/>
      <c r="C733" s="674"/>
      <c r="D733" s="674"/>
      <c r="E733" s="675"/>
      <c r="F733" s="637" t="s">
        <v>716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405</v>
      </c>
      <c r="B737" s="209"/>
      <c r="C737" s="209"/>
      <c r="D737" s="210"/>
      <c r="E737" s="989" t="s">
        <v>568</v>
      </c>
      <c r="F737" s="989"/>
      <c r="G737" s="989"/>
      <c r="H737" s="989"/>
      <c r="I737" s="989"/>
      <c r="J737" s="989"/>
      <c r="K737" s="989"/>
      <c r="L737" s="989"/>
      <c r="M737" s="989"/>
      <c r="N737" s="365" t="s">
        <v>400</v>
      </c>
      <c r="O737" s="365"/>
      <c r="P737" s="365"/>
      <c r="Q737" s="365"/>
      <c r="R737" s="989" t="s">
        <v>585</v>
      </c>
      <c r="S737" s="989"/>
      <c r="T737" s="989"/>
      <c r="U737" s="989"/>
      <c r="V737" s="989"/>
      <c r="W737" s="989"/>
      <c r="X737" s="989"/>
      <c r="Y737" s="989"/>
      <c r="Z737" s="989"/>
      <c r="AA737" s="365" t="s">
        <v>399</v>
      </c>
      <c r="AB737" s="365"/>
      <c r="AC737" s="365"/>
      <c r="AD737" s="365"/>
      <c r="AE737" s="989" t="s">
        <v>586</v>
      </c>
      <c r="AF737" s="989"/>
      <c r="AG737" s="989"/>
      <c r="AH737" s="989"/>
      <c r="AI737" s="989"/>
      <c r="AJ737" s="989"/>
      <c r="AK737" s="989"/>
      <c r="AL737" s="989"/>
      <c r="AM737" s="989"/>
      <c r="AN737" s="365" t="s">
        <v>398</v>
      </c>
      <c r="AO737" s="365"/>
      <c r="AP737" s="365"/>
      <c r="AQ737" s="365"/>
      <c r="AR737" s="995" t="s">
        <v>587</v>
      </c>
      <c r="AS737" s="996"/>
      <c r="AT737" s="996"/>
      <c r="AU737" s="996"/>
      <c r="AV737" s="996"/>
      <c r="AW737" s="996"/>
      <c r="AX737" s="997"/>
      <c r="AY737" s="88"/>
      <c r="AZ737" s="88"/>
    </row>
    <row r="738" spans="1:52" ht="24.75" customHeight="1" x14ac:dyDescent="0.2">
      <c r="A738" s="988" t="s">
        <v>397</v>
      </c>
      <c r="B738" s="209"/>
      <c r="C738" s="209"/>
      <c r="D738" s="210"/>
      <c r="E738" s="989" t="s">
        <v>588</v>
      </c>
      <c r="F738" s="989"/>
      <c r="G738" s="989"/>
      <c r="H738" s="989"/>
      <c r="I738" s="989"/>
      <c r="J738" s="989"/>
      <c r="K738" s="989"/>
      <c r="L738" s="989"/>
      <c r="M738" s="989"/>
      <c r="N738" s="365" t="s">
        <v>396</v>
      </c>
      <c r="O738" s="365"/>
      <c r="P738" s="365"/>
      <c r="Q738" s="365"/>
      <c r="R738" s="989" t="s">
        <v>589</v>
      </c>
      <c r="S738" s="989"/>
      <c r="T738" s="989"/>
      <c r="U738" s="989"/>
      <c r="V738" s="989"/>
      <c r="W738" s="989"/>
      <c r="X738" s="989"/>
      <c r="Y738" s="989"/>
      <c r="Z738" s="989"/>
      <c r="AA738" s="365" t="s">
        <v>395</v>
      </c>
      <c r="AB738" s="365"/>
      <c r="AC738" s="365"/>
      <c r="AD738" s="365"/>
      <c r="AE738" s="989" t="s">
        <v>590</v>
      </c>
      <c r="AF738" s="989"/>
      <c r="AG738" s="989"/>
      <c r="AH738" s="989"/>
      <c r="AI738" s="989"/>
      <c r="AJ738" s="989"/>
      <c r="AK738" s="989"/>
      <c r="AL738" s="989"/>
      <c r="AM738" s="989"/>
      <c r="AN738" s="365" t="s">
        <v>394</v>
      </c>
      <c r="AO738" s="365"/>
      <c r="AP738" s="365"/>
      <c r="AQ738" s="365"/>
      <c r="AR738" s="995" t="s">
        <v>591</v>
      </c>
      <c r="AS738" s="996"/>
      <c r="AT738" s="996"/>
      <c r="AU738" s="996"/>
      <c r="AV738" s="996"/>
      <c r="AW738" s="996"/>
      <c r="AX738" s="997"/>
    </row>
    <row r="739" spans="1:52" ht="24.75" customHeight="1" x14ac:dyDescent="0.2">
      <c r="A739" s="988" t="s">
        <v>393</v>
      </c>
      <c r="B739" s="209"/>
      <c r="C739" s="209"/>
      <c r="D739" s="210"/>
      <c r="E739" s="989" t="s">
        <v>592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417</v>
      </c>
      <c r="B740" s="971"/>
      <c r="C740" s="971"/>
      <c r="D740" s="972"/>
      <c r="E740" s="973" t="s">
        <v>559</v>
      </c>
      <c r="F740" s="974"/>
      <c r="G740" s="974"/>
      <c r="H740" s="92" t="str">
        <f>IF(E740="", "", "(")</f>
        <v>(</v>
      </c>
      <c r="I740" s="974"/>
      <c r="J740" s="974"/>
      <c r="K740" s="92" t="str">
        <f>IF(OR(I740="　", I740=""), "", "-")</f>
        <v/>
      </c>
      <c r="L740" s="975">
        <v>287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4" customHeight="1" x14ac:dyDescent="0.2">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388</v>
      </c>
      <c r="B780" s="629"/>
      <c r="C780" s="629"/>
      <c r="D780" s="629"/>
      <c r="E780" s="629"/>
      <c r="F780" s="630"/>
      <c r="G780" s="595" t="s">
        <v>621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622</v>
      </c>
      <c r="H782" s="671"/>
      <c r="I782" s="671"/>
      <c r="J782" s="671"/>
      <c r="K782" s="672"/>
      <c r="L782" s="664" t="s">
        <v>626</v>
      </c>
      <c r="M782" s="665"/>
      <c r="N782" s="665"/>
      <c r="O782" s="665"/>
      <c r="P782" s="665"/>
      <c r="Q782" s="665"/>
      <c r="R782" s="665"/>
      <c r="S782" s="665"/>
      <c r="T782" s="665"/>
      <c r="U782" s="665"/>
      <c r="V782" s="665"/>
      <c r="W782" s="665"/>
      <c r="X782" s="666"/>
      <c r="Y782" s="388">
        <v>4</v>
      </c>
      <c r="Z782" s="389"/>
      <c r="AA782" s="389"/>
      <c r="AB782" s="805"/>
      <c r="AC782" s="670" t="s">
        <v>693</v>
      </c>
      <c r="AD782" s="671"/>
      <c r="AE782" s="671"/>
      <c r="AF782" s="671"/>
      <c r="AG782" s="672"/>
      <c r="AH782" s="664" t="s">
        <v>695</v>
      </c>
      <c r="AI782" s="665"/>
      <c r="AJ782" s="665"/>
      <c r="AK782" s="665"/>
      <c r="AL782" s="665"/>
      <c r="AM782" s="665"/>
      <c r="AN782" s="665"/>
      <c r="AO782" s="665"/>
      <c r="AP782" s="665"/>
      <c r="AQ782" s="665"/>
      <c r="AR782" s="665"/>
      <c r="AS782" s="665"/>
      <c r="AT782" s="666"/>
      <c r="AU782" s="388">
        <v>6</v>
      </c>
      <c r="AV782" s="389"/>
      <c r="AW782" s="389"/>
      <c r="AX782" s="390"/>
    </row>
    <row r="783" spans="1:50" ht="24.75" customHeight="1" x14ac:dyDescent="0.2">
      <c r="A783" s="631"/>
      <c r="B783" s="632"/>
      <c r="C783" s="632"/>
      <c r="D783" s="632"/>
      <c r="E783" s="632"/>
      <c r="F783" s="633"/>
      <c r="G783" s="606" t="s">
        <v>623</v>
      </c>
      <c r="H783" s="607"/>
      <c r="I783" s="607"/>
      <c r="J783" s="607"/>
      <c r="K783" s="608"/>
      <c r="L783" s="598" t="s">
        <v>627</v>
      </c>
      <c r="M783" s="599"/>
      <c r="N783" s="599"/>
      <c r="O783" s="599"/>
      <c r="P783" s="599"/>
      <c r="Q783" s="599"/>
      <c r="R783" s="599"/>
      <c r="S783" s="599"/>
      <c r="T783" s="599"/>
      <c r="U783" s="599"/>
      <c r="V783" s="599"/>
      <c r="W783" s="599"/>
      <c r="X783" s="600"/>
      <c r="Y783" s="601">
        <v>3</v>
      </c>
      <c r="Z783" s="602"/>
      <c r="AA783" s="602"/>
      <c r="AB783" s="612"/>
      <c r="AC783" s="606" t="s">
        <v>694</v>
      </c>
      <c r="AD783" s="607"/>
      <c r="AE783" s="607"/>
      <c r="AF783" s="607"/>
      <c r="AG783" s="608"/>
      <c r="AH783" s="598" t="s">
        <v>696</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2">
      <c r="A784" s="631"/>
      <c r="B784" s="632"/>
      <c r="C784" s="632"/>
      <c r="D784" s="632"/>
      <c r="E784" s="632"/>
      <c r="F784" s="633"/>
      <c r="G784" s="606" t="s">
        <v>624</v>
      </c>
      <c r="H784" s="607"/>
      <c r="I784" s="607"/>
      <c r="J784" s="607"/>
      <c r="K784" s="608"/>
      <c r="L784" s="598" t="s">
        <v>628</v>
      </c>
      <c r="M784" s="599"/>
      <c r="N784" s="599"/>
      <c r="O784" s="599"/>
      <c r="P784" s="599"/>
      <c r="Q784" s="599"/>
      <c r="R784" s="599"/>
      <c r="S784" s="599"/>
      <c r="T784" s="599"/>
      <c r="U784" s="599"/>
      <c r="V784" s="599"/>
      <c r="W784" s="599"/>
      <c r="X784" s="600"/>
      <c r="Y784" s="601">
        <v>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625</v>
      </c>
      <c r="H785" s="607"/>
      <c r="I785" s="607"/>
      <c r="J785" s="607"/>
      <c r="K785" s="608"/>
      <c r="L785" s="598" t="s">
        <v>629</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v>
      </c>
      <c r="AV792" s="832"/>
      <c r="AW792" s="832"/>
      <c r="AX792" s="834"/>
    </row>
    <row r="793" spans="1:50" ht="24.75" customHeight="1" x14ac:dyDescent="0.2">
      <c r="A793" s="631"/>
      <c r="B793" s="632"/>
      <c r="C793" s="632"/>
      <c r="D793" s="632"/>
      <c r="E793" s="632"/>
      <c r="F793" s="633"/>
      <c r="G793" s="595" t="s">
        <v>672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683</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678</v>
      </c>
      <c r="H795" s="671"/>
      <c r="I795" s="671"/>
      <c r="J795" s="671"/>
      <c r="K795" s="672"/>
      <c r="L795" s="664" t="s">
        <v>679</v>
      </c>
      <c r="M795" s="665"/>
      <c r="N795" s="665"/>
      <c r="O795" s="665"/>
      <c r="P795" s="665"/>
      <c r="Q795" s="665"/>
      <c r="R795" s="665"/>
      <c r="S795" s="665"/>
      <c r="T795" s="665"/>
      <c r="U795" s="665"/>
      <c r="V795" s="665"/>
      <c r="W795" s="665"/>
      <c r="X795" s="666"/>
      <c r="Y795" s="388">
        <v>7</v>
      </c>
      <c r="Z795" s="389"/>
      <c r="AA795" s="389"/>
      <c r="AB795" s="805"/>
      <c r="AC795" s="670" t="s">
        <v>684</v>
      </c>
      <c r="AD795" s="671"/>
      <c r="AE795" s="671"/>
      <c r="AF795" s="671"/>
      <c r="AG795" s="672"/>
      <c r="AH795" s="664" t="s">
        <v>685</v>
      </c>
      <c r="AI795" s="665"/>
      <c r="AJ795" s="665"/>
      <c r="AK795" s="665"/>
      <c r="AL795" s="665"/>
      <c r="AM795" s="665"/>
      <c r="AN795" s="665"/>
      <c r="AO795" s="665"/>
      <c r="AP795" s="665"/>
      <c r="AQ795" s="665"/>
      <c r="AR795" s="665"/>
      <c r="AS795" s="665"/>
      <c r="AT795" s="666"/>
      <c r="AU795" s="388">
        <v>21</v>
      </c>
      <c r="AV795" s="389"/>
      <c r="AW795" s="389"/>
      <c r="AX795" s="390"/>
    </row>
    <row r="796" spans="1:50" ht="24.75" customHeight="1" x14ac:dyDescent="0.2">
      <c r="A796" s="631"/>
      <c r="B796" s="632"/>
      <c r="C796" s="632"/>
      <c r="D796" s="632"/>
      <c r="E796" s="632"/>
      <c r="F796" s="633"/>
      <c r="G796" s="606" t="s">
        <v>673</v>
      </c>
      <c r="H796" s="607"/>
      <c r="I796" s="607"/>
      <c r="J796" s="607"/>
      <c r="K796" s="608"/>
      <c r="L796" s="598" t="s">
        <v>680</v>
      </c>
      <c r="M796" s="599"/>
      <c r="N796" s="599"/>
      <c r="O796" s="599"/>
      <c r="P796" s="599"/>
      <c r="Q796" s="599"/>
      <c r="R796" s="599"/>
      <c r="S796" s="599"/>
      <c r="T796" s="599"/>
      <c r="U796" s="599"/>
      <c r="V796" s="599"/>
      <c r="W796" s="599"/>
      <c r="X796" s="600"/>
      <c r="Y796" s="601">
        <v>6</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t="s">
        <v>674</v>
      </c>
      <c r="H797" s="607"/>
      <c r="I797" s="607"/>
      <c r="J797" s="607"/>
      <c r="K797" s="608"/>
      <c r="L797" s="598" t="s">
        <v>675</v>
      </c>
      <c r="M797" s="599"/>
      <c r="N797" s="599"/>
      <c r="O797" s="599"/>
      <c r="P797" s="599"/>
      <c r="Q797" s="599"/>
      <c r="R797" s="599"/>
      <c r="S797" s="599"/>
      <c r="T797" s="599"/>
      <c r="U797" s="599"/>
      <c r="V797" s="599"/>
      <c r="W797" s="599"/>
      <c r="X797" s="600"/>
      <c r="Y797" s="601">
        <v>6</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t="s">
        <v>676</v>
      </c>
      <c r="H798" s="607"/>
      <c r="I798" s="607"/>
      <c r="J798" s="607"/>
      <c r="K798" s="608"/>
      <c r="L798" s="598" t="s">
        <v>677</v>
      </c>
      <c r="M798" s="599"/>
      <c r="N798" s="599"/>
      <c r="O798" s="599"/>
      <c r="P798" s="599"/>
      <c r="Q798" s="599"/>
      <c r="R798" s="599"/>
      <c r="S798" s="599"/>
      <c r="T798" s="599"/>
      <c r="U798" s="599"/>
      <c r="V798" s="599"/>
      <c r="W798" s="599"/>
      <c r="X798" s="600"/>
      <c r="Y798" s="601">
        <v>4</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21</v>
      </c>
      <c r="AV805" s="832"/>
      <c r="AW805" s="832"/>
      <c r="AX805" s="834"/>
    </row>
    <row r="806" spans="1:50" ht="24.75" customHeight="1" x14ac:dyDescent="0.2">
      <c r="A806" s="631"/>
      <c r="B806" s="632"/>
      <c r="C806" s="632"/>
      <c r="D806" s="632"/>
      <c r="E806" s="632"/>
      <c r="F806" s="633"/>
      <c r="G806" s="595" t="s">
        <v>681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321</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2">
      <c r="A808" s="631"/>
      <c r="B808" s="632"/>
      <c r="C808" s="632"/>
      <c r="D808" s="632"/>
      <c r="E808" s="632"/>
      <c r="F808" s="633"/>
      <c r="G808" s="670" t="s">
        <v>682</v>
      </c>
      <c r="H808" s="671"/>
      <c r="I808" s="671"/>
      <c r="J808" s="671"/>
      <c r="K808" s="672"/>
      <c r="L808" s="664" t="s">
        <v>692</v>
      </c>
      <c r="M808" s="665"/>
      <c r="N808" s="665"/>
      <c r="O808" s="665"/>
      <c r="P808" s="665"/>
      <c r="Q808" s="665"/>
      <c r="R808" s="665"/>
      <c r="S808" s="665"/>
      <c r="T808" s="665"/>
      <c r="U808" s="665"/>
      <c r="V808" s="665"/>
      <c r="W808" s="665"/>
      <c r="X808" s="666"/>
      <c r="Y808" s="388">
        <v>25</v>
      </c>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25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345</v>
      </c>
      <c r="AM832" s="279"/>
      <c r="AN832" s="279"/>
      <c r="AO832" s="81" t="s">
        <v>343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6.900000000000006"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54.4" customHeight="1" x14ac:dyDescent="0.2">
      <c r="A838" s="376">
        <v>1</v>
      </c>
      <c r="B838" s="376">
        <v>1</v>
      </c>
      <c r="C838" s="361" t="s">
        <v>631</v>
      </c>
      <c r="D838" s="347"/>
      <c r="E838" s="347"/>
      <c r="F838" s="347"/>
      <c r="G838" s="347"/>
      <c r="H838" s="347"/>
      <c r="I838" s="347"/>
      <c r="J838" s="348">
        <v>3130005005532</v>
      </c>
      <c r="K838" s="349"/>
      <c r="L838" s="349"/>
      <c r="M838" s="349"/>
      <c r="N838" s="349"/>
      <c r="O838" s="349"/>
      <c r="P838" s="362" t="s">
        <v>632</v>
      </c>
      <c r="Q838" s="350"/>
      <c r="R838" s="350"/>
      <c r="S838" s="350"/>
      <c r="T838" s="350"/>
      <c r="U838" s="350"/>
      <c r="V838" s="350"/>
      <c r="W838" s="350"/>
      <c r="X838" s="350"/>
      <c r="Y838" s="351">
        <v>11</v>
      </c>
      <c r="Z838" s="352"/>
      <c r="AA838" s="352"/>
      <c r="AB838" s="353"/>
      <c r="AC838" s="363" t="s">
        <v>381</v>
      </c>
      <c r="AD838" s="371"/>
      <c r="AE838" s="371"/>
      <c r="AF838" s="371"/>
      <c r="AG838" s="371"/>
      <c r="AH838" s="372" t="s">
        <v>649</v>
      </c>
      <c r="AI838" s="373"/>
      <c r="AJ838" s="373"/>
      <c r="AK838" s="373"/>
      <c r="AL838" s="357" t="s">
        <v>649</v>
      </c>
      <c r="AM838" s="358"/>
      <c r="AN838" s="358"/>
      <c r="AO838" s="359"/>
      <c r="AP838" s="360" t="s">
        <v>649</v>
      </c>
      <c r="AQ838" s="360"/>
      <c r="AR838" s="360"/>
      <c r="AS838" s="360"/>
      <c r="AT838" s="360"/>
      <c r="AU838" s="360"/>
      <c r="AV838" s="360"/>
      <c r="AW838" s="360"/>
      <c r="AX838" s="360"/>
    </row>
    <row r="839" spans="1:50" ht="54.4" customHeight="1" x14ac:dyDescent="0.2">
      <c r="A839" s="376">
        <v>2</v>
      </c>
      <c r="B839" s="376">
        <v>1</v>
      </c>
      <c r="C839" s="361" t="s">
        <v>633</v>
      </c>
      <c r="D839" s="347"/>
      <c r="E839" s="347"/>
      <c r="F839" s="347"/>
      <c r="G839" s="347"/>
      <c r="H839" s="347"/>
      <c r="I839" s="347"/>
      <c r="J839" s="348">
        <v>6050005005208</v>
      </c>
      <c r="K839" s="349"/>
      <c r="L839" s="349"/>
      <c r="M839" s="349"/>
      <c r="N839" s="349"/>
      <c r="O839" s="349"/>
      <c r="P839" s="362" t="s">
        <v>634</v>
      </c>
      <c r="Q839" s="350"/>
      <c r="R839" s="350"/>
      <c r="S839" s="350"/>
      <c r="T839" s="350"/>
      <c r="U839" s="350"/>
      <c r="V839" s="350"/>
      <c r="W839" s="350"/>
      <c r="X839" s="350"/>
      <c r="Y839" s="351">
        <v>11</v>
      </c>
      <c r="Z839" s="352"/>
      <c r="AA839" s="352"/>
      <c r="AB839" s="353"/>
      <c r="AC839" s="363" t="s">
        <v>381</v>
      </c>
      <c r="AD839" s="363"/>
      <c r="AE839" s="363"/>
      <c r="AF839" s="363"/>
      <c r="AG839" s="363"/>
      <c r="AH839" s="372" t="s">
        <v>650</v>
      </c>
      <c r="AI839" s="373"/>
      <c r="AJ839" s="373"/>
      <c r="AK839" s="373"/>
      <c r="AL839" s="357" t="s">
        <v>652</v>
      </c>
      <c r="AM839" s="358"/>
      <c r="AN839" s="358"/>
      <c r="AO839" s="359"/>
      <c r="AP839" s="360" t="s">
        <v>649</v>
      </c>
      <c r="AQ839" s="360"/>
      <c r="AR839" s="360"/>
      <c r="AS839" s="360"/>
      <c r="AT839" s="360"/>
      <c r="AU839" s="360"/>
      <c r="AV839" s="360"/>
      <c r="AW839" s="360"/>
      <c r="AX839" s="360"/>
    </row>
    <row r="840" spans="1:50" ht="54.4" customHeight="1" x14ac:dyDescent="0.2">
      <c r="A840" s="376">
        <v>3</v>
      </c>
      <c r="B840" s="376">
        <v>1</v>
      </c>
      <c r="C840" s="361" t="s">
        <v>635</v>
      </c>
      <c r="D840" s="347"/>
      <c r="E840" s="347"/>
      <c r="F840" s="347"/>
      <c r="G840" s="347"/>
      <c r="H840" s="347"/>
      <c r="I840" s="347"/>
      <c r="J840" s="348">
        <v>3290005003743</v>
      </c>
      <c r="K840" s="349"/>
      <c r="L840" s="349"/>
      <c r="M840" s="349"/>
      <c r="N840" s="349"/>
      <c r="O840" s="349"/>
      <c r="P840" s="362" t="s">
        <v>636</v>
      </c>
      <c r="Q840" s="350"/>
      <c r="R840" s="350"/>
      <c r="S840" s="350"/>
      <c r="T840" s="350"/>
      <c r="U840" s="350"/>
      <c r="V840" s="350"/>
      <c r="W840" s="350"/>
      <c r="X840" s="350"/>
      <c r="Y840" s="351">
        <v>11</v>
      </c>
      <c r="Z840" s="352"/>
      <c r="AA840" s="352"/>
      <c r="AB840" s="353"/>
      <c r="AC840" s="363" t="s">
        <v>381</v>
      </c>
      <c r="AD840" s="363"/>
      <c r="AE840" s="363"/>
      <c r="AF840" s="363"/>
      <c r="AG840" s="363"/>
      <c r="AH840" s="355" t="s">
        <v>649</v>
      </c>
      <c r="AI840" s="356"/>
      <c r="AJ840" s="356"/>
      <c r="AK840" s="356"/>
      <c r="AL840" s="357" t="s">
        <v>651</v>
      </c>
      <c r="AM840" s="358"/>
      <c r="AN840" s="358"/>
      <c r="AO840" s="359"/>
      <c r="AP840" s="360" t="s">
        <v>649</v>
      </c>
      <c r="AQ840" s="360"/>
      <c r="AR840" s="360"/>
      <c r="AS840" s="360"/>
      <c r="AT840" s="360"/>
      <c r="AU840" s="360"/>
      <c r="AV840" s="360"/>
      <c r="AW840" s="360"/>
      <c r="AX840" s="360"/>
    </row>
    <row r="841" spans="1:50" ht="54.4" customHeight="1" x14ac:dyDescent="0.2">
      <c r="A841" s="376">
        <v>4</v>
      </c>
      <c r="B841" s="376">
        <v>1</v>
      </c>
      <c r="C841" s="361" t="s">
        <v>637</v>
      </c>
      <c r="D841" s="347"/>
      <c r="E841" s="347"/>
      <c r="F841" s="347"/>
      <c r="G841" s="347"/>
      <c r="H841" s="347"/>
      <c r="I841" s="347"/>
      <c r="J841" s="348">
        <v>4230005003054</v>
      </c>
      <c r="K841" s="349"/>
      <c r="L841" s="349"/>
      <c r="M841" s="349"/>
      <c r="N841" s="349"/>
      <c r="O841" s="349"/>
      <c r="P841" s="362" t="s">
        <v>638</v>
      </c>
      <c r="Q841" s="350"/>
      <c r="R841" s="350"/>
      <c r="S841" s="350"/>
      <c r="T841" s="350"/>
      <c r="U841" s="350"/>
      <c r="V841" s="350"/>
      <c r="W841" s="350"/>
      <c r="X841" s="350"/>
      <c r="Y841" s="351">
        <v>11</v>
      </c>
      <c r="Z841" s="352"/>
      <c r="AA841" s="352"/>
      <c r="AB841" s="353"/>
      <c r="AC841" s="363" t="s">
        <v>381</v>
      </c>
      <c r="AD841" s="363"/>
      <c r="AE841" s="363"/>
      <c r="AF841" s="363"/>
      <c r="AG841" s="363"/>
      <c r="AH841" s="355" t="s">
        <v>649</v>
      </c>
      <c r="AI841" s="356"/>
      <c r="AJ841" s="356"/>
      <c r="AK841" s="356"/>
      <c r="AL841" s="357" t="s">
        <v>651</v>
      </c>
      <c r="AM841" s="358"/>
      <c r="AN841" s="358"/>
      <c r="AO841" s="359"/>
      <c r="AP841" s="360" t="s">
        <v>651</v>
      </c>
      <c r="AQ841" s="360"/>
      <c r="AR841" s="360"/>
      <c r="AS841" s="360"/>
      <c r="AT841" s="360"/>
      <c r="AU841" s="360"/>
      <c r="AV841" s="360"/>
      <c r="AW841" s="360"/>
      <c r="AX841" s="360"/>
    </row>
    <row r="842" spans="1:50" ht="70.900000000000006" customHeight="1" x14ac:dyDescent="0.2">
      <c r="A842" s="376">
        <v>5</v>
      </c>
      <c r="B842" s="376">
        <v>1</v>
      </c>
      <c r="C842" s="361" t="s">
        <v>639</v>
      </c>
      <c r="D842" s="347"/>
      <c r="E842" s="347"/>
      <c r="F842" s="347"/>
      <c r="G842" s="347"/>
      <c r="H842" s="347"/>
      <c r="I842" s="347"/>
      <c r="J842" s="348">
        <v>4010405001654</v>
      </c>
      <c r="K842" s="349"/>
      <c r="L842" s="349"/>
      <c r="M842" s="349"/>
      <c r="N842" s="349"/>
      <c r="O842" s="349"/>
      <c r="P842" s="362" t="s">
        <v>640</v>
      </c>
      <c r="Q842" s="350"/>
      <c r="R842" s="350"/>
      <c r="S842" s="350"/>
      <c r="T842" s="350"/>
      <c r="U842" s="350"/>
      <c r="V842" s="350"/>
      <c r="W842" s="350"/>
      <c r="X842" s="350"/>
      <c r="Y842" s="351">
        <v>11</v>
      </c>
      <c r="Z842" s="352"/>
      <c r="AA842" s="352"/>
      <c r="AB842" s="353"/>
      <c r="AC842" s="354" t="s">
        <v>381</v>
      </c>
      <c r="AD842" s="354"/>
      <c r="AE842" s="354"/>
      <c r="AF842" s="354"/>
      <c r="AG842" s="354"/>
      <c r="AH842" s="355" t="s">
        <v>649</v>
      </c>
      <c r="AI842" s="356"/>
      <c r="AJ842" s="356"/>
      <c r="AK842" s="356"/>
      <c r="AL842" s="357" t="s">
        <v>651</v>
      </c>
      <c r="AM842" s="358"/>
      <c r="AN842" s="358"/>
      <c r="AO842" s="359"/>
      <c r="AP842" s="360" t="s">
        <v>651</v>
      </c>
      <c r="AQ842" s="360"/>
      <c r="AR842" s="360"/>
      <c r="AS842" s="360"/>
      <c r="AT842" s="360"/>
      <c r="AU842" s="360"/>
      <c r="AV842" s="360"/>
      <c r="AW842" s="360"/>
      <c r="AX842" s="360"/>
    </row>
    <row r="843" spans="1:50" ht="54.4" customHeight="1" x14ac:dyDescent="0.2">
      <c r="A843" s="376">
        <v>6</v>
      </c>
      <c r="B843" s="376">
        <v>1</v>
      </c>
      <c r="C843" s="361" t="s">
        <v>641</v>
      </c>
      <c r="D843" s="347"/>
      <c r="E843" s="347"/>
      <c r="F843" s="347"/>
      <c r="G843" s="347"/>
      <c r="H843" s="347"/>
      <c r="I843" s="347"/>
      <c r="J843" s="348">
        <v>3180005006071</v>
      </c>
      <c r="K843" s="349"/>
      <c r="L843" s="349"/>
      <c r="M843" s="349"/>
      <c r="N843" s="349"/>
      <c r="O843" s="349"/>
      <c r="P843" s="362" t="s">
        <v>642</v>
      </c>
      <c r="Q843" s="350"/>
      <c r="R843" s="350"/>
      <c r="S843" s="350"/>
      <c r="T843" s="350"/>
      <c r="U843" s="350"/>
      <c r="V843" s="350"/>
      <c r="W843" s="350"/>
      <c r="X843" s="350"/>
      <c r="Y843" s="351">
        <v>11</v>
      </c>
      <c r="Z843" s="352"/>
      <c r="AA843" s="352"/>
      <c r="AB843" s="353"/>
      <c r="AC843" s="354" t="s">
        <v>381</v>
      </c>
      <c r="AD843" s="354"/>
      <c r="AE843" s="354"/>
      <c r="AF843" s="354"/>
      <c r="AG843" s="354"/>
      <c r="AH843" s="355" t="s">
        <v>651</v>
      </c>
      <c r="AI843" s="356"/>
      <c r="AJ843" s="356"/>
      <c r="AK843" s="356"/>
      <c r="AL843" s="357" t="s">
        <v>651</v>
      </c>
      <c r="AM843" s="358"/>
      <c r="AN843" s="358"/>
      <c r="AO843" s="359"/>
      <c r="AP843" s="360" t="s">
        <v>649</v>
      </c>
      <c r="AQ843" s="360"/>
      <c r="AR843" s="360"/>
      <c r="AS843" s="360"/>
      <c r="AT843" s="360"/>
      <c r="AU843" s="360"/>
      <c r="AV843" s="360"/>
      <c r="AW843" s="360"/>
      <c r="AX843" s="360"/>
    </row>
    <row r="844" spans="1:50" ht="54.4" customHeight="1" x14ac:dyDescent="0.2">
      <c r="A844" s="376">
        <v>7</v>
      </c>
      <c r="B844" s="376">
        <v>1</v>
      </c>
      <c r="C844" s="361" t="s">
        <v>643</v>
      </c>
      <c r="D844" s="347"/>
      <c r="E844" s="347"/>
      <c r="F844" s="347"/>
      <c r="G844" s="347"/>
      <c r="H844" s="347"/>
      <c r="I844" s="347"/>
      <c r="J844" s="348">
        <v>3290005003743</v>
      </c>
      <c r="K844" s="349"/>
      <c r="L844" s="349"/>
      <c r="M844" s="349"/>
      <c r="N844" s="349"/>
      <c r="O844" s="349"/>
      <c r="P844" s="362" t="s">
        <v>644</v>
      </c>
      <c r="Q844" s="350"/>
      <c r="R844" s="350"/>
      <c r="S844" s="350"/>
      <c r="T844" s="350"/>
      <c r="U844" s="350"/>
      <c r="V844" s="350"/>
      <c r="W844" s="350"/>
      <c r="X844" s="350"/>
      <c r="Y844" s="351">
        <v>10</v>
      </c>
      <c r="Z844" s="352"/>
      <c r="AA844" s="352"/>
      <c r="AB844" s="353"/>
      <c r="AC844" s="354" t="s">
        <v>381</v>
      </c>
      <c r="AD844" s="354"/>
      <c r="AE844" s="354"/>
      <c r="AF844" s="354"/>
      <c r="AG844" s="354"/>
      <c r="AH844" s="355" t="s">
        <v>649</v>
      </c>
      <c r="AI844" s="356"/>
      <c r="AJ844" s="356"/>
      <c r="AK844" s="356"/>
      <c r="AL844" s="357" t="s">
        <v>653</v>
      </c>
      <c r="AM844" s="358"/>
      <c r="AN844" s="358"/>
      <c r="AO844" s="359"/>
      <c r="AP844" s="360" t="s">
        <v>654</v>
      </c>
      <c r="AQ844" s="360"/>
      <c r="AR844" s="360"/>
      <c r="AS844" s="360"/>
      <c r="AT844" s="360"/>
      <c r="AU844" s="360"/>
      <c r="AV844" s="360"/>
      <c r="AW844" s="360"/>
      <c r="AX844" s="360"/>
    </row>
    <row r="845" spans="1:50" ht="54.4" customHeight="1" x14ac:dyDescent="0.2">
      <c r="A845" s="376">
        <v>8</v>
      </c>
      <c r="B845" s="376">
        <v>1</v>
      </c>
      <c r="C845" s="361" t="s">
        <v>645</v>
      </c>
      <c r="D845" s="347"/>
      <c r="E845" s="347"/>
      <c r="F845" s="347"/>
      <c r="G845" s="347"/>
      <c r="H845" s="347"/>
      <c r="I845" s="347"/>
      <c r="J845" s="348">
        <v>5140005004060</v>
      </c>
      <c r="K845" s="349"/>
      <c r="L845" s="349"/>
      <c r="M845" s="349"/>
      <c r="N845" s="349"/>
      <c r="O845" s="349"/>
      <c r="P845" s="362" t="s">
        <v>646</v>
      </c>
      <c r="Q845" s="350"/>
      <c r="R845" s="350"/>
      <c r="S845" s="350"/>
      <c r="T845" s="350"/>
      <c r="U845" s="350"/>
      <c r="V845" s="350"/>
      <c r="W845" s="350"/>
      <c r="X845" s="350"/>
      <c r="Y845" s="351">
        <v>10</v>
      </c>
      <c r="Z845" s="352"/>
      <c r="AA845" s="352"/>
      <c r="AB845" s="353"/>
      <c r="AC845" s="354" t="s">
        <v>381</v>
      </c>
      <c r="AD845" s="354"/>
      <c r="AE845" s="354"/>
      <c r="AF845" s="354"/>
      <c r="AG845" s="354"/>
      <c r="AH845" s="355" t="s">
        <v>651</v>
      </c>
      <c r="AI845" s="356"/>
      <c r="AJ845" s="356"/>
      <c r="AK845" s="356"/>
      <c r="AL845" s="357" t="s">
        <v>650</v>
      </c>
      <c r="AM845" s="358"/>
      <c r="AN845" s="358"/>
      <c r="AO845" s="359"/>
      <c r="AP845" s="360" t="s">
        <v>649</v>
      </c>
      <c r="AQ845" s="360"/>
      <c r="AR845" s="360"/>
      <c r="AS845" s="360"/>
      <c r="AT845" s="360"/>
      <c r="AU845" s="360"/>
      <c r="AV845" s="360"/>
      <c r="AW845" s="360"/>
      <c r="AX845" s="360"/>
    </row>
    <row r="846" spans="1:50" ht="54.4" customHeight="1" x14ac:dyDescent="0.2">
      <c r="A846" s="376">
        <v>9</v>
      </c>
      <c r="B846" s="376">
        <v>1</v>
      </c>
      <c r="C846" s="361" t="s">
        <v>647</v>
      </c>
      <c r="D846" s="347"/>
      <c r="E846" s="347"/>
      <c r="F846" s="347"/>
      <c r="G846" s="347"/>
      <c r="H846" s="347"/>
      <c r="I846" s="347"/>
      <c r="J846" s="348">
        <v>9130005004280</v>
      </c>
      <c r="K846" s="349"/>
      <c r="L846" s="349"/>
      <c r="M846" s="349"/>
      <c r="N846" s="349"/>
      <c r="O846" s="349"/>
      <c r="P846" s="362" t="s">
        <v>648</v>
      </c>
      <c r="Q846" s="350"/>
      <c r="R846" s="350"/>
      <c r="S846" s="350"/>
      <c r="T846" s="350"/>
      <c r="U846" s="350"/>
      <c r="V846" s="350"/>
      <c r="W846" s="350"/>
      <c r="X846" s="350"/>
      <c r="Y846" s="351">
        <v>10</v>
      </c>
      <c r="Z846" s="352"/>
      <c r="AA846" s="352"/>
      <c r="AB846" s="353"/>
      <c r="AC846" s="354" t="s">
        <v>381</v>
      </c>
      <c r="AD846" s="354"/>
      <c r="AE846" s="354"/>
      <c r="AF846" s="354"/>
      <c r="AG846" s="354"/>
      <c r="AH846" s="355" t="s">
        <v>649</v>
      </c>
      <c r="AI846" s="356"/>
      <c r="AJ846" s="356"/>
      <c r="AK846" s="356"/>
      <c r="AL846" s="357" t="s">
        <v>651</v>
      </c>
      <c r="AM846" s="358"/>
      <c r="AN846" s="358"/>
      <c r="AO846" s="359"/>
      <c r="AP846" s="360" t="s">
        <v>649</v>
      </c>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e">
        <f>-AP838-AP838</f>
        <v>#VALUE!</v>
      </c>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73.900000000000006"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51" customHeight="1" x14ac:dyDescent="0.2">
      <c r="A871" s="376">
        <v>1</v>
      </c>
      <c r="B871" s="376">
        <v>1</v>
      </c>
      <c r="C871" s="361" t="s">
        <v>655</v>
      </c>
      <c r="D871" s="347"/>
      <c r="E871" s="347"/>
      <c r="F871" s="347"/>
      <c r="G871" s="347"/>
      <c r="H871" s="347"/>
      <c r="I871" s="347"/>
      <c r="J871" s="348">
        <v>3010401011971</v>
      </c>
      <c r="K871" s="349"/>
      <c r="L871" s="349"/>
      <c r="M871" s="349"/>
      <c r="N871" s="349"/>
      <c r="O871" s="349"/>
      <c r="P871" s="362" t="s">
        <v>664</v>
      </c>
      <c r="Q871" s="350"/>
      <c r="R871" s="350"/>
      <c r="S871" s="350"/>
      <c r="T871" s="350"/>
      <c r="U871" s="350"/>
      <c r="V871" s="350"/>
      <c r="W871" s="350"/>
      <c r="X871" s="350"/>
      <c r="Y871" s="351">
        <v>7</v>
      </c>
      <c r="Z871" s="352"/>
      <c r="AA871" s="352"/>
      <c r="AB871" s="353"/>
      <c r="AC871" s="363" t="s">
        <v>381</v>
      </c>
      <c r="AD871" s="371"/>
      <c r="AE871" s="371"/>
      <c r="AF871" s="371"/>
      <c r="AG871" s="371"/>
      <c r="AH871" s="372" t="s">
        <v>649</v>
      </c>
      <c r="AI871" s="373"/>
      <c r="AJ871" s="373"/>
      <c r="AK871" s="373"/>
      <c r="AL871" s="357" t="s">
        <v>649</v>
      </c>
      <c r="AM871" s="358"/>
      <c r="AN871" s="358"/>
      <c r="AO871" s="359"/>
      <c r="AP871" s="360" t="s">
        <v>649</v>
      </c>
      <c r="AQ871" s="360"/>
      <c r="AR871" s="360"/>
      <c r="AS871" s="360"/>
      <c r="AT871" s="360"/>
      <c r="AU871" s="360"/>
      <c r="AV871" s="360"/>
      <c r="AW871" s="360"/>
      <c r="AX871" s="360"/>
    </row>
    <row r="872" spans="1:50" ht="51" customHeight="1" x14ac:dyDescent="0.2">
      <c r="A872" s="376">
        <v>2</v>
      </c>
      <c r="B872" s="376">
        <v>1</v>
      </c>
      <c r="C872" s="361" t="s">
        <v>656</v>
      </c>
      <c r="D872" s="347"/>
      <c r="E872" s="347"/>
      <c r="F872" s="347"/>
      <c r="G872" s="347"/>
      <c r="H872" s="347"/>
      <c r="I872" s="347"/>
      <c r="J872" s="348">
        <v>4010405001654</v>
      </c>
      <c r="K872" s="349"/>
      <c r="L872" s="349"/>
      <c r="M872" s="349"/>
      <c r="N872" s="349"/>
      <c r="O872" s="349"/>
      <c r="P872" s="362" t="s">
        <v>664</v>
      </c>
      <c r="Q872" s="350"/>
      <c r="R872" s="350"/>
      <c r="S872" s="350"/>
      <c r="T872" s="350"/>
      <c r="U872" s="350"/>
      <c r="V872" s="350"/>
      <c r="W872" s="350"/>
      <c r="X872" s="350"/>
      <c r="Y872" s="351">
        <v>3</v>
      </c>
      <c r="Z872" s="352"/>
      <c r="AA872" s="352"/>
      <c r="AB872" s="353"/>
      <c r="AC872" s="363" t="s">
        <v>381</v>
      </c>
      <c r="AD872" s="363"/>
      <c r="AE872" s="363"/>
      <c r="AF872" s="363"/>
      <c r="AG872" s="363"/>
      <c r="AH872" s="372" t="s">
        <v>651</v>
      </c>
      <c r="AI872" s="373"/>
      <c r="AJ872" s="373"/>
      <c r="AK872" s="373"/>
      <c r="AL872" s="357" t="s">
        <v>651</v>
      </c>
      <c r="AM872" s="358"/>
      <c r="AN872" s="358"/>
      <c r="AO872" s="359"/>
      <c r="AP872" s="360" t="s">
        <v>649</v>
      </c>
      <c r="AQ872" s="360"/>
      <c r="AR872" s="360"/>
      <c r="AS872" s="360"/>
      <c r="AT872" s="360"/>
      <c r="AU872" s="360"/>
      <c r="AV872" s="360"/>
      <c r="AW872" s="360"/>
      <c r="AX872" s="360"/>
    </row>
    <row r="873" spans="1:50" ht="51" customHeight="1" x14ac:dyDescent="0.2">
      <c r="A873" s="376">
        <v>3</v>
      </c>
      <c r="B873" s="376">
        <v>1</v>
      </c>
      <c r="C873" s="361" t="s">
        <v>657</v>
      </c>
      <c r="D873" s="347"/>
      <c r="E873" s="347"/>
      <c r="F873" s="347"/>
      <c r="G873" s="347"/>
      <c r="H873" s="347"/>
      <c r="I873" s="347"/>
      <c r="J873" s="348">
        <v>2130001049402</v>
      </c>
      <c r="K873" s="349"/>
      <c r="L873" s="349"/>
      <c r="M873" s="349"/>
      <c r="N873" s="349"/>
      <c r="O873" s="349"/>
      <c r="P873" s="362" t="s">
        <v>665</v>
      </c>
      <c r="Q873" s="350"/>
      <c r="R873" s="350"/>
      <c r="S873" s="350"/>
      <c r="T873" s="350"/>
      <c r="U873" s="350"/>
      <c r="V873" s="350"/>
      <c r="W873" s="350"/>
      <c r="X873" s="350"/>
      <c r="Y873" s="351">
        <v>3</v>
      </c>
      <c r="Z873" s="352"/>
      <c r="AA873" s="352"/>
      <c r="AB873" s="353"/>
      <c r="AC873" s="363" t="s">
        <v>381</v>
      </c>
      <c r="AD873" s="363"/>
      <c r="AE873" s="363"/>
      <c r="AF873" s="363"/>
      <c r="AG873" s="363"/>
      <c r="AH873" s="355" t="s">
        <v>649</v>
      </c>
      <c r="AI873" s="356"/>
      <c r="AJ873" s="356"/>
      <c r="AK873" s="356"/>
      <c r="AL873" s="357" t="s">
        <v>654</v>
      </c>
      <c r="AM873" s="358"/>
      <c r="AN873" s="358"/>
      <c r="AO873" s="359"/>
      <c r="AP873" s="360" t="s">
        <v>668</v>
      </c>
      <c r="AQ873" s="360"/>
      <c r="AR873" s="360"/>
      <c r="AS873" s="360"/>
      <c r="AT873" s="360"/>
      <c r="AU873" s="360"/>
      <c r="AV873" s="360"/>
      <c r="AW873" s="360"/>
      <c r="AX873" s="360"/>
    </row>
    <row r="874" spans="1:50" ht="51" customHeight="1" x14ac:dyDescent="0.2">
      <c r="A874" s="376">
        <v>4</v>
      </c>
      <c r="B874" s="376">
        <v>1</v>
      </c>
      <c r="C874" s="361" t="s">
        <v>645</v>
      </c>
      <c r="D874" s="347"/>
      <c r="E874" s="347"/>
      <c r="F874" s="347"/>
      <c r="G874" s="347"/>
      <c r="H874" s="347"/>
      <c r="I874" s="347"/>
      <c r="J874" s="348">
        <v>5140005004060</v>
      </c>
      <c r="K874" s="349"/>
      <c r="L874" s="349"/>
      <c r="M874" s="349"/>
      <c r="N874" s="349"/>
      <c r="O874" s="349"/>
      <c r="P874" s="362" t="s">
        <v>664</v>
      </c>
      <c r="Q874" s="350"/>
      <c r="R874" s="350"/>
      <c r="S874" s="350"/>
      <c r="T874" s="350"/>
      <c r="U874" s="350"/>
      <c r="V874" s="350"/>
      <c r="W874" s="350"/>
      <c r="X874" s="350"/>
      <c r="Y874" s="351">
        <v>3</v>
      </c>
      <c r="Z874" s="352"/>
      <c r="AA874" s="352"/>
      <c r="AB874" s="353"/>
      <c r="AC874" s="363" t="s">
        <v>381</v>
      </c>
      <c r="AD874" s="363"/>
      <c r="AE874" s="363"/>
      <c r="AF874" s="363"/>
      <c r="AG874" s="363"/>
      <c r="AH874" s="355" t="s">
        <v>649</v>
      </c>
      <c r="AI874" s="356"/>
      <c r="AJ874" s="356"/>
      <c r="AK874" s="356"/>
      <c r="AL874" s="357" t="s">
        <v>651</v>
      </c>
      <c r="AM874" s="358"/>
      <c r="AN874" s="358"/>
      <c r="AO874" s="359"/>
      <c r="AP874" s="360" t="s">
        <v>669</v>
      </c>
      <c r="AQ874" s="360"/>
      <c r="AR874" s="360"/>
      <c r="AS874" s="360"/>
      <c r="AT874" s="360"/>
      <c r="AU874" s="360"/>
      <c r="AV874" s="360"/>
      <c r="AW874" s="360"/>
      <c r="AX874" s="360"/>
    </row>
    <row r="875" spans="1:50" ht="51" customHeight="1" x14ac:dyDescent="0.2">
      <c r="A875" s="376">
        <v>5</v>
      </c>
      <c r="B875" s="376">
        <v>1</v>
      </c>
      <c r="C875" s="361" t="s">
        <v>658</v>
      </c>
      <c r="D875" s="347"/>
      <c r="E875" s="347"/>
      <c r="F875" s="347"/>
      <c r="G875" s="347"/>
      <c r="H875" s="347"/>
      <c r="I875" s="347"/>
      <c r="J875" s="348">
        <v>6050005005208</v>
      </c>
      <c r="K875" s="349"/>
      <c r="L875" s="349"/>
      <c r="M875" s="349"/>
      <c r="N875" s="349"/>
      <c r="O875" s="349"/>
      <c r="P875" s="362" t="s">
        <v>665</v>
      </c>
      <c r="Q875" s="350"/>
      <c r="R875" s="350"/>
      <c r="S875" s="350"/>
      <c r="T875" s="350"/>
      <c r="U875" s="350"/>
      <c r="V875" s="350"/>
      <c r="W875" s="350"/>
      <c r="X875" s="350"/>
      <c r="Y875" s="351">
        <v>2</v>
      </c>
      <c r="Z875" s="352"/>
      <c r="AA875" s="352"/>
      <c r="AB875" s="353"/>
      <c r="AC875" s="354" t="s">
        <v>381</v>
      </c>
      <c r="AD875" s="354"/>
      <c r="AE875" s="354"/>
      <c r="AF875" s="354"/>
      <c r="AG875" s="354"/>
      <c r="AH875" s="355" t="s">
        <v>649</v>
      </c>
      <c r="AI875" s="356"/>
      <c r="AJ875" s="356"/>
      <c r="AK875" s="356"/>
      <c r="AL875" s="357" t="s">
        <v>651</v>
      </c>
      <c r="AM875" s="358"/>
      <c r="AN875" s="358"/>
      <c r="AO875" s="359"/>
      <c r="AP875" s="360" t="s">
        <v>649</v>
      </c>
      <c r="AQ875" s="360"/>
      <c r="AR875" s="360"/>
      <c r="AS875" s="360"/>
      <c r="AT875" s="360"/>
      <c r="AU875" s="360"/>
      <c r="AV875" s="360"/>
      <c r="AW875" s="360"/>
      <c r="AX875" s="360"/>
    </row>
    <row r="876" spans="1:50" ht="51" customHeight="1" x14ac:dyDescent="0.2">
      <c r="A876" s="376">
        <v>6</v>
      </c>
      <c r="B876" s="376">
        <v>1</v>
      </c>
      <c r="C876" s="361" t="s">
        <v>659</v>
      </c>
      <c r="D876" s="347"/>
      <c r="E876" s="347"/>
      <c r="F876" s="347"/>
      <c r="G876" s="347"/>
      <c r="H876" s="347"/>
      <c r="I876" s="347"/>
      <c r="J876" s="348">
        <v>9430005008078</v>
      </c>
      <c r="K876" s="349"/>
      <c r="L876" s="349"/>
      <c r="M876" s="349"/>
      <c r="N876" s="349"/>
      <c r="O876" s="349"/>
      <c r="P876" s="362" t="s">
        <v>665</v>
      </c>
      <c r="Q876" s="350"/>
      <c r="R876" s="350"/>
      <c r="S876" s="350"/>
      <c r="T876" s="350"/>
      <c r="U876" s="350"/>
      <c r="V876" s="350"/>
      <c r="W876" s="350"/>
      <c r="X876" s="350"/>
      <c r="Y876" s="351">
        <v>2</v>
      </c>
      <c r="Z876" s="352"/>
      <c r="AA876" s="352"/>
      <c r="AB876" s="353"/>
      <c r="AC876" s="354" t="s">
        <v>381</v>
      </c>
      <c r="AD876" s="354"/>
      <c r="AE876" s="354"/>
      <c r="AF876" s="354"/>
      <c r="AG876" s="354"/>
      <c r="AH876" s="355" t="s">
        <v>649</v>
      </c>
      <c r="AI876" s="356"/>
      <c r="AJ876" s="356"/>
      <c r="AK876" s="356"/>
      <c r="AL876" s="357" t="s">
        <v>649</v>
      </c>
      <c r="AM876" s="358"/>
      <c r="AN876" s="358"/>
      <c r="AO876" s="359"/>
      <c r="AP876" s="360" t="s">
        <v>651</v>
      </c>
      <c r="AQ876" s="360"/>
      <c r="AR876" s="360"/>
      <c r="AS876" s="360"/>
      <c r="AT876" s="360"/>
      <c r="AU876" s="360"/>
      <c r="AV876" s="360"/>
      <c r="AW876" s="360"/>
      <c r="AX876" s="360"/>
    </row>
    <row r="877" spans="1:50" ht="51" customHeight="1" x14ac:dyDescent="0.2">
      <c r="A877" s="376">
        <v>7</v>
      </c>
      <c r="B877" s="376">
        <v>1</v>
      </c>
      <c r="C877" s="361" t="s">
        <v>660</v>
      </c>
      <c r="D877" s="347"/>
      <c r="E877" s="347"/>
      <c r="F877" s="347"/>
      <c r="G877" s="347"/>
      <c r="H877" s="347"/>
      <c r="I877" s="347"/>
      <c r="J877" s="348">
        <v>2230001000255</v>
      </c>
      <c r="K877" s="349"/>
      <c r="L877" s="349"/>
      <c r="M877" s="349"/>
      <c r="N877" s="349"/>
      <c r="O877" s="349"/>
      <c r="P877" s="362" t="s">
        <v>664</v>
      </c>
      <c r="Q877" s="350"/>
      <c r="R877" s="350"/>
      <c r="S877" s="350"/>
      <c r="T877" s="350"/>
      <c r="U877" s="350"/>
      <c r="V877" s="350"/>
      <c r="W877" s="350"/>
      <c r="X877" s="350"/>
      <c r="Y877" s="351">
        <v>2</v>
      </c>
      <c r="Z877" s="352"/>
      <c r="AA877" s="352"/>
      <c r="AB877" s="353"/>
      <c r="AC877" s="354" t="s">
        <v>381</v>
      </c>
      <c r="AD877" s="354"/>
      <c r="AE877" s="354"/>
      <c r="AF877" s="354"/>
      <c r="AG877" s="354"/>
      <c r="AH877" s="355" t="s">
        <v>649</v>
      </c>
      <c r="AI877" s="356"/>
      <c r="AJ877" s="356"/>
      <c r="AK877" s="356"/>
      <c r="AL877" s="357" t="s">
        <v>666</v>
      </c>
      <c r="AM877" s="358"/>
      <c r="AN877" s="358"/>
      <c r="AO877" s="359"/>
      <c r="AP877" s="360" t="s">
        <v>649</v>
      </c>
      <c r="AQ877" s="360"/>
      <c r="AR877" s="360"/>
      <c r="AS877" s="360"/>
      <c r="AT877" s="360"/>
      <c r="AU877" s="360"/>
      <c r="AV877" s="360"/>
      <c r="AW877" s="360"/>
      <c r="AX877" s="360"/>
    </row>
    <row r="878" spans="1:50" ht="51" customHeight="1" x14ac:dyDescent="0.2">
      <c r="A878" s="376">
        <v>8</v>
      </c>
      <c r="B878" s="376">
        <v>1</v>
      </c>
      <c r="C878" s="361" t="s">
        <v>661</v>
      </c>
      <c r="D878" s="347"/>
      <c r="E878" s="347"/>
      <c r="F878" s="347"/>
      <c r="G878" s="347"/>
      <c r="H878" s="347"/>
      <c r="I878" s="347"/>
      <c r="J878" s="348">
        <v>2140005002208</v>
      </c>
      <c r="K878" s="349"/>
      <c r="L878" s="349"/>
      <c r="M878" s="349"/>
      <c r="N878" s="349"/>
      <c r="O878" s="349"/>
      <c r="P878" s="362" t="s">
        <v>665</v>
      </c>
      <c r="Q878" s="350"/>
      <c r="R878" s="350"/>
      <c r="S878" s="350"/>
      <c r="T878" s="350"/>
      <c r="U878" s="350"/>
      <c r="V878" s="350"/>
      <c r="W878" s="350"/>
      <c r="X878" s="350"/>
      <c r="Y878" s="351">
        <v>1</v>
      </c>
      <c r="Z878" s="352"/>
      <c r="AA878" s="352"/>
      <c r="AB878" s="353"/>
      <c r="AC878" s="354" t="s">
        <v>381</v>
      </c>
      <c r="AD878" s="354"/>
      <c r="AE878" s="354"/>
      <c r="AF878" s="354"/>
      <c r="AG878" s="354"/>
      <c r="AH878" s="355" t="s">
        <v>649</v>
      </c>
      <c r="AI878" s="356"/>
      <c r="AJ878" s="356"/>
      <c r="AK878" s="356"/>
      <c r="AL878" s="357" t="s">
        <v>666</v>
      </c>
      <c r="AM878" s="358"/>
      <c r="AN878" s="358"/>
      <c r="AO878" s="359"/>
      <c r="AP878" s="360" t="s">
        <v>649</v>
      </c>
      <c r="AQ878" s="360"/>
      <c r="AR878" s="360"/>
      <c r="AS878" s="360"/>
      <c r="AT878" s="360"/>
      <c r="AU878" s="360"/>
      <c r="AV878" s="360"/>
      <c r="AW878" s="360"/>
      <c r="AX878" s="360"/>
    </row>
    <row r="879" spans="1:50" ht="51" customHeight="1" x14ac:dyDescent="0.2">
      <c r="A879" s="376">
        <v>9</v>
      </c>
      <c r="B879" s="376">
        <v>1</v>
      </c>
      <c r="C879" s="361" t="s">
        <v>662</v>
      </c>
      <c r="D879" s="347"/>
      <c r="E879" s="347"/>
      <c r="F879" s="347"/>
      <c r="G879" s="347"/>
      <c r="H879" s="347"/>
      <c r="I879" s="347"/>
      <c r="J879" s="348">
        <v>6430005004014</v>
      </c>
      <c r="K879" s="349"/>
      <c r="L879" s="349"/>
      <c r="M879" s="349"/>
      <c r="N879" s="349"/>
      <c r="O879" s="349"/>
      <c r="P879" s="362" t="s">
        <v>664</v>
      </c>
      <c r="Q879" s="350"/>
      <c r="R879" s="350"/>
      <c r="S879" s="350"/>
      <c r="T879" s="350"/>
      <c r="U879" s="350"/>
      <c r="V879" s="350"/>
      <c r="W879" s="350"/>
      <c r="X879" s="350"/>
      <c r="Y879" s="351">
        <v>1</v>
      </c>
      <c r="Z879" s="352"/>
      <c r="AA879" s="352"/>
      <c r="AB879" s="353"/>
      <c r="AC879" s="354" t="s">
        <v>381</v>
      </c>
      <c r="AD879" s="354"/>
      <c r="AE879" s="354"/>
      <c r="AF879" s="354"/>
      <c r="AG879" s="354"/>
      <c r="AH879" s="355" t="s">
        <v>649</v>
      </c>
      <c r="AI879" s="356"/>
      <c r="AJ879" s="356"/>
      <c r="AK879" s="356"/>
      <c r="AL879" s="357" t="s">
        <v>667</v>
      </c>
      <c r="AM879" s="358"/>
      <c r="AN879" s="358"/>
      <c r="AO879" s="359"/>
      <c r="AP879" s="360" t="s">
        <v>649</v>
      </c>
      <c r="AQ879" s="360"/>
      <c r="AR879" s="360"/>
      <c r="AS879" s="360"/>
      <c r="AT879" s="360"/>
      <c r="AU879" s="360"/>
      <c r="AV879" s="360"/>
      <c r="AW879" s="360"/>
      <c r="AX879" s="360"/>
    </row>
    <row r="880" spans="1:50" ht="51" customHeight="1" x14ac:dyDescent="0.2">
      <c r="A880" s="376">
        <v>10</v>
      </c>
      <c r="B880" s="376">
        <v>1</v>
      </c>
      <c r="C880" s="361" t="s">
        <v>663</v>
      </c>
      <c r="D880" s="347"/>
      <c r="E880" s="347"/>
      <c r="F880" s="347"/>
      <c r="G880" s="347"/>
      <c r="H880" s="347"/>
      <c r="I880" s="347"/>
      <c r="J880" s="348">
        <v>2290805005477</v>
      </c>
      <c r="K880" s="349"/>
      <c r="L880" s="349"/>
      <c r="M880" s="349"/>
      <c r="N880" s="349"/>
      <c r="O880" s="349"/>
      <c r="P880" s="362" t="s">
        <v>664</v>
      </c>
      <c r="Q880" s="350"/>
      <c r="R880" s="350"/>
      <c r="S880" s="350"/>
      <c r="T880" s="350"/>
      <c r="U880" s="350"/>
      <c r="V880" s="350"/>
      <c r="W880" s="350"/>
      <c r="X880" s="350"/>
      <c r="Y880" s="351">
        <v>1</v>
      </c>
      <c r="Z880" s="352"/>
      <c r="AA880" s="352"/>
      <c r="AB880" s="353"/>
      <c r="AC880" s="354" t="s">
        <v>381</v>
      </c>
      <c r="AD880" s="354"/>
      <c r="AE880" s="354"/>
      <c r="AF880" s="354"/>
      <c r="AG880" s="354"/>
      <c r="AH880" s="355" t="s">
        <v>649</v>
      </c>
      <c r="AI880" s="356"/>
      <c r="AJ880" s="356"/>
      <c r="AK880" s="356"/>
      <c r="AL880" s="357" t="s">
        <v>651</v>
      </c>
      <c r="AM880" s="358"/>
      <c r="AN880" s="358"/>
      <c r="AO880" s="359"/>
      <c r="AP880" s="360" t="s">
        <v>649</v>
      </c>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t="s">
        <v>649</v>
      </c>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9"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6.9" customHeight="1" x14ac:dyDescent="0.2">
      <c r="A904" s="376">
        <v>1</v>
      </c>
      <c r="B904" s="376">
        <v>1</v>
      </c>
      <c r="C904" s="361" t="s">
        <v>670</v>
      </c>
      <c r="D904" s="347"/>
      <c r="E904" s="347"/>
      <c r="F904" s="347"/>
      <c r="G904" s="347"/>
      <c r="H904" s="347"/>
      <c r="I904" s="347"/>
      <c r="J904" s="348">
        <v>7010001012532</v>
      </c>
      <c r="K904" s="349"/>
      <c r="L904" s="349"/>
      <c r="M904" s="349"/>
      <c r="N904" s="349"/>
      <c r="O904" s="349"/>
      <c r="P904" s="362" t="s">
        <v>671</v>
      </c>
      <c r="Q904" s="350"/>
      <c r="R904" s="350"/>
      <c r="S904" s="350"/>
      <c r="T904" s="350"/>
      <c r="U904" s="350"/>
      <c r="V904" s="350"/>
      <c r="W904" s="350"/>
      <c r="X904" s="350"/>
      <c r="Y904" s="351">
        <v>23</v>
      </c>
      <c r="Z904" s="352"/>
      <c r="AA904" s="352"/>
      <c r="AB904" s="353"/>
      <c r="AC904" s="363" t="s">
        <v>375</v>
      </c>
      <c r="AD904" s="371"/>
      <c r="AE904" s="371"/>
      <c r="AF904" s="371"/>
      <c r="AG904" s="371"/>
      <c r="AH904" s="372">
        <v>1</v>
      </c>
      <c r="AI904" s="373"/>
      <c r="AJ904" s="373"/>
      <c r="AK904" s="373"/>
      <c r="AL904" s="357">
        <v>100</v>
      </c>
      <c r="AM904" s="358"/>
      <c r="AN904" s="358"/>
      <c r="AO904" s="359"/>
      <c r="AP904" s="360" t="s">
        <v>649</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81.400000000000006"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2">
      <c r="A937" s="376">
        <v>1</v>
      </c>
      <c r="B937" s="376">
        <v>1</v>
      </c>
      <c r="C937" s="361" t="s">
        <v>686</v>
      </c>
      <c r="D937" s="347"/>
      <c r="E937" s="347"/>
      <c r="F937" s="347"/>
      <c r="G937" s="347"/>
      <c r="H937" s="347"/>
      <c r="I937" s="347"/>
      <c r="J937" s="348">
        <v>4010001054032</v>
      </c>
      <c r="K937" s="349"/>
      <c r="L937" s="349"/>
      <c r="M937" s="349"/>
      <c r="N937" s="349"/>
      <c r="O937" s="349"/>
      <c r="P937" s="362" t="s">
        <v>687</v>
      </c>
      <c r="Q937" s="350"/>
      <c r="R937" s="350"/>
      <c r="S937" s="350"/>
      <c r="T937" s="350"/>
      <c r="U937" s="350"/>
      <c r="V937" s="350"/>
      <c r="W937" s="350"/>
      <c r="X937" s="350"/>
      <c r="Y937" s="351">
        <v>21</v>
      </c>
      <c r="Z937" s="352"/>
      <c r="AA937" s="352"/>
      <c r="AB937" s="353"/>
      <c r="AC937" s="363" t="s">
        <v>378</v>
      </c>
      <c r="AD937" s="371"/>
      <c r="AE937" s="371"/>
      <c r="AF937" s="371"/>
      <c r="AG937" s="371"/>
      <c r="AH937" s="372">
        <v>1</v>
      </c>
      <c r="AI937" s="373"/>
      <c r="AJ937" s="373"/>
      <c r="AK937" s="373"/>
      <c r="AL937" s="357" t="s">
        <v>688</v>
      </c>
      <c r="AM937" s="358"/>
      <c r="AN937" s="358"/>
      <c r="AO937" s="359"/>
      <c r="AP937" s="360" t="s">
        <v>689</v>
      </c>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91.5"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2">
      <c r="A970" s="376">
        <v>1</v>
      </c>
      <c r="B970" s="376">
        <v>1</v>
      </c>
      <c r="C970" s="361" t="s">
        <v>686</v>
      </c>
      <c r="D970" s="347"/>
      <c r="E970" s="347"/>
      <c r="F970" s="347"/>
      <c r="G970" s="347"/>
      <c r="H970" s="347"/>
      <c r="I970" s="347"/>
      <c r="J970" s="348">
        <v>4010001054032</v>
      </c>
      <c r="K970" s="349"/>
      <c r="L970" s="349"/>
      <c r="M970" s="349"/>
      <c r="N970" s="349"/>
      <c r="O970" s="349"/>
      <c r="P970" s="362" t="s">
        <v>690</v>
      </c>
      <c r="Q970" s="350"/>
      <c r="R970" s="350"/>
      <c r="S970" s="350"/>
      <c r="T970" s="350"/>
      <c r="U970" s="350"/>
      <c r="V970" s="350"/>
      <c r="W970" s="350"/>
      <c r="X970" s="350"/>
      <c r="Y970" s="351">
        <v>25</v>
      </c>
      <c r="Z970" s="352"/>
      <c r="AA970" s="352"/>
      <c r="AB970" s="353"/>
      <c r="AC970" s="363" t="s">
        <v>378</v>
      </c>
      <c r="AD970" s="371"/>
      <c r="AE970" s="371"/>
      <c r="AF970" s="371"/>
      <c r="AG970" s="371"/>
      <c r="AH970" s="372">
        <v>1</v>
      </c>
      <c r="AI970" s="373"/>
      <c r="AJ970" s="373"/>
      <c r="AK970" s="373"/>
      <c r="AL970" s="357" t="s">
        <v>691</v>
      </c>
      <c r="AM970" s="358"/>
      <c r="AN970" s="358"/>
      <c r="AO970" s="359"/>
      <c r="AP970" s="360" t="s">
        <v>689</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331</v>
      </c>
      <c r="AQ1102" s="370"/>
      <c r="AR1102" s="370"/>
      <c r="AS1102" s="370"/>
      <c r="AT1102" s="370"/>
      <c r="AU1102" s="370"/>
      <c r="AV1102" s="370"/>
      <c r="AW1102" s="370"/>
      <c r="AX1102" s="370"/>
    </row>
    <row r="1103" spans="1:50" ht="30" customHeight="1" x14ac:dyDescent="0.2">
      <c r="A1103" s="376">
        <v>1</v>
      </c>
      <c r="B1103" s="376">
        <v>1</v>
      </c>
      <c r="C1103" s="374"/>
      <c r="D1103" s="374"/>
      <c r="E1103" s="146" t="s">
        <v>705</v>
      </c>
      <c r="F1103" s="375"/>
      <c r="G1103" s="375"/>
      <c r="H1103" s="375"/>
      <c r="I1103" s="375"/>
      <c r="J1103" s="348" t="s">
        <v>704</v>
      </c>
      <c r="K1103" s="349"/>
      <c r="L1103" s="349"/>
      <c r="M1103" s="349"/>
      <c r="N1103" s="349"/>
      <c r="O1103" s="349"/>
      <c r="P1103" s="362" t="s">
        <v>705</v>
      </c>
      <c r="Q1103" s="350"/>
      <c r="R1103" s="350"/>
      <c r="S1103" s="350"/>
      <c r="T1103" s="350"/>
      <c r="U1103" s="350"/>
      <c r="V1103" s="350"/>
      <c r="W1103" s="350"/>
      <c r="X1103" s="350"/>
      <c r="Y1103" s="351" t="s">
        <v>706</v>
      </c>
      <c r="Z1103" s="352"/>
      <c r="AA1103" s="352"/>
      <c r="AB1103" s="353"/>
      <c r="AC1103" s="354"/>
      <c r="AD1103" s="354"/>
      <c r="AE1103" s="354"/>
      <c r="AF1103" s="354"/>
      <c r="AG1103" s="354"/>
      <c r="AH1103" s="355" t="s">
        <v>705</v>
      </c>
      <c r="AI1103" s="356"/>
      <c r="AJ1103" s="356"/>
      <c r="AK1103" s="356"/>
      <c r="AL1103" s="357" t="s">
        <v>705</v>
      </c>
      <c r="AM1103" s="358"/>
      <c r="AN1103" s="358"/>
      <c r="AO1103" s="359"/>
      <c r="AP1103" s="360"/>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29" max="49" man="1"/>
    <brk id="75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328</v>
      </c>
      <c r="B10" s="15"/>
      <c r="C10" s="13" t="str">
        <f t="shared" si="0"/>
        <v/>
      </c>
      <c r="D10" s="13" t="str">
        <f t="shared" si="8"/>
        <v>科学技術・イノベーション</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350</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394</v>
      </c>
      <c r="AF2" s="248"/>
      <c r="AG2" s="248"/>
      <c r="AH2" s="248"/>
      <c r="AI2" s="248" t="s">
        <v>392</v>
      </c>
      <c r="AJ2" s="248"/>
      <c r="AK2" s="248"/>
      <c r="AL2" s="248"/>
      <c r="AM2" s="248" t="s">
        <v>421</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350</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394</v>
      </c>
      <c r="AF9" s="248"/>
      <c r="AG9" s="248"/>
      <c r="AH9" s="248"/>
      <c r="AI9" s="248" t="s">
        <v>392</v>
      </c>
      <c r="AJ9" s="248"/>
      <c r="AK9" s="248"/>
      <c r="AL9" s="248"/>
      <c r="AM9" s="248" t="s">
        <v>421</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350</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394</v>
      </c>
      <c r="AF16" s="248"/>
      <c r="AG16" s="248"/>
      <c r="AH16" s="248"/>
      <c r="AI16" s="248" t="s">
        <v>392</v>
      </c>
      <c r="AJ16" s="248"/>
      <c r="AK16" s="248"/>
      <c r="AL16" s="248"/>
      <c r="AM16" s="248" t="s">
        <v>421</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350</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394</v>
      </c>
      <c r="AF23" s="248"/>
      <c r="AG23" s="248"/>
      <c r="AH23" s="248"/>
      <c r="AI23" s="248" t="s">
        <v>392</v>
      </c>
      <c r="AJ23" s="248"/>
      <c r="AK23" s="248"/>
      <c r="AL23" s="248"/>
      <c r="AM23" s="248" t="s">
        <v>421</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350</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394</v>
      </c>
      <c r="AF30" s="248"/>
      <c r="AG30" s="248"/>
      <c r="AH30" s="248"/>
      <c r="AI30" s="248" t="s">
        <v>392</v>
      </c>
      <c r="AJ30" s="248"/>
      <c r="AK30" s="248"/>
      <c r="AL30" s="248"/>
      <c r="AM30" s="248" t="s">
        <v>421</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350</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394</v>
      </c>
      <c r="AF37" s="248"/>
      <c r="AG37" s="248"/>
      <c r="AH37" s="248"/>
      <c r="AI37" s="248" t="s">
        <v>392</v>
      </c>
      <c r="AJ37" s="248"/>
      <c r="AK37" s="248"/>
      <c r="AL37" s="248"/>
      <c r="AM37" s="248" t="s">
        <v>421</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350</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394</v>
      </c>
      <c r="AF44" s="248"/>
      <c r="AG44" s="248"/>
      <c r="AH44" s="248"/>
      <c r="AI44" s="248" t="s">
        <v>392</v>
      </c>
      <c r="AJ44" s="248"/>
      <c r="AK44" s="248"/>
      <c r="AL44" s="248"/>
      <c r="AM44" s="248" t="s">
        <v>421</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350</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394</v>
      </c>
      <c r="AF51" s="248"/>
      <c r="AG51" s="248"/>
      <c r="AH51" s="248"/>
      <c r="AI51" s="248" t="s">
        <v>392</v>
      </c>
      <c r="AJ51" s="248"/>
      <c r="AK51" s="248"/>
      <c r="AL51" s="248"/>
      <c r="AM51" s="248" t="s">
        <v>421</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350</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394</v>
      </c>
      <c r="AF58" s="248"/>
      <c r="AG58" s="248"/>
      <c r="AH58" s="248"/>
      <c r="AI58" s="248" t="s">
        <v>392</v>
      </c>
      <c r="AJ58" s="248"/>
      <c r="AK58" s="248"/>
      <c r="AL58" s="248"/>
      <c r="AM58" s="248" t="s">
        <v>421</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350</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394</v>
      </c>
      <c r="AF65" s="248"/>
      <c r="AG65" s="248"/>
      <c r="AH65" s="248"/>
      <c r="AI65" s="248" t="s">
        <v>392</v>
      </c>
      <c r="AJ65" s="248"/>
      <c r="AK65" s="248"/>
      <c r="AL65" s="248"/>
      <c r="AM65" s="248" t="s">
        <v>421</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2020-09-07T04:42:43Z</cp:lastPrinted>
  <dcterms:created xsi:type="dcterms:W3CDTF">2012-03-13T00:50:25Z</dcterms:created>
  <dcterms:modified xsi:type="dcterms:W3CDTF">2020-09-07T04:44:25Z</dcterms:modified>
</cp:coreProperties>
</file>