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3.技術室\"/>
    </mc:Choice>
  </mc:AlternateContent>
  <bookViews>
    <workbookView xWindow="0" yWindow="0" windowWidth="19575" windowHeight="120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<sst xmlns="http://schemas.openxmlformats.org/spreadsheetml/2006/main" count="2171" uniqueCount="564">
  <si>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</si>
  <si>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</si>
  <si>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</si>
  <si>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</si>
  <si>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</si>
  <si>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</si>
  <si>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</si>
  <si>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</si>
  <si>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</si>
  <si>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</si>
  <si>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</si>
  <si>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</si>
  <si>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</si>
  <si>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</si>
  <si>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</si>
  <si>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</si>
  <si>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</si>
  <si>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</si>
  <si>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</si>
  <si>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</si>
  <si>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</si>
  <si>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</si>
  <si>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</si>
  <si>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</si>
  <si>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</si>
  <si>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</si>
  <si>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</si>
  <si>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</si>
  <si>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</si>
  <si>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</si>
  <si>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</si>
  <si>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</si>
  <si>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</si>
  <si>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</si>
  <si>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</si>
  <si>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</si>
  <si>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</si>
  <si>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</si>
  <si>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</si>
  <si>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</si>
  <si>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</si>
  <si>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</si>
  <si>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</si>
  <si>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</si>
  <si>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</si>
  <si>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</si>
  <si>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</si>
  <si>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</si>
  <si>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</si>
  <si>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</si>
  <si>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</si>
  <si>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</si>
  <si>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</si>
  <si>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</si>
  <si>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</si>
  <si>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</si>
  <si>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</si>
  <si>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</si>
  <si>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</si>
  <si>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</si>
  <si>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</si>
  <si>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</si>
  <si>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</si>
  <si>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</si>
  <si>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</si>
  <si>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</si>
  <si>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</si>
  <si>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</si>
  <si>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</si>
  <si>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</si>
  <si>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</si>
  <si>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</si>
  <si>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</si>
  <si>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</si>
  <si>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</si>
  <si>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</si>
  <si>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</si>
  <si>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</si>
  <si>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</si>
  <si>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</si>
  <si>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</si>
  <si>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</si>
  <si>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</si>
  <si>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</si>
  <si>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</si>
  <si>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</si>
  <si>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</si>
  <si>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</si>
  <si>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</si>
  <si>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</si>
  <si>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</si>
  <si>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</si>
  <si>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</si>
  <si>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</si>
  <si>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</si>
  <si>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</si>
  <si>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</si>
  <si>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</si>
  <si>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</si>
  <si>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</si>
  <si>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</si>
  <si>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</si>
  <si>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</si>
  <si>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</si>
  <si>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</si>
  <si>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</si>
  <si>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</si>
  <si>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</si>
  <si>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</si>
  <si>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</si>
  <si>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</si>
  <si>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</si>
  <si>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</si>
  <si>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</si>
  <si>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</si>
  <si>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</si>
  <si>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</si>
  <si>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</si>
  <si>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</si>
  <si>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</si>
  <si>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</si>
  <si>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</si>
  <si>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</si>
  <si>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</si>
  <si>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</si>
  <si>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</si>
  <si>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</si>
  <si>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</si>
  <si>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</si>
  <si>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</si>
  <si>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</si>
  <si>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</si>
  <si>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</si>
  <si>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</si>
  <si>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</si>
  <si>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</si>
  <si>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</si>
  <si>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</si>
  <si>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</si>
  <si>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</si>
  <si>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</si>
  <si>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</si>
  <si>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</si>
  <si>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</si>
  <si>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</si>
  <si>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</si>
  <si>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</si>
  <si>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</si>
  <si>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</si>
  <si>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</si>
  <si>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</si>
  <si>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</si>
  <si>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</si>
  <si>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</si>
  <si>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</si>
  <si>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</si>
  <si>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</si>
  <si>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</si>
  <si>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</si>
  <si>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</si>
  <si>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</si>
  <si>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</si>
  <si>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</si>
  <si>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</si>
  <si>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</si>
  <si>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</si>
  <si>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</si>
  <si>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</si>
  <si>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</si>
  <si>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</si>
  <si>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</si>
  <si>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</si>
  <si>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</si>
  <si>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</si>
  <si>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</si>
  <si>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</si>
  <si>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</si>
  <si>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</si>
  <si>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</si>
  <si>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</si>
  <si>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</si>
  <si>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</si>
  <si>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</si>
  <si>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</si>
  <si>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</si>
  <si>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</si>
  <si>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</si>
  <si>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</si>
  <si>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</si>
  <si>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</si>
  <si>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</si>
  <si>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</si>
  <si>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</si>
  <si>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</si>
  <si>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</si>
  <si>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</si>
  <si>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</si>
  <si>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</si>
  <si>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</si>
  <si>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</si>
  <si>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</si>
  <si>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</si>
  <si>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</si>
  <si>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</si>
  <si>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</si>
  <si>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</si>
  <si>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</si>
  <si>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</si>
  <si>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</si>
  <si>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</si>
  <si>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</si>
  <si>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</si>
  <si>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</si>
  <si>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</si>
  <si>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</si>
  <si>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</si>
  <si>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</si>
  <si>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</si>
  <si>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</si>
  <si>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</si>
  <si>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</si>
  <si>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</si>
  <si>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</si>
  <si>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</si>
  <si>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</si>
  <si>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</si>
  <si>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</si>
  <si>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</si>
  <si>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</si>
  <si>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</si>
  <si>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</si>
  <si>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</si>
  <si>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</si>
  <si>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</si>
  <si>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</si>
  <si>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</si>
  <si>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</si>
  <si>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</si>
  <si>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</si>
  <si>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</si>
  <si>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</si>
  <si>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</si>
  <si>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</si>
  <si>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</si>
  <si>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</si>
  <si>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</si>
  <si>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</si>
  <si>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</si>
  <si>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</si>
  <si>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</si>
  <si>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</si>
  <si>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</si>
  <si>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</si>
  <si>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</si>
  <si>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</si>
  <si>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</si>
  <si>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</si>
  <si>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</si>
  <si>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</si>
  <si>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</si>
  <si>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</si>
  <si>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</si>
  <si>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</si>
  <si>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</si>
  <si>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</si>
  <si>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</si>
  <si>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</si>
  <si>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</si>
  <si>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</si>
  <si>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</si>
  <si>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</si>
  <si>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</si>
  <si>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</si>
  <si>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</si>
  <si>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</si>
  <si>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</si>
  <si>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</si>
  <si>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</si>
  <si>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</si>
  <si>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</si>
  <si>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</si>
  <si>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</si>
  <si>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</si>
  <si>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</si>
  <si>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</si>
  <si>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</si>
  <si>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</si>
  <si>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</si>
  <si>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</si>
  <si>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</si>
  <si>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</si>
  <si>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</si>
  <si>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</si>
  <si>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</si>
  <si>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</si>
  <si>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</si>
  <si>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</si>
  <si>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</si>
  <si>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</si>
  <si>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</si>
  <si>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</si>
  <si>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</si>
  <si>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</si>
  <si>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</si>
  <si>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</si>
  <si>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</si>
  <si>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</si>
  <si>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</si>
  <si>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</si>
  <si>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</si>
  <si>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</si>
  <si>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</si>
  <si>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</si>
  <si>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</si>
  <si>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</si>
  <si>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</si>
  <si>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</si>
  <si>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</si>
  <si>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</si>
  <si>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</si>
  <si>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</si>
  <si>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</si>
  <si>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</si>
  <si>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</si>
  <si>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</si>
  <si>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</si>
  <si>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</si>
  <si>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</si>
  <si>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</si>
  <si>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</si>
  <si>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</si>
  <si>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</si>
  <si>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</si>
  <si>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</si>
  <si>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</si>
  <si>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</si>
  <si>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</si>
  <si>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</si>
  <si>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</si>
  <si>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</si>
  <si>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</si>
  <si>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</si>
  <si>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</si>
  <si>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</si>
  <si>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</si>
  <si>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</si>
  <si>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</si>
  <si>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</si>
  <si>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</si>
  <si>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</si>
  <si>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</si>
  <si>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</si>
  <si>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</si>
  <si>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</si>
  <si>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</si>
  <si>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</si>
  <si>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</si>
  <si>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</si>
  <si>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</si>
  <si>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</si>
  <si>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</si>
  <si>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</si>
  <si>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</si>
  <si>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</si>
  <si>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</si>
  <si>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</si>
  <si>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</si>
  <si>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</si>
  <si>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</si>
  <si>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</si>
  <si>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</si>
  <si>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</si>
  <si>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</si>
  <si>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</si>
  <si>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</si>
  <si>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</si>
  <si>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</si>
  <si>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</si>
  <si>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</si>
  <si>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</si>
  <si>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</si>
  <si>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</si>
  <si>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</si>
  <si>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</si>
  <si>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</si>
  <si>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</si>
  <si>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</si>
  <si>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</si>
  <si>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</si>
  <si>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</si>
  <si>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</si>
  <si>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</si>
  <si>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</si>
  <si>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</si>
  <si>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</si>
  <si>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</si>
  <si>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</si>
  <si>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</si>
  <si>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</si>
  <si>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</si>
  <si>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</si>
  <si>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</si>
  <si>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</si>
  <si>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</si>
  <si>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</si>
  <si>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</si>
  <si>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</si>
  <si>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</si>
  <si>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</si>
  <si>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</si>
  <si>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</si>
  <si>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</si>
  <si>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</si>
  <si>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</si>
  <si>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</si>
  <si>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</si>
  <si>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</si>
  <si>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</si>
  <si>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</si>
  <si>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</si>
  <si>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</si>
  <si>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</si>
  <si>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</si>
  <si>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</si>
  <si>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</si>
  <si>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</si>
  <si>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</si>
  <si>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</si>
  <si>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</si>
  <si>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</si>
  <si>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</si>
  <si>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</si>
  <si>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</si>
  <si>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</si>
  <si>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</si>
  <si>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</si>
  <si>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</si>
  <si>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</si>
  <si>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</si>
  <si>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</si>
  <si>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</si>
  <si>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</si>
  <si>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</si>
  <si>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</si>
  <si>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</si>
  <si>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</si>
  <si>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</si>
  <si>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</si>
  <si>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</si>
  <si>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</si>
  <si>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</si>
  <si>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</si>
  <si>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</si>
  <si>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</si>
  <si>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</si>
  <si>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</si>
  <si>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</si>
  <si>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</si>
  <si>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</si>
  <si>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</si>
  <si>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</si>
  <si>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</si>
  <si>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</si>
  <si>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</si>
  <si>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</si>
  <si>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</si>
  <si>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</si>
  <si>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</si>
  <si>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</si>
  <si>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</si>
  <si>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</si>
  <si>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</si>
  <si>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</si>
  <si>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</si>
  <si>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</si>
  <si>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</si>
  <si>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</si>
  <si>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</si>
  <si>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</si>
  <si>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</si>
  <si>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環境研究・技術開発推進事業</t>
    <phoneticPr fontId="5"/>
  </si>
  <si>
    <t>大臣官房</t>
    <rPh sb="0" eb="2">
      <t>ダイジン</t>
    </rPh>
    <rPh sb="2" eb="4">
      <t>カンボウ</t>
    </rPh>
    <phoneticPr fontId="5"/>
  </si>
  <si>
    <t>総合政策課環境研究技術室</t>
    <rPh sb="0" eb="2">
      <t>ソウゴウ</t>
    </rPh>
    <rPh sb="2" eb="4">
      <t>セイサク</t>
    </rPh>
    <rPh sb="4" eb="5">
      <t>カ</t>
    </rPh>
    <rPh sb="5" eb="7">
      <t>カンキョウ</t>
    </rPh>
    <rPh sb="7" eb="9">
      <t>ケンキュウ</t>
    </rPh>
    <rPh sb="9" eb="12">
      <t>ギジュツシツ</t>
    </rPh>
    <phoneticPr fontId="5"/>
  </si>
  <si>
    <t>○</t>
  </si>
  <si>
    <t>-</t>
  </si>
  <si>
    <t>-</t>
    <phoneticPr fontId="5"/>
  </si>
  <si>
    <t>本事業では、主に以下2つの事項を実施することにより研究開発の評価の充実等を図る。
・「環境研究・環境技術開発の推進戦略について」のフォローアップに向けた検討
・環境省競争的資金の、終了後３～４年経過した課題に係る成果の実用化・普及等に係る追跡評価</t>
    <phoneticPr fontId="5"/>
  </si>
  <si>
    <t>公害調査等委託費</t>
    <rPh sb="0" eb="2">
      <t>コウガイ</t>
    </rPh>
    <rPh sb="2" eb="4">
      <t>チョウサ</t>
    </rPh>
    <rPh sb="4" eb="5">
      <t>ナド</t>
    </rPh>
    <rPh sb="5" eb="8">
      <t>イタクヒ</t>
    </rPh>
    <phoneticPr fontId="5"/>
  </si>
  <si>
    <t>公害調査費</t>
    <rPh sb="0" eb="2">
      <t>コウガイ</t>
    </rPh>
    <rPh sb="2" eb="4">
      <t>チョウサ</t>
    </rPh>
    <rPh sb="4" eb="5">
      <t>ヒ</t>
    </rPh>
    <phoneticPr fontId="5"/>
  </si>
  <si>
    <t>件</t>
    <rPh sb="0" eb="1">
      <t>ケン</t>
    </rPh>
    <phoneticPr fontId="5"/>
  </si>
  <si>
    <t>-</t>
    <phoneticPr fontId="5"/>
  </si>
  <si>
    <t>-</t>
    <phoneticPr fontId="5"/>
  </si>
  <si>
    <t>（当該年度の追跡評価業務の執行額）／（当該年度の追跡評価実施件数）</t>
    <phoneticPr fontId="5"/>
  </si>
  <si>
    <t>千円</t>
    <rPh sb="0" eb="2">
      <t>センエン</t>
    </rPh>
    <phoneticPr fontId="5"/>
  </si>
  <si>
    <t>千円　/　件</t>
    <rPh sb="0" eb="2">
      <t>センエン</t>
    </rPh>
    <rPh sb="5" eb="6">
      <t>ケン</t>
    </rPh>
    <phoneticPr fontId="5"/>
  </si>
  <si>
    <t>6,387/71</t>
  </si>
  <si>
    <t>2,409/42</t>
  </si>
  <si>
    <t>９　環境政策の基盤整備</t>
    <phoneticPr fontId="5"/>
  </si>
  <si>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</si>
  <si>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件</t>
    <rPh sb="0" eb="1">
      <t>ケン</t>
    </rPh>
    <phoneticPr fontId="5"/>
  </si>
  <si>
    <t>-</t>
    <phoneticPr fontId="5"/>
  </si>
  <si>
    <t>-</t>
    <phoneticPr fontId="5"/>
  </si>
  <si>
    <t>-</t>
    <phoneticPr fontId="5"/>
  </si>
  <si>
    <t>-</t>
    <phoneticPr fontId="5"/>
  </si>
  <si>
    <t>-</t>
    <phoneticPr fontId="5"/>
  </si>
  <si>
    <t>本事業は、環境省が実施している環境研究・環境技術開発関連施策に国民や社会のニーズを適切に反映させるために実施しているものである。</t>
  </si>
  <si>
    <t>有</t>
  </si>
  <si>
    <t>無</t>
  </si>
  <si>
    <t>予算に計上されている費目・使途以外の支出はないことから、適切である。</t>
  </si>
  <si>
    <t>‐</t>
  </si>
  <si>
    <t>成果実績は毎年度成果目標を達成している。</t>
  </si>
  <si>
    <t>成果については、環境省HPに掲載するとともに、競争的資金制度の運用改善、次回募集時の要綱の参考にするなど、行政施策に活用している。</t>
  </si>
  <si>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しており、妥当な方法で実施しているが、平成30年度物品・役務等に係る契約適正化監視等委員会において、本事業のうち「環境研究総合推進費制度運営・検討委託業務」が、平成29年度の入札において一者応札かつ高落札率となっていたため審議の対象となった。
・事業は、総合科学技術・イノベーション会議で示された指針や「環境研究・環境技術開発の推進戦略（大臣決定）」に沿って実施しており、効果的と言える。また、取りまとめた結果は、環境省HPに掲載するとともに、競争的資金の次回新規課題募集に適切に反映する等の活用を図っている。</t>
    <rPh sb="203" eb="204">
      <t>モノ</t>
    </rPh>
    <rPh sb="220" eb="222">
      <t>シンギ</t>
    </rPh>
    <rPh sb="223" eb="225">
      <t>タイショウ</t>
    </rPh>
    <rPh sb="278" eb="280">
      <t>ダイジン</t>
    </rPh>
    <rPh sb="280" eb="282">
      <t>ケッテイ</t>
    </rPh>
    <rPh sb="346" eb="348">
      <t>テキセツ</t>
    </rPh>
    <rPh sb="349" eb="351">
      <t>ハンエイ</t>
    </rPh>
    <rPh sb="353" eb="354">
      <t>ナド</t>
    </rPh>
    <phoneticPr fontId="5"/>
  </si>
  <si>
    <t>・環境研究・環境技術開発に関する動向・施策の実施状況等をより的確に把握できるよう、業務の進め方について改善を続ける。
・支出先の選定は、業務内容を踏まえつつ引き続き競争入札を行うなど妥当な方法で実施する。
・引き続き、総合科学技術・イノベーション会議等における指針や「環境研究・環境技術開発の推進戦略（大臣決定）」の趣旨等に沿って業務を実施し、結果の環境省HPへの掲載、競争的資金制度の運用改善や次回募集への反映等を行う。その他、指針等の改定があった場合には、業務内容にも反映させる。
・支出先の選定は、業務内容を踏まえた総合評価落札方式の競争入札を採用しており、妥当な方法で実施しているが、平成30年度物品・役務等に係る契約適正化監視等委員会の審議内容を踏まえて「準備期間の確保」「公募期間の延長」「公募説明会の実施」等の改善を図った。</t>
    <rPh sb="151" eb="153">
      <t>ダイジン</t>
    </rPh>
    <rPh sb="153" eb="155">
      <t>ケッテイ</t>
    </rPh>
    <rPh sb="160" eb="161">
      <t>ナド</t>
    </rPh>
    <rPh sb="206" eb="207">
      <t>ナド</t>
    </rPh>
    <rPh sb="323" eb="325">
      <t>シンギ</t>
    </rPh>
    <rPh sb="325" eb="327">
      <t>ナイヨウ</t>
    </rPh>
    <rPh sb="328" eb="329">
      <t>フ</t>
    </rPh>
    <rPh sb="333" eb="335">
      <t>ジュンビ</t>
    </rPh>
    <rPh sb="335" eb="337">
      <t>キカン</t>
    </rPh>
    <rPh sb="338" eb="340">
      <t>カクホ</t>
    </rPh>
    <rPh sb="342" eb="344">
      <t>コウボ</t>
    </rPh>
    <rPh sb="344" eb="346">
      <t>キカン</t>
    </rPh>
    <rPh sb="347" eb="349">
      <t>エンチョウ</t>
    </rPh>
    <rPh sb="351" eb="353">
      <t>コウボ</t>
    </rPh>
    <rPh sb="353" eb="356">
      <t>セツメイカイ</t>
    </rPh>
    <rPh sb="357" eb="359">
      <t>ジッシ</t>
    </rPh>
    <rPh sb="360" eb="361">
      <t>ナド</t>
    </rPh>
    <rPh sb="362" eb="364">
      <t>カイゼン</t>
    </rPh>
    <rPh sb="365" eb="366">
      <t>ハカ</t>
    </rPh>
    <phoneticPr fontId="5"/>
  </si>
  <si>
    <t>280</t>
    <phoneticPr fontId="5"/>
  </si>
  <si>
    <t>283</t>
    <phoneticPr fontId="5"/>
  </si>
  <si>
    <t>262</t>
    <phoneticPr fontId="5"/>
  </si>
  <si>
    <t>308</t>
    <phoneticPr fontId="5"/>
  </si>
  <si>
    <t>306</t>
    <phoneticPr fontId="5"/>
  </si>
  <si>
    <t>295</t>
    <phoneticPr fontId="5"/>
  </si>
  <si>
    <t>276</t>
    <phoneticPr fontId="5"/>
  </si>
  <si>
    <t>291</t>
    <phoneticPr fontId="5"/>
  </si>
  <si>
    <t>0293</t>
    <phoneticPr fontId="5"/>
  </si>
  <si>
    <t>人件費</t>
    <rPh sb="0" eb="3">
      <t>ジンケンヒ</t>
    </rPh>
    <phoneticPr fontId="5"/>
  </si>
  <si>
    <t>業務費</t>
    <rPh sb="0" eb="3">
      <t>ギョウムヒ</t>
    </rPh>
    <phoneticPr fontId="5"/>
  </si>
  <si>
    <t>シニアコンサル等</t>
    <rPh sb="7" eb="8">
      <t>ナド</t>
    </rPh>
    <phoneticPr fontId="5"/>
  </si>
  <si>
    <t>常勤主任研究員等</t>
    <rPh sb="0" eb="2">
      <t>ジョウキン</t>
    </rPh>
    <rPh sb="2" eb="4">
      <t>シュニン</t>
    </rPh>
    <rPh sb="4" eb="7">
      <t>ケンキュウイン</t>
    </rPh>
    <rPh sb="7" eb="8">
      <t>ナド</t>
    </rPh>
    <phoneticPr fontId="5"/>
  </si>
  <si>
    <t>C.(一社)国際環境研究協会</t>
    <phoneticPr fontId="5"/>
  </si>
  <si>
    <t>B.(一財)日本環境衛生センター</t>
    <phoneticPr fontId="5"/>
  </si>
  <si>
    <t>A.みずほ情報総研株式会社</t>
    <phoneticPr fontId="5"/>
  </si>
  <si>
    <t>みずほ情報総研株式会社</t>
  </si>
  <si>
    <t>環境研究・技術開発の推進戦略策定補助委託業務</t>
    <rPh sb="0" eb="2">
      <t>カンキョウ</t>
    </rPh>
    <rPh sb="2" eb="4">
      <t>ケンキュウ</t>
    </rPh>
    <rPh sb="5" eb="7">
      <t>ギジュツ</t>
    </rPh>
    <rPh sb="7" eb="9">
      <t>カイハツ</t>
    </rPh>
    <rPh sb="10" eb="12">
      <t>スイシン</t>
    </rPh>
    <rPh sb="12" eb="14">
      <t>センリャク</t>
    </rPh>
    <rPh sb="14" eb="16">
      <t>サクテイ</t>
    </rPh>
    <rPh sb="16" eb="18">
      <t>ホジョ</t>
    </rPh>
    <rPh sb="18" eb="20">
      <t>イタク</t>
    </rPh>
    <rPh sb="20" eb="22">
      <t>ギョウム</t>
    </rPh>
    <phoneticPr fontId="5"/>
  </si>
  <si>
    <t>(一財)日本環境衛生センター</t>
  </si>
  <si>
    <t>循環型社会形成推進研究支援委託業務</t>
    <rPh sb="0" eb="3">
      <t>ジュンカンガタ</t>
    </rPh>
    <rPh sb="3" eb="5">
      <t>シャカイ</t>
    </rPh>
    <rPh sb="5" eb="7">
      <t>ケイセイ</t>
    </rPh>
    <rPh sb="7" eb="9">
      <t>スイシン</t>
    </rPh>
    <rPh sb="9" eb="11">
      <t>ケンキュウ</t>
    </rPh>
    <rPh sb="11" eb="13">
      <t>シエン</t>
    </rPh>
    <rPh sb="13" eb="15">
      <t>イタク</t>
    </rPh>
    <rPh sb="15" eb="17">
      <t>ギョウム</t>
    </rPh>
    <phoneticPr fontId="5"/>
  </si>
  <si>
    <t>(一社)国際環境研究協会</t>
  </si>
  <si>
    <t>環境研究総合推進費制度運営・検討委託業務</t>
    <rPh sb="0" eb="2">
      <t>カンキョウ</t>
    </rPh>
    <rPh sb="2" eb="4">
      <t>ケンキュウ</t>
    </rPh>
    <rPh sb="4" eb="6">
      <t>ソウゴウ</t>
    </rPh>
    <rPh sb="6" eb="9">
      <t>スイシンヒ</t>
    </rPh>
    <rPh sb="9" eb="11">
      <t>セイド</t>
    </rPh>
    <rPh sb="11" eb="13">
      <t>ウンエイ</t>
    </rPh>
    <rPh sb="14" eb="16">
      <t>ケントウ</t>
    </rPh>
    <rPh sb="16" eb="18">
      <t>イタク</t>
    </rPh>
    <rPh sb="18" eb="20">
      <t>ギョウム</t>
    </rPh>
    <phoneticPr fontId="5"/>
  </si>
  <si>
    <t>研究発表会開催等</t>
    <rPh sb="0" eb="2">
      <t>ケンキュウ</t>
    </rPh>
    <rPh sb="2" eb="5">
      <t>ハッピョウカイ</t>
    </rPh>
    <rPh sb="5" eb="7">
      <t>カイサイ</t>
    </rPh>
    <rPh sb="7" eb="8">
      <t>トウ</t>
    </rPh>
    <phoneticPr fontId="5"/>
  </si>
  <si>
    <t>一般管理費・消費税等</t>
    <phoneticPr fontId="5"/>
  </si>
  <si>
    <t>印刷製本費、通信運搬費等</t>
    <phoneticPr fontId="5"/>
  </si>
  <si>
    <t>一般競争入札(総合評価落札方式)により競争性を確保した上で、適切な支出先を選定している。
なお、令和２年度の入札については「準備期間の確保」「公募期間の延長」「公募説明会の実施」等の改善を図った。</t>
    <rPh sb="48" eb="50">
      <t>レイワ</t>
    </rPh>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</si>
  <si>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phoneticPr fontId="5"/>
  </si>
  <si>
    <t>一般管理費・消費税等</t>
    <phoneticPr fontId="5"/>
  </si>
  <si>
    <t>印刷製本費、通信運搬費等</t>
    <phoneticPr fontId="5"/>
  </si>
  <si>
    <t>2,409/58</t>
    <phoneticPr fontId="5"/>
  </si>
  <si>
    <t>2,701/50</t>
    <phoneticPr fontId="5"/>
  </si>
  <si>
    <t>環境省の研究開発施策の効果的な推進を目的とした事業であるため、自らが行うべき事業である。</t>
    <phoneticPr fontId="5"/>
  </si>
  <si>
    <t>国民や社会のニーズが高く、今後の関連施策を検討・実施していくためにも、優先度が高い事業である。</t>
    <phoneticPr fontId="5"/>
  </si>
  <si>
    <t>本事業は、環境省の研究開発施策の効果的な推進を目的とした事業であるため、国が負担することが妥当である。</t>
    <phoneticPr fontId="5"/>
  </si>
  <si>
    <t>一般競争入札(総合評価落札方式)の実施や、業務内容の見直しにより、単位当たりコスト等は漸次低減を図っており、妥当な水準となっている。</t>
    <phoneticPr fontId="5"/>
  </si>
  <si>
    <t>業務実施期間中において適切に進捗管理を行い、コスト削減や効率化に向けた工夫をしている。</t>
    <phoneticPr fontId="5"/>
  </si>
  <si>
    <t>委託先負担額</t>
    <rPh sb="0" eb="3">
      <t>イタクサキ</t>
    </rPh>
    <rPh sb="3" eb="6">
      <t>フタンガク</t>
    </rPh>
    <phoneticPr fontId="5"/>
  </si>
  <si>
    <t>研究・技術開発を効果的に推進し、その成果の社会還元を一層進めるため、本事業は以下を目的に実施する。
・競争的研究資金制度等による環境研究・技術開発のより一層の効果的・効率的推進体制の確保
・環境分野における民間レベルを含めた研究開発動向の把握・整理
・評価の充実強化による研究開発の透明性向上</t>
    <phoneticPr fontId="5"/>
  </si>
  <si>
    <t>-</t>
    <phoneticPr fontId="5"/>
  </si>
  <si>
    <t>活動実績は毎年度の当初見込みと同程度の結果となっている。</t>
    <phoneticPr fontId="5"/>
  </si>
  <si>
    <t>事後評価において上位２段階（S,A）評価を獲得した件数が全体の60％以上（令和元年度からは70％以上）</t>
    <phoneticPr fontId="5"/>
  </si>
  <si>
    <t>各年度の事後評価において、上位2段階（S,A）を獲得した件数</t>
    <phoneticPr fontId="5"/>
  </si>
  <si>
    <t>室長　曽宮　和夫</t>
    <rPh sb="0" eb="2">
      <t>シツチョウ</t>
    </rPh>
    <rPh sb="3" eb="4">
      <t>ソウ</t>
    </rPh>
    <rPh sb="4" eb="5">
      <t>ミヤ</t>
    </rPh>
    <rPh sb="6" eb="8">
      <t>カズオ</t>
    </rPh>
    <phoneticPr fontId="5"/>
  </si>
  <si>
    <t>追跡評価実施件数</t>
    <phoneticPr fontId="5"/>
  </si>
  <si>
    <t>＜独立行政法人環境再生保全機構HP＞
https://www.erca.go.jp/suishinhi/seika/seika_1.html</t>
    <rPh sb="1" eb="3">
      <t>ドクリツ</t>
    </rPh>
    <rPh sb="3" eb="5">
      <t>ギョウセイ</t>
    </rPh>
    <rPh sb="5" eb="7">
      <t>ホウジン</t>
    </rPh>
    <rPh sb="7" eb="9">
      <t>カンキョウ</t>
    </rPh>
    <rPh sb="9" eb="11">
      <t>サイセイ</t>
    </rPh>
    <rPh sb="11" eb="13">
      <t>ホゼン</t>
    </rPh>
    <rPh sb="13" eb="15">
      <t>キコウ</t>
    </rPh>
    <phoneticPr fontId="5"/>
  </si>
  <si>
    <t>・「第５期科学技術基本計画」（平成28年１月閣議決定）
・「第五次環境基本計画」（平成30年４月閣議決定）
・「統合イノベーション戦略2020」（令和２年７月閣議決定）
・「国の研究開発評価に関する大綱的指針」（平成28年12月内閣総理大臣決定）
・「知的財産推進計画2020」（令和２年５月知的財産戦略本部決定）</t>
    <phoneticPr fontId="5"/>
  </si>
  <si>
    <t>-</t>
    <phoneticPr fontId="5"/>
  </si>
  <si>
    <t>活動実績は当初見込みどおり達成できているので、引き続き事業の必要性や効率化を検討しながら適切に実施すること。ただし、支出先の選定に当たっては、一者応札の改善に向けた取り組みを検討すること。</t>
    <phoneticPr fontId="5"/>
  </si>
  <si>
    <t>外部有識者点検対象外</t>
    <rPh sb="0" eb="2">
      <t>ガイブ</t>
    </rPh>
    <rPh sb="2" eb="5">
      <t>ユウシキシャ</t>
    </rPh>
    <rPh sb="5" eb="7">
      <t>テンケン</t>
    </rPh>
    <rPh sb="7" eb="10">
      <t>タイショウガイ</t>
    </rPh>
    <phoneticPr fontId="5"/>
  </si>
  <si>
    <t>一者応札の改善に向け、令和２年度の入札については「準備期間の確保」「公募期間の延長」「公募説明会の実施」等の改善を図ったところ。引き続き、改善の取組に努める。</t>
    <rPh sb="0" eb="1">
      <t>イッ</t>
    </rPh>
    <rPh sb="1" eb="2">
      <t>シャ</t>
    </rPh>
    <rPh sb="2" eb="4">
      <t>オウサツ</t>
    </rPh>
    <rPh sb="5" eb="7">
      <t>カイゼン</t>
    </rPh>
    <rPh sb="8" eb="9">
      <t>ム</t>
    </rPh>
    <rPh sb="11" eb="13">
      <t>レイワ</t>
    </rPh>
    <rPh sb="14" eb="16">
      <t>ネンド</t>
    </rPh>
    <rPh sb="17" eb="19">
      <t>ニュウサツ</t>
    </rPh>
    <rPh sb="52" eb="53">
      <t>トウ</t>
    </rPh>
    <rPh sb="54" eb="56">
      <t>カイゼン</t>
    </rPh>
    <rPh sb="57" eb="58">
      <t>ハカ</t>
    </rPh>
    <rPh sb="64" eb="65">
      <t>ヒ</t>
    </rPh>
    <rPh sb="66" eb="67">
      <t>ツヅ</t>
    </rPh>
    <rPh sb="69" eb="71">
      <t>カイゼン</t>
    </rPh>
    <rPh sb="72" eb="74">
      <t>トリクミ</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</si>
</sst>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17478</xdr:colOff>
      <xdr:row>741</xdr:row>
      <xdr:rowOff>177800</xdr:rowOff>
    </xdr:from>
    <xdr:to>
      <xdr:col>34</xdr:col>
      <xdr:colOff>2744</xdr:colOff>
      <xdr:row>742</xdr:row>
      <xdr:rowOff>257401</xdr:rowOff>
    </xdr:to>
    <xdr:sp macro="" textlink="">
      <xdr:nvSpPr>
        <xdr:cNvPr id="2" name="テキスト ボックス 3"/>
        <xdr:cNvSpPr txBox="1"/>
      </xdr:nvSpPr>
      <xdr:spPr>
        <a:xfrm>
          <a:off x="4779978" y="41181020"/>
          <a:ext cx="1699766" cy="437741"/>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（７６</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22066</xdr:colOff>
      <xdr:row>742</xdr:row>
      <xdr:rowOff>337338</xdr:rowOff>
    </xdr:from>
    <xdr:to>
      <xdr:col>36</xdr:col>
      <xdr:colOff>129723</xdr:colOff>
      <xdr:row>743</xdr:row>
      <xdr:rowOff>269209</xdr:rowOff>
    </xdr:to>
    <xdr:sp macro="" textlink="">
      <xdr:nvSpPr>
        <xdr:cNvPr id="3" name="テキスト ボックス 4"/>
        <xdr:cNvSpPr txBox="1"/>
      </xdr:nvSpPr>
      <xdr:spPr>
        <a:xfrm>
          <a:off x="4403566" y="41698698"/>
          <a:ext cx="2584157" cy="290011"/>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9</xdr:col>
      <xdr:colOff>28576</xdr:colOff>
      <xdr:row>745</xdr:row>
      <xdr:rowOff>350995</xdr:rowOff>
    </xdr:from>
    <xdr:to>
      <xdr:col>22</xdr:col>
      <xdr:colOff>88901</xdr:colOff>
      <xdr:row>747</xdr:row>
      <xdr:rowOff>76201</xdr:rowOff>
    </xdr:to>
    <xdr:sp macro="" textlink="">
      <xdr:nvSpPr>
        <xdr:cNvPr id="4" name="テキスト ボックス 9"/>
        <xdr:cNvSpPr txBox="1"/>
      </xdr:nvSpPr>
      <xdr:spPr>
        <a:xfrm>
          <a:off x="1743076" y="42779155"/>
          <a:ext cx="2536825" cy="44148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Ａ．みずほ情報総研株式会社（１機関）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（１５．４</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59728</xdr:colOff>
      <xdr:row>747</xdr:row>
      <xdr:rowOff>136371</xdr:rowOff>
    </xdr:from>
    <xdr:to>
      <xdr:col>22</xdr:col>
      <xdr:colOff>94998</xdr:colOff>
      <xdr:row>749</xdr:row>
      <xdr:rowOff>101599</xdr:rowOff>
    </xdr:to>
    <xdr:sp macro="" textlink="">
      <xdr:nvSpPr>
        <xdr:cNvPr id="5" name="テキスト ボックス 10"/>
        <xdr:cNvSpPr txBox="1"/>
      </xdr:nvSpPr>
      <xdr:spPr>
        <a:xfrm>
          <a:off x="1583728" y="43280811"/>
          <a:ext cx="2702270" cy="572289"/>
        </a:xfrm>
        <a:prstGeom prst="rect">
          <a:avLst/>
        </a:prstGeom>
        <a:noFill/>
      </xdr:spPr>
      <xdr:txBody>
        <a:bodyPr wrap="square" rtlCol="0">
          <a:noAutofit/>
        </a:bodyPr>
        <a:lstStyle/>
        <a:p>
          <a:pPr rtl="0">
            <a:lnSpc>
              <a:spcPts val="1300"/>
            </a:lnSpc>
          </a:pPr>
          <a:r>
            <a:rPr lang="ja-JP" altLang="en-US" sz="1050">
              <a:solidFill>
                <a:sysClr val="windowText" lastClr="000000"/>
              </a:solidFill>
              <a:effectLst/>
            </a:rPr>
            <a:t>環境研究及び環境技術開発の推進に係る調査委託業務</a:t>
          </a:r>
          <a:endParaRPr lang="ja-JP" altLang="ja-JP" sz="1050">
            <a:solidFill>
              <a:sysClr val="windowText" lastClr="000000"/>
            </a:solidFill>
            <a:effectLst/>
          </a:endParaRPr>
        </a:p>
      </xdr:txBody>
    </xdr:sp>
    <xdr:clientData/>
  </xdr:twoCellAnchor>
  <xdr:twoCellAnchor>
    <xdr:from>
      <xdr:col>9</xdr:col>
      <xdr:colOff>82826</xdr:colOff>
      <xdr:row>745</xdr:row>
      <xdr:rowOff>20707</xdr:rowOff>
    </xdr:from>
    <xdr:to>
      <xdr:col>22</xdr:col>
      <xdr:colOff>0</xdr:colOff>
      <xdr:row>745</xdr:row>
      <xdr:rowOff>309674</xdr:rowOff>
    </xdr:to>
    <xdr:sp macro="" textlink="">
      <xdr:nvSpPr>
        <xdr:cNvPr id="6" name="テキスト ボックス 5"/>
        <xdr:cNvSpPr txBox="1"/>
      </xdr:nvSpPr>
      <xdr:spPr>
        <a:xfrm>
          <a:off x="1797326" y="42448867"/>
          <a:ext cx="2393674"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twoCellAnchor>
    <xdr:from>
      <xdr:col>22</xdr:col>
      <xdr:colOff>152400</xdr:colOff>
      <xdr:row>746</xdr:row>
      <xdr:rowOff>2186</xdr:rowOff>
    </xdr:from>
    <xdr:to>
      <xdr:col>37</xdr:col>
      <xdr:colOff>76200</xdr:colOff>
      <xdr:row>747</xdr:row>
      <xdr:rowOff>76201</xdr:rowOff>
    </xdr:to>
    <xdr:sp macro="" textlink="">
      <xdr:nvSpPr>
        <xdr:cNvPr id="7" name="テキスト ボックス 6"/>
        <xdr:cNvSpPr txBox="1"/>
      </xdr:nvSpPr>
      <xdr:spPr>
        <a:xfrm>
          <a:off x="4343400" y="42788486"/>
          <a:ext cx="2781300" cy="432155"/>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日本環境衛生センター（１機関）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（４．２</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38100</xdr:colOff>
      <xdr:row>747</xdr:row>
      <xdr:rowOff>165100</xdr:rowOff>
    </xdr:from>
    <xdr:to>
      <xdr:col>37</xdr:col>
      <xdr:colOff>73370</xdr:colOff>
      <xdr:row>749</xdr:row>
      <xdr:rowOff>130328</xdr:rowOff>
    </xdr:to>
    <xdr:sp macro="" textlink="">
      <xdr:nvSpPr>
        <xdr:cNvPr id="8" name="テキスト ボックス 10"/>
        <xdr:cNvSpPr txBox="1"/>
      </xdr:nvSpPr>
      <xdr:spPr>
        <a:xfrm>
          <a:off x="4419600" y="43309540"/>
          <a:ext cx="2702270" cy="543560"/>
        </a:xfrm>
        <a:prstGeom prst="rect">
          <a:avLst/>
        </a:prstGeom>
        <a:noFill/>
      </xdr:spPr>
      <xdr:txBody>
        <a:bodyPr wrap="square" rtlCol="0">
          <a:noAutofit/>
        </a:bodyPr>
        <a:lstStyle/>
        <a:p>
          <a:pPr rtl="0">
            <a:lnSpc>
              <a:spcPts val="1300"/>
            </a:lnSpc>
          </a:pPr>
          <a:r>
            <a:rPr lang="ja-JP" altLang="ja-JP" sz="1100">
              <a:effectLst/>
              <a:latin typeface="+mn-lt"/>
              <a:ea typeface="+mn-ea"/>
              <a:cs typeface="+mn-cs"/>
            </a:rPr>
            <a:t>循環型社会形成推進研究支援委託業務</a:t>
          </a:r>
          <a:endParaRPr lang="ja-JP" altLang="ja-JP" sz="1050">
            <a:effectLst/>
          </a:endParaRPr>
        </a:p>
      </xdr:txBody>
    </xdr:sp>
    <xdr:clientData/>
  </xdr:twoCellAnchor>
  <xdr:twoCellAnchor>
    <xdr:from>
      <xdr:col>16</xdr:col>
      <xdr:colOff>0</xdr:colOff>
      <xdr:row>744</xdr:row>
      <xdr:rowOff>0</xdr:rowOff>
    </xdr:from>
    <xdr:to>
      <xdr:col>16</xdr:col>
      <xdr:colOff>0</xdr:colOff>
      <xdr:row>745</xdr:row>
      <xdr:rowOff>4400</xdr:rowOff>
    </xdr:to>
    <xdr:cxnSp macro="">
      <xdr:nvCxnSpPr>
        <xdr:cNvPr id="9" name="直線矢印コネクタ 8"/>
        <xdr:cNvCxnSpPr/>
      </xdr:nvCxnSpPr>
      <xdr:spPr>
        <a:xfrm>
          <a:off x="3048000" y="42077640"/>
          <a:ext cx="0" cy="3549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101600</xdr:colOff>
      <xdr:row>743</xdr:row>
      <xdr:rowOff>228600</xdr:rowOff>
    </xdr:from>
    <xdr:to>
      <xdr:col>29</xdr:col>
      <xdr:colOff>101600</xdr:colOff>
      <xdr:row>745</xdr:row>
      <xdr:rowOff>21400</xdr:rowOff>
    </xdr:to>
    <xdr:cxnSp macro="">
      <xdr:nvCxnSpPr>
        <xdr:cNvPr id="10" name="直線矢印コネクタ 9"/>
        <xdr:cNvCxnSpPr/>
      </xdr:nvCxnSpPr>
      <xdr:spPr>
        <a:xfrm>
          <a:off x="5626100" y="41948100"/>
          <a:ext cx="0" cy="5014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177800</xdr:colOff>
      <xdr:row>743</xdr:row>
      <xdr:rowOff>342900</xdr:rowOff>
    </xdr:from>
    <xdr:to>
      <xdr:col>43</xdr:col>
      <xdr:colOff>177800</xdr:colOff>
      <xdr:row>744</xdr:row>
      <xdr:rowOff>347300</xdr:rowOff>
    </xdr:to>
    <xdr:cxnSp macro="">
      <xdr:nvCxnSpPr>
        <xdr:cNvPr id="11" name="直線矢印コネクタ 10"/>
        <xdr:cNvCxnSpPr/>
      </xdr:nvCxnSpPr>
      <xdr:spPr>
        <a:xfrm>
          <a:off x="8369300" y="42062400"/>
          <a:ext cx="0" cy="3625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152401</xdr:colOff>
      <xdr:row>745</xdr:row>
      <xdr:rowOff>348261</xdr:rowOff>
    </xdr:from>
    <xdr:to>
      <xdr:col>49</xdr:col>
      <xdr:colOff>457201</xdr:colOff>
      <xdr:row>747</xdr:row>
      <xdr:rowOff>76201</xdr:rowOff>
    </xdr:to>
    <xdr:sp macro="" textlink="">
      <xdr:nvSpPr>
        <xdr:cNvPr id="12" name="テキスト ボックス 11"/>
        <xdr:cNvSpPr txBox="1"/>
      </xdr:nvSpPr>
      <xdr:spPr>
        <a:xfrm>
          <a:off x="7200901" y="42776421"/>
          <a:ext cx="2590800" cy="44422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Ｃ．</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（５６．１</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37</xdr:col>
      <xdr:colOff>101600</xdr:colOff>
      <xdr:row>747</xdr:row>
      <xdr:rowOff>165100</xdr:rowOff>
    </xdr:from>
    <xdr:to>
      <xdr:col>50</xdr:col>
      <xdr:colOff>41620</xdr:colOff>
      <xdr:row>749</xdr:row>
      <xdr:rowOff>130328</xdr:rowOff>
    </xdr:to>
    <xdr:sp macro="" textlink="">
      <xdr:nvSpPr>
        <xdr:cNvPr id="13" name="テキスト ボックス 10"/>
        <xdr:cNvSpPr txBox="1"/>
      </xdr:nvSpPr>
      <xdr:spPr>
        <a:xfrm>
          <a:off x="7150100" y="43309540"/>
          <a:ext cx="2690840" cy="543560"/>
        </a:xfrm>
        <a:prstGeom prst="rect">
          <a:avLst/>
        </a:prstGeom>
        <a:noFill/>
      </xdr:spPr>
      <xdr:txBody>
        <a:bodyPr wrap="square" rtlCol="0">
          <a:noAutofit/>
        </a:bodyPr>
        <a:lstStyle/>
        <a:p>
          <a:pPr rtl="0">
            <a:lnSpc>
              <a:spcPts val="1300"/>
            </a:lnSpc>
          </a:pPr>
          <a:r>
            <a:rPr lang="ja-JP" altLang="en-US" sz="1100" b="0" i="0" baseline="0">
              <a:effectLst/>
              <a:latin typeface="+mn-lt"/>
              <a:ea typeface="+mn-ea"/>
              <a:cs typeface="+mn-cs"/>
            </a:rPr>
            <a:t>環境研究総合推進費制度運営・検討委託業務</a:t>
          </a:r>
          <a:endParaRPr lang="ja-JP" altLang="ja-JP" sz="1050">
            <a:effectLst/>
          </a:endParaRPr>
        </a:p>
      </xdr:txBody>
    </xdr:sp>
    <xdr:clientData/>
  </xdr:twoCellAnchor>
  <xdr:twoCellAnchor>
    <xdr:from>
      <xdr:col>15</xdr:col>
      <xdr:colOff>177800</xdr:colOff>
      <xdr:row>744</xdr:row>
      <xdr:rowOff>0</xdr:rowOff>
    </xdr:from>
    <xdr:to>
      <xdr:col>43</xdr:col>
      <xdr:colOff>171800</xdr:colOff>
      <xdr:row>744</xdr:row>
      <xdr:rowOff>0</xdr:rowOff>
    </xdr:to>
    <xdr:cxnSp macro="">
      <xdr:nvCxnSpPr>
        <xdr:cNvPr id="14" name="直線コネクタ 13"/>
        <xdr:cNvCxnSpPr/>
      </xdr:nvCxnSpPr>
      <xdr:spPr>
        <a:xfrm flipV="1">
          <a:off x="3035300" y="42077640"/>
          <a:ext cx="532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151848</xdr:colOff>
      <xdr:row>745</xdr:row>
      <xdr:rowOff>20707</xdr:rowOff>
    </xdr:from>
    <xdr:to>
      <xdr:col>36</xdr:col>
      <xdr:colOff>69022</xdr:colOff>
      <xdr:row>745</xdr:row>
      <xdr:rowOff>309674</xdr:rowOff>
    </xdr:to>
    <xdr:sp macro="" textlink="">
      <xdr:nvSpPr>
        <xdr:cNvPr id="16" name="テキスト ボックス 15"/>
        <xdr:cNvSpPr txBox="1"/>
      </xdr:nvSpPr>
      <xdr:spPr>
        <a:xfrm>
          <a:off x="4533348" y="42448867"/>
          <a:ext cx="2393674"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twoCellAnchor>
    <xdr:from>
      <xdr:col>38</xdr:col>
      <xdr:colOff>41413</xdr:colOff>
      <xdr:row>745</xdr:row>
      <xdr:rowOff>20707</xdr:rowOff>
    </xdr:from>
    <xdr:to>
      <xdr:col>49</xdr:col>
      <xdr:colOff>303696</xdr:colOff>
      <xdr:row>745</xdr:row>
      <xdr:rowOff>309674</xdr:rowOff>
    </xdr:to>
    <xdr:sp macro="" textlink="">
      <xdr:nvSpPr>
        <xdr:cNvPr id="17" name="テキスト ボックス 16"/>
        <xdr:cNvSpPr txBox="1"/>
      </xdr:nvSpPr>
      <xdr:spPr>
        <a:xfrm>
          <a:off x="7280413" y="42448867"/>
          <a:ext cx="2357783"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730" zoomScale="98" zoomScaleNormal="75" zoomScaleSheetLayoutView="98"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287</v>
      </c>
      <c r="AT2" s="956"/>
      <c r="AU2" s="956"/>
      <c r="AV2" s="42" t="str">
        <f>IF(AW2="", "", "-")</f>
        <v/>
      </c>
      <c r="AW2" s="904"/>
      <c r="AX2" s="904"/>
    </row>
    <row r="3" spans="1:50" ht="21" customHeight="1" thickBot="1" x14ac:dyDescent="0.2">
      <c r="A3" s="860" t="s">
        <v>347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479</v>
      </c>
      <c r="AK3" s="862"/>
      <c r="AL3" s="862"/>
      <c r="AM3" s="862"/>
      <c r="AN3" s="862"/>
      <c r="AO3" s="862"/>
      <c r="AP3" s="862"/>
      <c r="AQ3" s="862"/>
      <c r="AR3" s="862"/>
      <c r="AS3" s="862"/>
      <c r="AT3" s="862"/>
      <c r="AU3" s="862"/>
      <c r="AV3" s="862"/>
      <c r="AW3" s="862"/>
      <c r="AX3" s="24" t="s">
        <v>64</v>
      </c>
    </row>
    <row r="4" spans="1:50" ht="24.75" customHeight="1" x14ac:dyDescent="0.15">
      <c r="A4" s="694" t="s">
        <v>25</v>
      </c>
      <c r="B4" s="695"/>
      <c r="C4" s="695"/>
      <c r="D4" s="695"/>
      <c r="E4" s="695"/>
      <c r="F4" s="695"/>
      <c r="G4" s="672" t="s">
        <v>480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2" t="s">
        <v>435</v>
      </c>
      <c r="H5" s="833"/>
      <c r="I5" s="833"/>
      <c r="J5" s="833"/>
      <c r="K5" s="833"/>
      <c r="L5" s="833"/>
      <c r="M5" s="834" t="s">
        <v>65</v>
      </c>
      <c r="N5" s="835"/>
      <c r="O5" s="835"/>
      <c r="P5" s="835"/>
      <c r="Q5" s="835"/>
      <c r="R5" s="836"/>
      <c r="S5" s="837" t="s">
        <v>69</v>
      </c>
      <c r="T5" s="833"/>
      <c r="U5" s="833"/>
      <c r="V5" s="833"/>
      <c r="W5" s="833"/>
      <c r="X5" s="838"/>
      <c r="Y5" s="688" t="s">
        <v>3</v>
      </c>
      <c r="Z5" s="534"/>
      <c r="AA5" s="534"/>
      <c r="AB5" s="534"/>
      <c r="AC5" s="534"/>
      <c r="AD5" s="535"/>
      <c r="AE5" s="689" t="s">
        <v>482</v>
      </c>
      <c r="AF5" s="689"/>
      <c r="AG5" s="689"/>
      <c r="AH5" s="689"/>
      <c r="AI5" s="689"/>
      <c r="AJ5" s="689"/>
      <c r="AK5" s="689"/>
      <c r="AL5" s="689"/>
      <c r="AM5" s="689"/>
      <c r="AN5" s="689"/>
      <c r="AO5" s="689"/>
      <c r="AP5" s="690"/>
      <c r="AQ5" s="691" t="s">
        <v>556</v>
      </c>
      <c r="AR5" s="692"/>
      <c r="AS5" s="692"/>
      <c r="AT5" s="692"/>
      <c r="AU5" s="692"/>
      <c r="AV5" s="692"/>
      <c r="AW5" s="692"/>
      <c r="AX5" s="693"/>
    </row>
    <row r="6" spans="1:50" ht="39" customHeight="1" x14ac:dyDescent="0.15">
      <c r="A6" s="696" t="s">
        <v>4</v>
      </c>
      <c r="B6" s="697"/>
      <c r="C6" s="697"/>
      <c r="D6" s="697"/>
      <c r="E6" s="697"/>
      <c r="F6" s="697"/>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119.45"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13" t="s">
        <v>311</v>
      </c>
      <c r="Z7" s="434"/>
      <c r="AA7" s="434"/>
      <c r="AB7" s="434"/>
      <c r="AC7" s="434"/>
      <c r="AD7" s="914"/>
      <c r="AE7" s="905" t="s">
        <v>559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6" t="s">
        <v>211</v>
      </c>
      <c r="B8" s="487"/>
      <c r="C8" s="487"/>
      <c r="D8" s="487"/>
      <c r="E8" s="487"/>
      <c r="F8" s="488"/>
      <c r="G8" s="924" t="str">
        <f>入力規則等!A27</f>
        <v>科学技術・イノベーション</v>
      </c>
      <c r="H8" s="710"/>
      <c r="I8" s="710"/>
      <c r="J8" s="710"/>
      <c r="K8" s="710"/>
      <c r="L8" s="710"/>
      <c r="M8" s="710"/>
      <c r="N8" s="710"/>
      <c r="O8" s="710"/>
      <c r="P8" s="710"/>
      <c r="Q8" s="710"/>
      <c r="R8" s="710"/>
      <c r="S8" s="710"/>
      <c r="T8" s="710"/>
      <c r="U8" s="710"/>
      <c r="V8" s="710"/>
      <c r="W8" s="710"/>
      <c r="X8" s="925"/>
      <c r="Y8" s="839" t="s">
        <v>212</v>
      </c>
      <c r="Z8" s="840"/>
      <c r="AA8" s="840"/>
      <c r="AB8" s="840"/>
      <c r="AC8" s="840"/>
      <c r="AD8" s="841"/>
      <c r="AE8" s="709" t="str">
        <f>入力規則等!K13</f>
        <v>文教及び科学振興</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2" t="s">
        <v>23</v>
      </c>
      <c r="B9" s="843"/>
      <c r="C9" s="843"/>
      <c r="D9" s="843"/>
      <c r="E9" s="843"/>
      <c r="F9" s="843"/>
      <c r="G9" s="844" t="s">
        <v>551</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0" t="s">
        <v>29</v>
      </c>
      <c r="B10" s="651"/>
      <c r="C10" s="651"/>
      <c r="D10" s="651"/>
      <c r="E10" s="651"/>
      <c r="F10" s="651"/>
      <c r="G10" s="744" t="s">
        <v>486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6" t="s">
        <v>24</v>
      </c>
      <c r="B12" s="967"/>
      <c r="C12" s="967"/>
      <c r="D12" s="967"/>
      <c r="E12" s="967"/>
      <c r="F12" s="968"/>
      <c r="G12" s="753"/>
      <c r="H12" s="754"/>
      <c r="I12" s="754"/>
      <c r="J12" s="754"/>
      <c r="K12" s="754"/>
      <c r="L12" s="754"/>
      <c r="M12" s="754"/>
      <c r="N12" s="754"/>
      <c r="O12" s="754"/>
      <c r="P12" s="406" t="s">
        <v>314</v>
      </c>
      <c r="Q12" s="407"/>
      <c r="R12" s="407"/>
      <c r="S12" s="407"/>
      <c r="T12" s="407"/>
      <c r="U12" s="407"/>
      <c r="V12" s="408"/>
      <c r="W12" s="406" t="s">
        <v>334</v>
      </c>
      <c r="X12" s="407"/>
      <c r="Y12" s="407"/>
      <c r="Z12" s="407"/>
      <c r="AA12" s="407"/>
      <c r="AB12" s="407"/>
      <c r="AC12" s="408"/>
      <c r="AD12" s="406" t="s">
        <v>341</v>
      </c>
      <c r="AE12" s="407"/>
      <c r="AF12" s="407"/>
      <c r="AG12" s="407"/>
      <c r="AH12" s="407"/>
      <c r="AI12" s="407"/>
      <c r="AJ12" s="408"/>
      <c r="AK12" s="406" t="s">
        <v>348</v>
      </c>
      <c r="AL12" s="407"/>
      <c r="AM12" s="407"/>
      <c r="AN12" s="407"/>
      <c r="AO12" s="407"/>
      <c r="AP12" s="407"/>
      <c r="AQ12" s="408"/>
      <c r="AR12" s="406" t="s">
        <v>349</v>
      </c>
      <c r="AS12" s="407"/>
      <c r="AT12" s="407"/>
      <c r="AU12" s="407"/>
      <c r="AV12" s="407"/>
      <c r="AW12" s="407"/>
      <c r="AX12" s="712"/>
    </row>
    <row r="13" spans="1:50" ht="21" customHeight="1" x14ac:dyDescent="0.15">
      <c r="A13" s="602"/>
      <c r="B13" s="603"/>
      <c r="C13" s="603"/>
      <c r="D13" s="603"/>
      <c r="E13" s="603"/>
      <c r="F13" s="604"/>
      <c r="G13" s="713" t="s">
        <v>6</v>
      </c>
      <c r="H13" s="714"/>
      <c r="I13" s="757" t="s">
        <v>7</v>
      </c>
      <c r="J13" s="758"/>
      <c r="K13" s="758"/>
      <c r="L13" s="758"/>
      <c r="M13" s="758"/>
      <c r="N13" s="758"/>
      <c r="O13" s="759"/>
      <c r="P13" s="747">
        <v>90</v>
      </c>
      <c r="Q13" s="748"/>
      <c r="R13" s="748"/>
      <c r="S13" s="748"/>
      <c r="T13" s="748"/>
      <c r="U13" s="748"/>
      <c r="V13" s="749"/>
      <c r="W13" s="647">
        <v>87</v>
      </c>
      <c r="X13" s="648"/>
      <c r="Y13" s="648"/>
      <c r="Z13" s="648"/>
      <c r="AA13" s="648"/>
      <c r="AB13" s="648"/>
      <c r="AC13" s="649"/>
      <c r="AD13" s="647">
        <v>88</v>
      </c>
      <c r="AE13" s="648"/>
      <c r="AF13" s="648"/>
      <c r="AG13" s="648"/>
      <c r="AH13" s="648"/>
      <c r="AI13" s="648"/>
      <c r="AJ13" s="649"/>
      <c r="AK13" s="647">
        <v>83</v>
      </c>
      <c r="AL13" s="648"/>
      <c r="AM13" s="648"/>
      <c r="AN13" s="648"/>
      <c r="AO13" s="648"/>
      <c r="AP13" s="648"/>
      <c r="AQ13" s="649"/>
      <c r="AR13" s="747">
        <v>83</v>
      </c>
      <c r="AS13" s="748"/>
      <c r="AT13" s="748"/>
      <c r="AU13" s="748"/>
      <c r="AV13" s="748"/>
      <c r="AW13" s="748"/>
      <c r="AX13" s="912"/>
    </row>
    <row r="14" spans="1:50" ht="21" customHeight="1" x14ac:dyDescent="0.15">
      <c r="A14" s="602"/>
      <c r="B14" s="603"/>
      <c r="C14" s="603"/>
      <c r="D14" s="603"/>
      <c r="E14" s="603"/>
      <c r="F14" s="604"/>
      <c r="G14" s="715"/>
      <c r="H14" s="716"/>
      <c r="I14" s="701" t="s">
        <v>8</v>
      </c>
      <c r="J14" s="755"/>
      <c r="K14" s="755"/>
      <c r="L14" s="755"/>
      <c r="M14" s="755"/>
      <c r="N14" s="755"/>
      <c r="O14" s="756"/>
      <c r="P14" s="647" t="s">
        <v>484</v>
      </c>
      <c r="Q14" s="648"/>
      <c r="R14" s="648"/>
      <c r="S14" s="648"/>
      <c r="T14" s="648"/>
      <c r="U14" s="648"/>
      <c r="V14" s="649"/>
      <c r="W14" s="647" t="s">
        <v>484</v>
      </c>
      <c r="X14" s="648"/>
      <c r="Y14" s="648"/>
      <c r="Z14" s="648"/>
      <c r="AA14" s="648"/>
      <c r="AB14" s="648"/>
      <c r="AC14" s="649"/>
      <c r="AD14" s="647" t="s">
        <v>484</v>
      </c>
      <c r="AE14" s="648"/>
      <c r="AF14" s="648"/>
      <c r="AG14" s="648"/>
      <c r="AH14" s="648"/>
      <c r="AI14" s="648"/>
      <c r="AJ14" s="649"/>
      <c r="AK14" s="647" t="s">
        <v>484</v>
      </c>
      <c r="AL14" s="648"/>
      <c r="AM14" s="648"/>
      <c r="AN14" s="648"/>
      <c r="AO14" s="648"/>
      <c r="AP14" s="648"/>
      <c r="AQ14" s="649"/>
      <c r="AR14" s="781"/>
      <c r="AS14" s="781"/>
      <c r="AT14" s="781"/>
      <c r="AU14" s="781"/>
      <c r="AV14" s="781"/>
      <c r="AW14" s="781"/>
      <c r="AX14" s="782"/>
    </row>
    <row r="15" spans="1:50" ht="21" customHeight="1" x14ac:dyDescent="0.15">
      <c r="A15" s="602"/>
      <c r="B15" s="603"/>
      <c r="C15" s="603"/>
      <c r="D15" s="603"/>
      <c r="E15" s="603"/>
      <c r="F15" s="604"/>
      <c r="G15" s="715"/>
      <c r="H15" s="716"/>
      <c r="I15" s="701" t="s">
        <v>50</v>
      </c>
      <c r="J15" s="702"/>
      <c r="K15" s="702"/>
      <c r="L15" s="702"/>
      <c r="M15" s="702"/>
      <c r="N15" s="702"/>
      <c r="O15" s="703"/>
      <c r="P15" s="647" t="s">
        <v>484</v>
      </c>
      <c r="Q15" s="648"/>
      <c r="R15" s="648"/>
      <c r="S15" s="648"/>
      <c r="T15" s="648"/>
      <c r="U15" s="648"/>
      <c r="V15" s="649"/>
      <c r="W15" s="647" t="s">
        <v>484</v>
      </c>
      <c r="X15" s="648"/>
      <c r="Y15" s="648"/>
      <c r="Z15" s="648"/>
      <c r="AA15" s="648"/>
      <c r="AB15" s="648"/>
      <c r="AC15" s="649"/>
      <c r="AD15" s="647" t="s">
        <v>484</v>
      </c>
      <c r="AE15" s="648"/>
      <c r="AF15" s="648"/>
      <c r="AG15" s="648"/>
      <c r="AH15" s="648"/>
      <c r="AI15" s="648"/>
      <c r="AJ15" s="649"/>
      <c r="AK15" s="647" t="s">
        <v>484</v>
      </c>
      <c r="AL15" s="648"/>
      <c r="AM15" s="648"/>
      <c r="AN15" s="648"/>
      <c r="AO15" s="648"/>
      <c r="AP15" s="648"/>
      <c r="AQ15" s="649"/>
      <c r="AR15" s="647" t="s">
        <v>560</v>
      </c>
      <c r="AS15" s="648"/>
      <c r="AT15" s="648"/>
      <c r="AU15" s="648"/>
      <c r="AV15" s="648"/>
      <c r="AW15" s="648"/>
      <c r="AX15" s="799"/>
    </row>
    <row r="16" spans="1:50" ht="21" customHeight="1" x14ac:dyDescent="0.15">
      <c r="A16" s="602"/>
      <c r="B16" s="603"/>
      <c r="C16" s="603"/>
      <c r="D16" s="603"/>
      <c r="E16" s="603"/>
      <c r="F16" s="604"/>
      <c r="G16" s="715"/>
      <c r="H16" s="716"/>
      <c r="I16" s="701" t="s">
        <v>51</v>
      </c>
      <c r="J16" s="702"/>
      <c r="K16" s="702"/>
      <c r="L16" s="702"/>
      <c r="M16" s="702"/>
      <c r="N16" s="702"/>
      <c r="O16" s="703"/>
      <c r="P16" s="647" t="s">
        <v>484</v>
      </c>
      <c r="Q16" s="648"/>
      <c r="R16" s="648"/>
      <c r="S16" s="648"/>
      <c r="T16" s="648"/>
      <c r="U16" s="648"/>
      <c r="V16" s="649"/>
      <c r="W16" s="647" t="s">
        <v>484</v>
      </c>
      <c r="X16" s="648"/>
      <c r="Y16" s="648"/>
      <c r="Z16" s="648"/>
      <c r="AA16" s="648"/>
      <c r="AB16" s="648"/>
      <c r="AC16" s="649"/>
      <c r="AD16" s="647" t="s">
        <v>484</v>
      </c>
      <c r="AE16" s="648"/>
      <c r="AF16" s="648"/>
      <c r="AG16" s="648"/>
      <c r="AH16" s="648"/>
      <c r="AI16" s="648"/>
      <c r="AJ16" s="649"/>
      <c r="AK16" s="647" t="s">
        <v>484</v>
      </c>
      <c r="AL16" s="648"/>
      <c r="AM16" s="648"/>
      <c r="AN16" s="648"/>
      <c r="AO16" s="648"/>
      <c r="AP16" s="648"/>
      <c r="AQ16" s="649"/>
      <c r="AR16" s="750"/>
      <c r="AS16" s="751"/>
      <c r="AT16" s="751"/>
      <c r="AU16" s="751"/>
      <c r="AV16" s="751"/>
      <c r="AW16" s="751"/>
      <c r="AX16" s="752"/>
    </row>
    <row r="17" spans="1:50" ht="24.75" customHeight="1" x14ac:dyDescent="0.15">
      <c r="A17" s="602"/>
      <c r="B17" s="603"/>
      <c r="C17" s="603"/>
      <c r="D17" s="603"/>
      <c r="E17" s="603"/>
      <c r="F17" s="604"/>
      <c r="G17" s="715"/>
      <c r="H17" s="716"/>
      <c r="I17" s="701" t="s">
        <v>49</v>
      </c>
      <c r="J17" s="755"/>
      <c r="K17" s="755"/>
      <c r="L17" s="755"/>
      <c r="M17" s="755"/>
      <c r="N17" s="755"/>
      <c r="O17" s="756"/>
      <c r="P17" s="647" t="s">
        <v>484</v>
      </c>
      <c r="Q17" s="648"/>
      <c r="R17" s="648"/>
      <c r="S17" s="648"/>
      <c r="T17" s="648"/>
      <c r="U17" s="648"/>
      <c r="V17" s="649"/>
      <c r="W17" s="647" t="s">
        <v>484</v>
      </c>
      <c r="X17" s="648"/>
      <c r="Y17" s="648"/>
      <c r="Z17" s="648"/>
      <c r="AA17" s="648"/>
      <c r="AB17" s="648"/>
      <c r="AC17" s="649"/>
      <c r="AD17" s="647" t="s">
        <v>484</v>
      </c>
      <c r="AE17" s="648"/>
      <c r="AF17" s="648"/>
      <c r="AG17" s="648"/>
      <c r="AH17" s="648"/>
      <c r="AI17" s="648"/>
      <c r="AJ17" s="649"/>
      <c r="AK17" s="647" t="s">
        <v>484</v>
      </c>
      <c r="AL17" s="648"/>
      <c r="AM17" s="648"/>
      <c r="AN17" s="648"/>
      <c r="AO17" s="648"/>
      <c r="AP17" s="648"/>
      <c r="AQ17" s="649"/>
      <c r="AR17" s="910"/>
      <c r="AS17" s="910"/>
      <c r="AT17" s="910"/>
      <c r="AU17" s="910"/>
      <c r="AV17" s="910"/>
      <c r="AW17" s="910"/>
      <c r="AX17" s="911"/>
    </row>
    <row r="18" spans="1:50" ht="24.75" customHeight="1" x14ac:dyDescent="0.15">
      <c r="A18" s="602"/>
      <c r="B18" s="603"/>
      <c r="C18" s="603"/>
      <c r="D18" s="603"/>
      <c r="E18" s="603"/>
      <c r="F18" s="604"/>
      <c r="G18" s="717"/>
      <c r="H18" s="718"/>
      <c r="I18" s="706" t="s">
        <v>20</v>
      </c>
      <c r="J18" s="707"/>
      <c r="K18" s="707"/>
      <c r="L18" s="707"/>
      <c r="M18" s="707"/>
      <c r="N18" s="707"/>
      <c r="O18" s="708"/>
      <c r="P18" s="871">
        <f>SUM(P13:V17)</f>
        <v>90</v>
      </c>
      <c r="Q18" s="872"/>
      <c r="R18" s="872"/>
      <c r="S18" s="872"/>
      <c r="T18" s="872"/>
      <c r="U18" s="872"/>
      <c r="V18" s="873"/>
      <c r="W18" s="871">
        <f>SUM(W13:AC17)</f>
        <v>87</v>
      </c>
      <c r="X18" s="872"/>
      <c r="Y18" s="872"/>
      <c r="Z18" s="872"/>
      <c r="AA18" s="872"/>
      <c r="AB18" s="872"/>
      <c r="AC18" s="873"/>
      <c r="AD18" s="871">
        <f>SUM(AD13:AJ17)</f>
        <v>88</v>
      </c>
      <c r="AE18" s="872"/>
      <c r="AF18" s="872"/>
      <c r="AG18" s="872"/>
      <c r="AH18" s="872"/>
      <c r="AI18" s="872"/>
      <c r="AJ18" s="873"/>
      <c r="AK18" s="871">
        <f>SUM(AK13:AQ17)</f>
        <v>83</v>
      </c>
      <c r="AL18" s="872"/>
      <c r="AM18" s="872"/>
      <c r="AN18" s="872"/>
      <c r="AO18" s="872"/>
      <c r="AP18" s="872"/>
      <c r="AQ18" s="873"/>
      <c r="AR18" s="871">
        <f>SUM(AR13:AX17)</f>
        <v>83</v>
      </c>
      <c r="AS18" s="872"/>
      <c r="AT18" s="872"/>
      <c r="AU18" s="872"/>
      <c r="AV18" s="872"/>
      <c r="AW18" s="872"/>
      <c r="AX18" s="874"/>
    </row>
    <row r="19" spans="1:50" ht="24.75" customHeight="1" x14ac:dyDescent="0.15">
      <c r="A19" s="602"/>
      <c r="B19" s="603"/>
      <c r="C19" s="603"/>
      <c r="D19" s="603"/>
      <c r="E19" s="603"/>
      <c r="F19" s="604"/>
      <c r="G19" s="869" t="s">
        <v>9</v>
      </c>
      <c r="H19" s="870"/>
      <c r="I19" s="870"/>
      <c r="J19" s="870"/>
      <c r="K19" s="870"/>
      <c r="L19" s="870"/>
      <c r="M19" s="870"/>
      <c r="N19" s="870"/>
      <c r="O19" s="870"/>
      <c r="P19" s="647">
        <v>74</v>
      </c>
      <c r="Q19" s="648"/>
      <c r="R19" s="648"/>
      <c r="S19" s="648"/>
      <c r="T19" s="648"/>
      <c r="U19" s="648"/>
      <c r="V19" s="649"/>
      <c r="W19" s="647">
        <v>74</v>
      </c>
      <c r="X19" s="648"/>
      <c r="Y19" s="648"/>
      <c r="Z19" s="648"/>
      <c r="AA19" s="648"/>
      <c r="AB19" s="648"/>
      <c r="AC19" s="649"/>
      <c r="AD19" s="647">
        <v>76</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9" t="s">
        <v>10</v>
      </c>
      <c r="H20" s="870"/>
      <c r="I20" s="870"/>
      <c r="J20" s="870"/>
      <c r="K20" s="870"/>
      <c r="L20" s="870"/>
      <c r="M20" s="870"/>
      <c r="N20" s="870"/>
      <c r="O20" s="870"/>
      <c r="P20" s="302">
        <f>IF(P18=0, "-", SUM(P19)/P18)</f>
        <v>0.82222222222222219</v>
      </c>
      <c r="Q20" s="302"/>
      <c r="R20" s="302"/>
      <c r="S20" s="302"/>
      <c r="T20" s="302"/>
      <c r="U20" s="302"/>
      <c r="V20" s="302"/>
      <c r="W20" s="302">
        <f t="shared" ref="W20" si="0">IF(W18=0, "-", SUM(W19)/W18)</f>
        <v>0.85057471264367812</v>
      </c>
      <c r="X20" s="302"/>
      <c r="Y20" s="302"/>
      <c r="Z20" s="302"/>
      <c r="AA20" s="302"/>
      <c r="AB20" s="302"/>
      <c r="AC20" s="302"/>
      <c r="AD20" s="302">
        <f t="shared" ref="AD20" si="1">IF(AD18=0, "-", SUM(AD19)/AD18)</f>
        <v>0.86363636363636365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69"/>
      <c r="G21" s="300" t="s">
        <v>277</v>
      </c>
      <c r="H21" s="301"/>
      <c r="I21" s="301"/>
      <c r="J21" s="301"/>
      <c r="K21" s="301"/>
      <c r="L21" s="301"/>
      <c r="M21" s="301"/>
      <c r="N21" s="301"/>
      <c r="O21" s="301"/>
      <c r="P21" s="302">
        <f>IF(P19=0, "-", SUM(P19)/SUM(P13,P14))</f>
        <v>0.82222222222222219</v>
      </c>
      <c r="Q21" s="302"/>
      <c r="R21" s="302"/>
      <c r="S21" s="302"/>
      <c r="T21" s="302"/>
      <c r="U21" s="302"/>
      <c r="V21" s="302"/>
      <c r="W21" s="302">
        <f t="shared" ref="W21" si="2">IF(W19=0, "-", SUM(W19)/SUM(W13,W14))</f>
        <v>0.85057471264367812</v>
      </c>
      <c r="X21" s="302"/>
      <c r="Y21" s="302"/>
      <c r="Z21" s="302"/>
      <c r="AA21" s="302"/>
      <c r="AB21" s="302"/>
      <c r="AC21" s="302"/>
      <c r="AD21" s="302">
        <f t="shared" ref="AD21" si="3">IF(AD19=0, "-", SUM(AD19)/SUM(AD13,AD14))</f>
        <v>0.86363636363636365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350</v>
      </c>
      <c r="B22" s="937"/>
      <c r="C22" s="937"/>
      <c r="D22" s="937"/>
      <c r="E22" s="937"/>
      <c r="F22" s="938"/>
      <c r="G22" s="974" t="s">
        <v>257</v>
      </c>
      <c r="H22" s="206"/>
      <c r="I22" s="206"/>
      <c r="J22" s="206"/>
      <c r="K22" s="206"/>
      <c r="L22" s="206"/>
      <c r="M22" s="206"/>
      <c r="N22" s="206"/>
      <c r="O22" s="207"/>
      <c r="P22" s="926" t="s">
        <v>351</v>
      </c>
      <c r="Q22" s="206"/>
      <c r="R22" s="206"/>
      <c r="S22" s="206"/>
      <c r="T22" s="206"/>
      <c r="U22" s="206"/>
      <c r="V22" s="207"/>
      <c r="W22" s="926" t="s">
        <v>352</v>
      </c>
      <c r="X22" s="206"/>
      <c r="Y22" s="206"/>
      <c r="Z22" s="206"/>
      <c r="AA22" s="206"/>
      <c r="AB22" s="206"/>
      <c r="AC22" s="207"/>
      <c r="AD22" s="926" t="s">
        <v>256</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487</v>
      </c>
      <c r="H23" s="976"/>
      <c r="I23" s="976"/>
      <c r="J23" s="976"/>
      <c r="K23" s="976"/>
      <c r="L23" s="976"/>
      <c r="M23" s="976"/>
      <c r="N23" s="976"/>
      <c r="O23" s="977"/>
      <c r="P23" s="747">
        <v>75</v>
      </c>
      <c r="Q23" s="748"/>
      <c r="R23" s="748"/>
      <c r="S23" s="748"/>
      <c r="T23" s="748"/>
      <c r="U23" s="748"/>
      <c r="V23" s="749"/>
      <c r="W23" s="747">
        <v>75</v>
      </c>
      <c r="X23" s="748"/>
      <c r="Y23" s="748"/>
      <c r="Z23" s="748"/>
      <c r="AA23" s="748"/>
      <c r="AB23" s="748"/>
      <c r="AC23" s="749"/>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t="s">
        <v>488</v>
      </c>
      <c r="H24" s="928"/>
      <c r="I24" s="928"/>
      <c r="J24" s="928"/>
      <c r="K24" s="928"/>
      <c r="L24" s="928"/>
      <c r="M24" s="928"/>
      <c r="N24" s="928"/>
      <c r="O24" s="929"/>
      <c r="P24" s="647">
        <v>8</v>
      </c>
      <c r="Q24" s="648"/>
      <c r="R24" s="648"/>
      <c r="S24" s="648"/>
      <c r="T24" s="648"/>
      <c r="U24" s="648"/>
      <c r="V24" s="649"/>
      <c r="W24" s="647">
        <v>8</v>
      </c>
      <c r="X24" s="648"/>
      <c r="Y24" s="648"/>
      <c r="Z24" s="648"/>
      <c r="AA24" s="648"/>
      <c r="AB24" s="648"/>
      <c r="AC24" s="649"/>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c r="H25" s="928"/>
      <c r="I25" s="928"/>
      <c r="J25" s="928"/>
      <c r="K25" s="928"/>
      <c r="L25" s="928"/>
      <c r="M25" s="928"/>
      <c r="N25" s="928"/>
      <c r="O25" s="929"/>
      <c r="P25" s="647"/>
      <c r="Q25" s="648"/>
      <c r="R25" s="648"/>
      <c r="S25" s="648"/>
      <c r="T25" s="648"/>
      <c r="U25" s="648"/>
      <c r="V25" s="649"/>
      <c r="W25" s="647"/>
      <c r="X25" s="648"/>
      <c r="Y25" s="648"/>
      <c r="Z25" s="648"/>
      <c r="AA25" s="648"/>
      <c r="AB25" s="648"/>
      <c r="AC25" s="649"/>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c r="H26" s="928"/>
      <c r="I26" s="928"/>
      <c r="J26" s="928"/>
      <c r="K26" s="928"/>
      <c r="L26" s="928"/>
      <c r="M26" s="928"/>
      <c r="N26" s="928"/>
      <c r="O26" s="929"/>
      <c r="P26" s="647"/>
      <c r="Q26" s="648"/>
      <c r="R26" s="648"/>
      <c r="S26" s="648"/>
      <c r="T26" s="648"/>
      <c r="U26" s="648"/>
      <c r="V26" s="649"/>
      <c r="W26" s="647"/>
      <c r="X26" s="648"/>
      <c r="Y26" s="648"/>
      <c r="Z26" s="648"/>
      <c r="AA26" s="648"/>
      <c r="AB26" s="648"/>
      <c r="AC26" s="649"/>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27"/>
      <c r="H27" s="928"/>
      <c r="I27" s="928"/>
      <c r="J27" s="928"/>
      <c r="K27" s="928"/>
      <c r="L27" s="928"/>
      <c r="M27" s="928"/>
      <c r="N27" s="928"/>
      <c r="O27" s="929"/>
      <c r="P27" s="647"/>
      <c r="Q27" s="648"/>
      <c r="R27" s="648"/>
      <c r="S27" s="648"/>
      <c r="T27" s="648"/>
      <c r="U27" s="648"/>
      <c r="V27" s="649"/>
      <c r="W27" s="647"/>
      <c r="X27" s="648"/>
      <c r="Y27" s="648"/>
      <c r="Z27" s="648"/>
      <c r="AA27" s="648"/>
      <c r="AB27" s="648"/>
      <c r="AC27" s="649"/>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261</v>
      </c>
      <c r="H28" s="931"/>
      <c r="I28" s="931"/>
      <c r="J28" s="931"/>
      <c r="K28" s="931"/>
      <c r="L28" s="931"/>
      <c r="M28" s="931"/>
      <c r="N28" s="931"/>
      <c r="O28" s="932"/>
      <c r="P28" s="871">
        <f>P29-SUM(P23:P27)</f>
        <v>0</v>
      </c>
      <c r="Q28" s="872"/>
      <c r="R28" s="872"/>
      <c r="S28" s="872"/>
      <c r="T28" s="872"/>
      <c r="U28" s="872"/>
      <c r="V28" s="873"/>
      <c r="W28" s="871">
        <f>W29-SUM(W23:W27)</f>
        <v>0</v>
      </c>
      <c r="X28" s="872"/>
      <c r="Y28" s="872"/>
      <c r="Z28" s="872"/>
      <c r="AA28" s="872"/>
      <c r="AB28" s="872"/>
      <c r="AC28" s="873"/>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258</v>
      </c>
      <c r="H29" s="934"/>
      <c r="I29" s="934"/>
      <c r="J29" s="934"/>
      <c r="K29" s="934"/>
      <c r="L29" s="934"/>
      <c r="M29" s="934"/>
      <c r="N29" s="934"/>
      <c r="O29" s="935"/>
      <c r="P29" s="647">
        <f>AK13</f>
        <v>83</v>
      </c>
      <c r="Q29" s="648"/>
      <c r="R29" s="648"/>
      <c r="S29" s="648"/>
      <c r="T29" s="648"/>
      <c r="U29" s="648"/>
      <c r="V29" s="649"/>
      <c r="W29" s="957">
        <f>AR13</f>
        <v>83</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4" t="s">
        <v>273</v>
      </c>
      <c r="B30" s="855"/>
      <c r="C30" s="855"/>
      <c r="D30" s="855"/>
      <c r="E30" s="855"/>
      <c r="F30" s="856"/>
      <c r="G30" s="766" t="s">
        <v>145</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314</v>
      </c>
      <c r="AF30" s="852"/>
      <c r="AG30" s="852"/>
      <c r="AH30" s="853"/>
      <c r="AI30" s="851" t="s">
        <v>336</v>
      </c>
      <c r="AJ30" s="852"/>
      <c r="AK30" s="852"/>
      <c r="AL30" s="853"/>
      <c r="AM30" s="908" t="s">
        <v>341</v>
      </c>
      <c r="AN30" s="908"/>
      <c r="AO30" s="908"/>
      <c r="AP30" s="851"/>
      <c r="AQ30" s="760" t="s">
        <v>187</v>
      </c>
      <c r="AR30" s="761"/>
      <c r="AS30" s="761"/>
      <c r="AT30" s="762"/>
      <c r="AU30" s="767" t="s">
        <v>133</v>
      </c>
      <c r="AV30" s="767"/>
      <c r="AW30" s="767"/>
      <c r="AX30" s="909"/>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t="s">
        <v>552</v>
      </c>
      <c r="AR31" s="185"/>
      <c r="AS31" s="118" t="s">
        <v>188</v>
      </c>
      <c r="AT31" s="119"/>
      <c r="AU31" s="184" t="s">
        <v>485</v>
      </c>
      <c r="AV31" s="184"/>
      <c r="AW31" s="386" t="s">
        <v>177</v>
      </c>
      <c r="AX31" s="387"/>
    </row>
    <row r="32" spans="1:50" ht="23.25" customHeight="1" x14ac:dyDescent="0.15">
      <c r="A32" s="391"/>
      <c r="B32" s="389"/>
      <c r="C32" s="389"/>
      <c r="D32" s="389"/>
      <c r="E32" s="389"/>
      <c r="F32" s="390"/>
      <c r="G32" s="552" t="s">
        <v>554</v>
      </c>
      <c r="H32" s="553"/>
      <c r="I32" s="553"/>
      <c r="J32" s="553"/>
      <c r="K32" s="553"/>
      <c r="L32" s="553"/>
      <c r="M32" s="553"/>
      <c r="N32" s="553"/>
      <c r="O32" s="554"/>
      <c r="P32" s="90" t="s">
        <v>555</v>
      </c>
      <c r="Q32" s="90"/>
      <c r="R32" s="90"/>
      <c r="S32" s="90"/>
      <c r="T32" s="90"/>
      <c r="U32" s="90"/>
      <c r="V32" s="90"/>
      <c r="W32" s="90"/>
      <c r="X32" s="91"/>
      <c r="Y32" s="462" t="s">
        <v>12</v>
      </c>
      <c r="Z32" s="522"/>
      <c r="AA32" s="523"/>
      <c r="AB32" s="452" t="s">
        <v>489</v>
      </c>
      <c r="AC32" s="452"/>
      <c r="AD32" s="452"/>
      <c r="AE32" s="202">
        <v>35</v>
      </c>
      <c r="AF32" s="203"/>
      <c r="AG32" s="203"/>
      <c r="AH32" s="203"/>
      <c r="AI32" s="202">
        <v>41</v>
      </c>
      <c r="AJ32" s="203"/>
      <c r="AK32" s="203"/>
      <c r="AL32" s="203"/>
      <c r="AM32" s="202">
        <v>46</v>
      </c>
      <c r="AN32" s="203"/>
      <c r="AO32" s="203"/>
      <c r="AP32" s="203"/>
      <c r="AQ32" s="326" t="s">
        <v>485</v>
      </c>
      <c r="AR32" s="192"/>
      <c r="AS32" s="192"/>
      <c r="AT32" s="327"/>
      <c r="AU32" s="203" t="s">
        <v>485</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489</v>
      </c>
      <c r="AC33" s="514"/>
      <c r="AD33" s="514"/>
      <c r="AE33" s="202">
        <v>34</v>
      </c>
      <c r="AF33" s="203"/>
      <c r="AG33" s="203"/>
      <c r="AH33" s="203"/>
      <c r="AI33" s="202">
        <v>30</v>
      </c>
      <c r="AJ33" s="203"/>
      <c r="AK33" s="203"/>
      <c r="AL33" s="203"/>
      <c r="AM33" s="202">
        <v>37</v>
      </c>
      <c r="AN33" s="203"/>
      <c r="AO33" s="203"/>
      <c r="AP33" s="203"/>
      <c r="AQ33" s="326" t="s">
        <v>485</v>
      </c>
      <c r="AR33" s="192"/>
      <c r="AS33" s="192"/>
      <c r="AT33" s="327"/>
      <c r="AU33" s="203" t="s">
        <v>485</v>
      </c>
      <c r="AV33" s="203"/>
      <c r="AW33" s="203"/>
      <c r="AX33" s="205"/>
    </row>
    <row r="34" spans="1:50" ht="23.2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102</v>
      </c>
      <c r="AF34" s="203"/>
      <c r="AG34" s="203"/>
      <c r="AH34" s="203"/>
      <c r="AI34" s="202">
        <v>136</v>
      </c>
      <c r="AJ34" s="203"/>
      <c r="AK34" s="203"/>
      <c r="AL34" s="203"/>
      <c r="AM34" s="202">
        <v>124</v>
      </c>
      <c r="AN34" s="203"/>
      <c r="AO34" s="203"/>
      <c r="AP34" s="203"/>
      <c r="AQ34" s="326" t="s">
        <v>485</v>
      </c>
      <c r="AR34" s="192"/>
      <c r="AS34" s="192"/>
      <c r="AT34" s="327"/>
      <c r="AU34" s="203" t="s">
        <v>485</v>
      </c>
      <c r="AV34" s="203"/>
      <c r="AW34" s="203"/>
      <c r="AX34" s="205"/>
    </row>
    <row r="35" spans="1:50" ht="23.25" customHeight="1" x14ac:dyDescent="0.15">
      <c r="A35" s="210" t="s">
        <v>302</v>
      </c>
      <c r="B35" s="211"/>
      <c r="C35" s="211"/>
      <c r="D35" s="211"/>
      <c r="E35" s="211"/>
      <c r="F35" s="212"/>
      <c r="G35" s="216" t="s">
        <v>558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3" t="s">
        <v>273</v>
      </c>
      <c r="B37" s="764"/>
      <c r="C37" s="764"/>
      <c r="D37" s="764"/>
      <c r="E37" s="764"/>
      <c r="F37" s="765"/>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314</v>
      </c>
      <c r="AF37" s="229"/>
      <c r="AG37" s="229"/>
      <c r="AH37" s="230"/>
      <c r="AI37" s="228" t="s">
        <v>312</v>
      </c>
      <c r="AJ37" s="229"/>
      <c r="AK37" s="229"/>
      <c r="AL37" s="230"/>
      <c r="AM37" s="234" t="s">
        <v>341</v>
      </c>
      <c r="AN37" s="234"/>
      <c r="AO37" s="234"/>
      <c r="AP37" s="234"/>
      <c r="AQ37" s="136" t="s">
        <v>187</v>
      </c>
      <c r="AR37" s="137"/>
      <c r="AS37" s="137"/>
      <c r="AT37" s="138"/>
      <c r="AU37" s="402" t="s">
        <v>133</v>
      </c>
      <c r="AV37" s="402"/>
      <c r="AW37" s="402"/>
      <c r="AX37" s="903"/>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3" t="s">
        <v>273</v>
      </c>
      <c r="B44" s="764"/>
      <c r="C44" s="764"/>
      <c r="D44" s="764"/>
      <c r="E44" s="764"/>
      <c r="F44" s="765"/>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314</v>
      </c>
      <c r="AF44" s="229"/>
      <c r="AG44" s="229"/>
      <c r="AH44" s="230"/>
      <c r="AI44" s="228" t="s">
        <v>312</v>
      </c>
      <c r="AJ44" s="229"/>
      <c r="AK44" s="229"/>
      <c r="AL44" s="230"/>
      <c r="AM44" s="234" t="s">
        <v>341</v>
      </c>
      <c r="AN44" s="234"/>
      <c r="AO44" s="234"/>
      <c r="AP44" s="234"/>
      <c r="AQ44" s="136" t="s">
        <v>187</v>
      </c>
      <c r="AR44" s="137"/>
      <c r="AS44" s="137"/>
      <c r="AT44" s="138"/>
      <c r="AU44" s="402" t="s">
        <v>133</v>
      </c>
      <c r="AV44" s="402"/>
      <c r="AW44" s="402"/>
      <c r="AX44" s="903"/>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273</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314</v>
      </c>
      <c r="AF51" s="229"/>
      <c r="AG51" s="229"/>
      <c r="AH51" s="230"/>
      <c r="AI51" s="228" t="s">
        <v>312</v>
      </c>
      <c r="AJ51" s="229"/>
      <c r="AK51" s="229"/>
      <c r="AL51" s="230"/>
      <c r="AM51" s="234" t="s">
        <v>341</v>
      </c>
      <c r="AN51" s="234"/>
      <c r="AO51" s="234"/>
      <c r="AP51" s="234"/>
      <c r="AQ51" s="136" t="s">
        <v>187</v>
      </c>
      <c r="AR51" s="137"/>
      <c r="AS51" s="137"/>
      <c r="AT51" s="138"/>
      <c r="AU51" s="915" t="s">
        <v>133</v>
      </c>
      <c r="AV51" s="915"/>
      <c r="AW51" s="915"/>
      <c r="AX51" s="916"/>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273</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314</v>
      </c>
      <c r="AF58" s="229"/>
      <c r="AG58" s="229"/>
      <c r="AH58" s="230"/>
      <c r="AI58" s="228" t="s">
        <v>312</v>
      </c>
      <c r="AJ58" s="229"/>
      <c r="AK58" s="229"/>
      <c r="AL58" s="230"/>
      <c r="AM58" s="234" t="s">
        <v>341</v>
      </c>
      <c r="AN58" s="234"/>
      <c r="AO58" s="234"/>
      <c r="AP58" s="234"/>
      <c r="AQ58" s="136" t="s">
        <v>187</v>
      </c>
      <c r="AR58" s="137"/>
      <c r="AS58" s="137"/>
      <c r="AT58" s="138"/>
      <c r="AU58" s="915" t="s">
        <v>133</v>
      </c>
      <c r="AV58" s="915"/>
      <c r="AW58" s="915"/>
      <c r="AX58" s="916"/>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274</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269</v>
      </c>
      <c r="X65" s="479"/>
      <c r="Y65" s="482"/>
      <c r="Z65" s="482"/>
      <c r="AA65" s="483"/>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278</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274</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3"/>
      <c r="AF77" s="884"/>
      <c r="AG77" s="884"/>
      <c r="AH77" s="884"/>
      <c r="AI77" s="883"/>
      <c r="AJ77" s="884"/>
      <c r="AK77" s="884"/>
      <c r="AL77" s="884"/>
      <c r="AM77" s="883"/>
      <c r="AN77" s="884"/>
      <c r="AO77" s="884"/>
      <c r="AP77" s="884"/>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5"/>
      <c r="I78" s="576"/>
      <c r="J78" s="576"/>
      <c r="K78" s="576"/>
      <c r="L78" s="576"/>
      <c r="M78" s="576"/>
      <c r="N78" s="576"/>
      <c r="O78" s="577"/>
      <c r="P78" s="132"/>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268</v>
      </c>
      <c r="AP79" s="263"/>
      <c r="AQ79" s="263"/>
      <c r="AR79" s="66" t="s">
        <v>266</v>
      </c>
      <c r="AS79" s="262"/>
      <c r="AT79" s="263"/>
      <c r="AU79" s="263"/>
      <c r="AV79" s="263"/>
      <c r="AW79" s="263"/>
      <c r="AX79" s="970"/>
    </row>
    <row r="80" spans="1:50" ht="18.75" hidden="1" customHeight="1" x14ac:dyDescent="0.15">
      <c r="A80" s="857" t="s">
        <v>146</v>
      </c>
      <c r="B80" s="515" t="s">
        <v>265</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353</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8"/>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8"/>
      <c r="B82" s="518"/>
      <c r="C82" s="419"/>
      <c r="D82" s="419"/>
      <c r="E82" s="419"/>
      <c r="F82" s="420"/>
      <c r="G82" s="666"/>
      <c r="H82" s="666"/>
      <c r="I82" s="666"/>
      <c r="J82" s="666"/>
      <c r="K82" s="666"/>
      <c r="L82" s="666"/>
      <c r="M82" s="666"/>
      <c r="N82" s="666"/>
      <c r="O82" s="666"/>
      <c r="P82" s="666"/>
      <c r="Q82" s="666"/>
      <c r="R82" s="666"/>
      <c r="S82" s="666"/>
      <c r="T82" s="666"/>
      <c r="U82" s="666"/>
      <c r="V82" s="666"/>
      <c r="W82" s="666"/>
      <c r="X82" s="666"/>
      <c r="Y82" s="666"/>
      <c r="Z82" s="666"/>
      <c r="AA82" s="667"/>
      <c r="AB82" s="877"/>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8"/>
    </row>
    <row r="83" spans="1:60" ht="22.5" hidden="1" customHeight="1" x14ac:dyDescent="0.15">
      <c r="A83" s="858"/>
      <c r="B83" s="518"/>
      <c r="C83" s="419"/>
      <c r="D83" s="419"/>
      <c r="E83" s="419"/>
      <c r="F83" s="420"/>
      <c r="G83" s="668"/>
      <c r="H83" s="668"/>
      <c r="I83" s="668"/>
      <c r="J83" s="668"/>
      <c r="K83" s="668"/>
      <c r="L83" s="668"/>
      <c r="M83" s="668"/>
      <c r="N83" s="668"/>
      <c r="O83" s="668"/>
      <c r="P83" s="668"/>
      <c r="Q83" s="668"/>
      <c r="R83" s="668"/>
      <c r="S83" s="668"/>
      <c r="T83" s="668"/>
      <c r="U83" s="668"/>
      <c r="V83" s="668"/>
      <c r="W83" s="668"/>
      <c r="X83" s="668"/>
      <c r="Y83" s="668"/>
      <c r="Z83" s="668"/>
      <c r="AA83" s="669"/>
      <c r="AB83" s="879"/>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0"/>
    </row>
    <row r="84" spans="1:60" ht="19.5" hidden="1" customHeight="1" x14ac:dyDescent="0.15">
      <c r="A84" s="858"/>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81"/>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2"/>
    </row>
    <row r="85" spans="1:60" ht="18.75" hidden="1" customHeight="1" x14ac:dyDescent="0.15">
      <c r="A85" s="858"/>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8"/>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8"/>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8"/>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8"/>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8"/>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4" t="s">
        <v>133</v>
      </c>
      <c r="AV90" s="524"/>
      <c r="AW90" s="524"/>
      <c r="AX90" s="525"/>
    </row>
    <row r="91" spans="1:60" ht="18.75" hidden="1" customHeight="1" x14ac:dyDescent="0.15">
      <c r="A91" s="858"/>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8"/>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8"/>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8"/>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8"/>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8"/>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8"/>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8"/>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9"/>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8" t="s">
        <v>13</v>
      </c>
      <c r="Z99" s="889"/>
      <c r="AA99" s="890"/>
      <c r="AB99" s="885" t="s">
        <v>14</v>
      </c>
      <c r="AC99" s="886"/>
      <c r="AD99" s="887"/>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7"/>
      <c r="Z100" s="848"/>
      <c r="AA100" s="849"/>
      <c r="AB100" s="472" t="s">
        <v>11</v>
      </c>
      <c r="AC100" s="472"/>
      <c r="AD100" s="472"/>
      <c r="AE100" s="530" t="s">
        <v>314</v>
      </c>
      <c r="AF100" s="531"/>
      <c r="AG100" s="531"/>
      <c r="AH100" s="532"/>
      <c r="AI100" s="530" t="s">
        <v>334</v>
      </c>
      <c r="AJ100" s="531"/>
      <c r="AK100" s="531"/>
      <c r="AL100" s="532"/>
      <c r="AM100" s="530" t="s">
        <v>341</v>
      </c>
      <c r="AN100" s="531"/>
      <c r="AO100" s="531"/>
      <c r="AP100" s="532"/>
      <c r="AQ100" s="304" t="s">
        <v>354</v>
      </c>
      <c r="AR100" s="305"/>
      <c r="AS100" s="305"/>
      <c r="AT100" s="306"/>
      <c r="AU100" s="304" t="s">
        <v>355</v>
      </c>
      <c r="AV100" s="305"/>
      <c r="AW100" s="305"/>
      <c r="AX100" s="307"/>
    </row>
    <row r="101" spans="1:60" ht="23.25" customHeight="1" x14ac:dyDescent="0.15">
      <c r="A101" s="413"/>
      <c r="B101" s="414"/>
      <c r="C101" s="414"/>
      <c r="D101" s="414"/>
      <c r="E101" s="414"/>
      <c r="F101" s="415"/>
      <c r="G101" s="90" t="s">
        <v>557</v>
      </c>
      <c r="H101" s="90"/>
      <c r="I101" s="90"/>
      <c r="J101" s="90"/>
      <c r="K101" s="90"/>
      <c r="L101" s="90"/>
      <c r="M101" s="90"/>
      <c r="N101" s="90"/>
      <c r="O101" s="90"/>
      <c r="P101" s="90"/>
      <c r="Q101" s="90"/>
      <c r="R101" s="90"/>
      <c r="S101" s="90"/>
      <c r="T101" s="90"/>
      <c r="U101" s="90"/>
      <c r="V101" s="90"/>
      <c r="W101" s="90"/>
      <c r="X101" s="91"/>
      <c r="Y101" s="533" t="s">
        <v>54</v>
      </c>
      <c r="Z101" s="534"/>
      <c r="AA101" s="535"/>
      <c r="AB101" s="452" t="s">
        <v>489</v>
      </c>
      <c r="AC101" s="452"/>
      <c r="AD101" s="452"/>
      <c r="AE101" s="202">
        <v>71</v>
      </c>
      <c r="AF101" s="203"/>
      <c r="AG101" s="203"/>
      <c r="AH101" s="204"/>
      <c r="AI101" s="202">
        <v>42</v>
      </c>
      <c r="AJ101" s="203"/>
      <c r="AK101" s="203"/>
      <c r="AL101" s="204"/>
      <c r="AM101" s="202">
        <v>58</v>
      </c>
      <c r="AN101" s="203"/>
      <c r="AO101" s="203"/>
      <c r="AP101" s="204"/>
      <c r="AQ101" s="202" t="s">
        <v>491</v>
      </c>
      <c r="AR101" s="203"/>
      <c r="AS101" s="203"/>
      <c r="AT101" s="204"/>
      <c r="AU101" s="202" t="s">
        <v>490</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489</v>
      </c>
      <c r="AC102" s="452"/>
      <c r="AD102" s="452"/>
      <c r="AE102" s="409">
        <v>71</v>
      </c>
      <c r="AF102" s="409"/>
      <c r="AG102" s="409"/>
      <c r="AH102" s="409"/>
      <c r="AI102" s="409">
        <v>42</v>
      </c>
      <c r="AJ102" s="409"/>
      <c r="AK102" s="409"/>
      <c r="AL102" s="409"/>
      <c r="AM102" s="409">
        <v>58</v>
      </c>
      <c r="AN102" s="409"/>
      <c r="AO102" s="409"/>
      <c r="AP102" s="409"/>
      <c r="AQ102" s="257">
        <v>50</v>
      </c>
      <c r="AR102" s="258"/>
      <c r="AS102" s="258"/>
      <c r="AT102" s="303"/>
      <c r="AU102" s="257" t="s">
        <v>490</v>
      </c>
      <c r="AV102" s="258"/>
      <c r="AW102" s="258"/>
      <c r="AX102" s="303"/>
    </row>
    <row r="103" spans="1:60" ht="31.5" hidden="1" customHeight="1" x14ac:dyDescent="0.15">
      <c r="A103" s="410" t="s">
        <v>275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314</v>
      </c>
      <c r="AF103" s="407"/>
      <c r="AG103" s="407"/>
      <c r="AH103" s="408"/>
      <c r="AI103" s="406" t="s">
        <v>312</v>
      </c>
      <c r="AJ103" s="407"/>
      <c r="AK103" s="407"/>
      <c r="AL103" s="408"/>
      <c r="AM103" s="406" t="s">
        <v>341</v>
      </c>
      <c r="AN103" s="407"/>
      <c r="AO103" s="407"/>
      <c r="AP103" s="408"/>
      <c r="AQ103" s="268" t="s">
        <v>354</v>
      </c>
      <c r="AR103" s="269"/>
      <c r="AS103" s="269"/>
      <c r="AT103" s="308"/>
      <c r="AU103" s="268" t="s">
        <v>355</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314</v>
      </c>
      <c r="AF106" s="407"/>
      <c r="AG106" s="407"/>
      <c r="AH106" s="408"/>
      <c r="AI106" s="406" t="s">
        <v>312</v>
      </c>
      <c r="AJ106" s="407"/>
      <c r="AK106" s="407"/>
      <c r="AL106" s="408"/>
      <c r="AM106" s="406" t="s">
        <v>341</v>
      </c>
      <c r="AN106" s="407"/>
      <c r="AO106" s="407"/>
      <c r="AP106" s="408"/>
      <c r="AQ106" s="268" t="s">
        <v>354</v>
      </c>
      <c r="AR106" s="269"/>
      <c r="AS106" s="269"/>
      <c r="AT106" s="308"/>
      <c r="AU106" s="268" t="s">
        <v>355</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314</v>
      </c>
      <c r="AF109" s="407"/>
      <c r="AG109" s="407"/>
      <c r="AH109" s="408"/>
      <c r="AI109" s="406" t="s">
        <v>312</v>
      </c>
      <c r="AJ109" s="407"/>
      <c r="AK109" s="407"/>
      <c r="AL109" s="408"/>
      <c r="AM109" s="406" t="s">
        <v>341</v>
      </c>
      <c r="AN109" s="407"/>
      <c r="AO109" s="407"/>
      <c r="AP109" s="408"/>
      <c r="AQ109" s="268" t="s">
        <v>354</v>
      </c>
      <c r="AR109" s="269"/>
      <c r="AS109" s="269"/>
      <c r="AT109" s="308"/>
      <c r="AU109" s="268" t="s">
        <v>355</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314</v>
      </c>
      <c r="AF112" s="407"/>
      <c r="AG112" s="407"/>
      <c r="AH112" s="408"/>
      <c r="AI112" s="406" t="s">
        <v>312</v>
      </c>
      <c r="AJ112" s="407"/>
      <c r="AK112" s="407"/>
      <c r="AL112" s="408"/>
      <c r="AM112" s="406" t="s">
        <v>341</v>
      </c>
      <c r="AN112" s="407"/>
      <c r="AO112" s="407"/>
      <c r="AP112" s="408"/>
      <c r="AQ112" s="268" t="s">
        <v>354</v>
      </c>
      <c r="AR112" s="269"/>
      <c r="AS112" s="269"/>
      <c r="AT112" s="308"/>
      <c r="AU112" s="268" t="s">
        <v>355</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314</v>
      </c>
      <c r="AF115" s="407"/>
      <c r="AG115" s="407"/>
      <c r="AH115" s="408"/>
      <c r="AI115" s="406" t="s">
        <v>312</v>
      </c>
      <c r="AJ115" s="407"/>
      <c r="AK115" s="407"/>
      <c r="AL115" s="408"/>
      <c r="AM115" s="406" t="s">
        <v>341</v>
      </c>
      <c r="AN115" s="407"/>
      <c r="AO115" s="407"/>
      <c r="AP115" s="408"/>
      <c r="AQ115" s="579" t="s">
        <v>356</v>
      </c>
      <c r="AR115" s="580"/>
      <c r="AS115" s="580"/>
      <c r="AT115" s="580"/>
      <c r="AU115" s="580"/>
      <c r="AV115" s="580"/>
      <c r="AW115" s="580"/>
      <c r="AX115" s="581"/>
    </row>
    <row r="116" spans="1:50" ht="23.25" customHeight="1" x14ac:dyDescent="0.15">
      <c r="A116" s="430"/>
      <c r="B116" s="431"/>
      <c r="C116" s="431"/>
      <c r="D116" s="431"/>
      <c r="E116" s="431"/>
      <c r="F116" s="432"/>
      <c r="G116" s="379" t="s">
        <v>492</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493</v>
      </c>
      <c r="AC116" s="454"/>
      <c r="AD116" s="455"/>
      <c r="AE116" s="409">
        <v>90</v>
      </c>
      <c r="AF116" s="409"/>
      <c r="AG116" s="409"/>
      <c r="AH116" s="409"/>
      <c r="AI116" s="409">
        <v>57</v>
      </c>
      <c r="AJ116" s="409"/>
      <c r="AK116" s="409"/>
      <c r="AL116" s="409"/>
      <c r="AM116" s="409">
        <v>42</v>
      </c>
      <c r="AN116" s="409"/>
      <c r="AO116" s="409"/>
      <c r="AP116" s="409"/>
      <c r="AQ116" s="202">
        <v>54</v>
      </c>
      <c r="AR116" s="203"/>
      <c r="AS116" s="203"/>
      <c r="AT116" s="203"/>
      <c r="AU116" s="203"/>
      <c r="AV116" s="203"/>
      <c r="AW116" s="203"/>
      <c r="AX116" s="205"/>
    </row>
    <row r="117" spans="1:50" ht="46.5" customHeight="1" thickBot="1" x14ac:dyDescent="0.2">
      <c r="A117" s="433"/>
      <c r="B117" s="434"/>
      <c r="C117" s="434"/>
      <c r="D117" s="434"/>
      <c r="E117" s="434"/>
      <c r="F117" s="435"/>
      <c r="G117" s="380"/>
      <c r="H117" s="380"/>
      <c r="I117" s="380"/>
      <c r="J117" s="380"/>
      <c r="K117" s="380"/>
      <c r="L117" s="380"/>
      <c r="M117" s="380"/>
      <c r="N117" s="380"/>
      <c r="O117" s="380"/>
      <c r="P117" s="380"/>
      <c r="Q117" s="380"/>
      <c r="R117" s="380"/>
      <c r="S117" s="380"/>
      <c r="T117" s="380"/>
      <c r="U117" s="380"/>
      <c r="V117" s="380"/>
      <c r="W117" s="380"/>
      <c r="X117" s="380"/>
      <c r="Y117" s="462" t="s">
        <v>48</v>
      </c>
      <c r="Z117" s="437"/>
      <c r="AA117" s="438"/>
      <c r="AB117" s="463" t="s">
        <v>494</v>
      </c>
      <c r="AC117" s="464"/>
      <c r="AD117" s="465"/>
      <c r="AE117" s="542" t="s">
        <v>495</v>
      </c>
      <c r="AF117" s="542"/>
      <c r="AG117" s="542"/>
      <c r="AH117" s="542"/>
      <c r="AI117" s="542" t="s">
        <v>496</v>
      </c>
      <c r="AJ117" s="542"/>
      <c r="AK117" s="542"/>
      <c r="AL117" s="542"/>
      <c r="AM117" s="542" t="s">
        <v>543</v>
      </c>
      <c r="AN117" s="542"/>
      <c r="AO117" s="542"/>
      <c r="AP117" s="542"/>
      <c r="AQ117" s="542" t="s">
        <v>544</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314</v>
      </c>
      <c r="AF118" s="407"/>
      <c r="AG118" s="407"/>
      <c r="AH118" s="408"/>
      <c r="AI118" s="406" t="s">
        <v>312</v>
      </c>
      <c r="AJ118" s="407"/>
      <c r="AK118" s="407"/>
      <c r="AL118" s="408"/>
      <c r="AM118" s="406" t="s">
        <v>341</v>
      </c>
      <c r="AN118" s="407"/>
      <c r="AO118" s="407"/>
      <c r="AP118" s="408"/>
      <c r="AQ118" s="579" t="s">
        <v>356</v>
      </c>
      <c r="AR118" s="580"/>
      <c r="AS118" s="580"/>
      <c r="AT118" s="580"/>
      <c r="AU118" s="580"/>
      <c r="AV118" s="580"/>
      <c r="AW118" s="580"/>
      <c r="AX118" s="581"/>
    </row>
    <row r="119" spans="1:50" ht="23.25" hidden="1" customHeight="1" x14ac:dyDescent="0.15">
      <c r="A119" s="430"/>
      <c r="B119" s="431"/>
      <c r="C119" s="431"/>
      <c r="D119" s="431"/>
      <c r="E119" s="431"/>
      <c r="F119" s="432"/>
      <c r="G119" s="379" t="s">
        <v>282</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0"/>
      <c r="H120" s="380"/>
      <c r="I120" s="380"/>
      <c r="J120" s="380"/>
      <c r="K120" s="380"/>
      <c r="L120" s="380"/>
      <c r="M120" s="380"/>
      <c r="N120" s="380"/>
      <c r="O120" s="380"/>
      <c r="P120" s="380"/>
      <c r="Q120" s="380"/>
      <c r="R120" s="380"/>
      <c r="S120" s="380"/>
      <c r="T120" s="380"/>
      <c r="U120" s="380"/>
      <c r="V120" s="380"/>
      <c r="W120" s="380"/>
      <c r="X120" s="380"/>
      <c r="Y120" s="462" t="s">
        <v>48</v>
      </c>
      <c r="Z120" s="437"/>
      <c r="AA120" s="438"/>
      <c r="AB120" s="463" t="s">
        <v>281</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314</v>
      </c>
      <c r="AF121" s="407"/>
      <c r="AG121" s="407"/>
      <c r="AH121" s="408"/>
      <c r="AI121" s="406" t="s">
        <v>312</v>
      </c>
      <c r="AJ121" s="407"/>
      <c r="AK121" s="407"/>
      <c r="AL121" s="408"/>
      <c r="AM121" s="406" t="s">
        <v>341</v>
      </c>
      <c r="AN121" s="407"/>
      <c r="AO121" s="407"/>
      <c r="AP121" s="408"/>
      <c r="AQ121" s="579" t="s">
        <v>356</v>
      </c>
      <c r="AR121" s="580"/>
      <c r="AS121" s="580"/>
      <c r="AT121" s="580"/>
      <c r="AU121" s="580"/>
      <c r="AV121" s="580"/>
      <c r="AW121" s="580"/>
      <c r="AX121" s="581"/>
    </row>
    <row r="122" spans="1:50" ht="23.25" hidden="1" customHeight="1" x14ac:dyDescent="0.15">
      <c r="A122" s="430"/>
      <c r="B122" s="431"/>
      <c r="C122" s="431"/>
      <c r="D122" s="431"/>
      <c r="E122" s="431"/>
      <c r="F122" s="432"/>
      <c r="G122" s="379" t="s">
        <v>283</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0"/>
      <c r="H123" s="380"/>
      <c r="I123" s="380"/>
      <c r="J123" s="380"/>
      <c r="K123" s="380"/>
      <c r="L123" s="380"/>
      <c r="M123" s="380"/>
      <c r="N123" s="380"/>
      <c r="O123" s="380"/>
      <c r="P123" s="380"/>
      <c r="Q123" s="380"/>
      <c r="R123" s="380"/>
      <c r="S123" s="380"/>
      <c r="T123" s="380"/>
      <c r="U123" s="380"/>
      <c r="V123" s="380"/>
      <c r="W123" s="380"/>
      <c r="X123" s="380"/>
      <c r="Y123" s="462" t="s">
        <v>48</v>
      </c>
      <c r="Z123" s="437"/>
      <c r="AA123" s="438"/>
      <c r="AB123" s="463" t="s">
        <v>284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314</v>
      </c>
      <c r="AF124" s="407"/>
      <c r="AG124" s="407"/>
      <c r="AH124" s="408"/>
      <c r="AI124" s="406" t="s">
        <v>312</v>
      </c>
      <c r="AJ124" s="407"/>
      <c r="AK124" s="407"/>
      <c r="AL124" s="408"/>
      <c r="AM124" s="406" t="s">
        <v>341</v>
      </c>
      <c r="AN124" s="407"/>
      <c r="AO124" s="407"/>
      <c r="AP124" s="408"/>
      <c r="AQ124" s="579" t="s">
        <v>356</v>
      </c>
      <c r="AR124" s="580"/>
      <c r="AS124" s="580"/>
      <c r="AT124" s="580"/>
      <c r="AU124" s="580"/>
      <c r="AV124" s="580"/>
      <c r="AW124" s="580"/>
      <c r="AX124" s="581"/>
    </row>
    <row r="125" spans="1:50" ht="23.25" hidden="1" customHeight="1" x14ac:dyDescent="0.15">
      <c r="A125" s="430"/>
      <c r="B125" s="431"/>
      <c r="C125" s="431"/>
      <c r="D125" s="431"/>
      <c r="E125" s="431"/>
      <c r="F125" s="432"/>
      <c r="G125" s="379" t="s">
        <v>283</v>
      </c>
      <c r="H125" s="379"/>
      <c r="I125" s="379"/>
      <c r="J125" s="379"/>
      <c r="K125" s="379"/>
      <c r="L125" s="379"/>
      <c r="M125" s="379"/>
      <c r="N125" s="379"/>
      <c r="O125" s="379"/>
      <c r="P125" s="379"/>
      <c r="Q125" s="379"/>
      <c r="R125" s="379"/>
      <c r="S125" s="379"/>
      <c r="T125" s="379"/>
      <c r="U125" s="379"/>
      <c r="V125" s="379"/>
      <c r="W125" s="379"/>
      <c r="X125" s="920"/>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0"/>
      <c r="H126" s="380"/>
      <c r="I126" s="380"/>
      <c r="J126" s="380"/>
      <c r="K126" s="380"/>
      <c r="L126" s="380"/>
      <c r="M126" s="380"/>
      <c r="N126" s="380"/>
      <c r="O126" s="380"/>
      <c r="P126" s="380"/>
      <c r="Q126" s="380"/>
      <c r="R126" s="380"/>
      <c r="S126" s="380"/>
      <c r="T126" s="380"/>
      <c r="U126" s="380"/>
      <c r="V126" s="380"/>
      <c r="W126" s="380"/>
      <c r="X126" s="921"/>
      <c r="Y126" s="462" t="s">
        <v>48</v>
      </c>
      <c r="Z126" s="437"/>
      <c r="AA126" s="438"/>
      <c r="AB126" s="463" t="s">
        <v>281</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6" t="s">
        <v>314</v>
      </c>
      <c r="AF127" s="407"/>
      <c r="AG127" s="407"/>
      <c r="AH127" s="408"/>
      <c r="AI127" s="406" t="s">
        <v>312</v>
      </c>
      <c r="AJ127" s="407"/>
      <c r="AK127" s="407"/>
      <c r="AL127" s="408"/>
      <c r="AM127" s="406" t="s">
        <v>341</v>
      </c>
      <c r="AN127" s="407"/>
      <c r="AO127" s="407"/>
      <c r="AP127" s="408"/>
      <c r="AQ127" s="579" t="s">
        <v>356</v>
      </c>
      <c r="AR127" s="580"/>
      <c r="AS127" s="580"/>
      <c r="AT127" s="580"/>
      <c r="AU127" s="580"/>
      <c r="AV127" s="580"/>
      <c r="AW127" s="580"/>
      <c r="AX127" s="581"/>
    </row>
    <row r="128" spans="1:50" ht="23.25" hidden="1" customHeight="1" x14ac:dyDescent="0.15">
      <c r="A128" s="430"/>
      <c r="B128" s="431"/>
      <c r="C128" s="431"/>
      <c r="D128" s="431"/>
      <c r="E128" s="431"/>
      <c r="F128" s="432"/>
      <c r="G128" s="379" t="s">
        <v>283</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0"/>
      <c r="H129" s="380"/>
      <c r="I129" s="380"/>
      <c r="J129" s="380"/>
      <c r="K129" s="380"/>
      <c r="L129" s="380"/>
      <c r="M129" s="380"/>
      <c r="N129" s="380"/>
      <c r="O129" s="380"/>
      <c r="P129" s="380"/>
      <c r="Q129" s="380"/>
      <c r="R129" s="380"/>
      <c r="S129" s="380"/>
      <c r="T129" s="380"/>
      <c r="U129" s="380"/>
      <c r="V129" s="380"/>
      <c r="W129" s="380"/>
      <c r="X129" s="380"/>
      <c r="Y129" s="462" t="s">
        <v>48</v>
      </c>
      <c r="Z129" s="437"/>
      <c r="AA129" s="438"/>
      <c r="AB129" s="463" t="s">
        <v>281</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329</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188</v>
      </c>
      <c r="AT133" s="119"/>
      <c r="AU133" s="185" t="s">
        <v>501</v>
      </c>
      <c r="AV133" s="185"/>
      <c r="AW133" s="118" t="s">
        <v>177</v>
      </c>
      <c r="AX133" s="180"/>
    </row>
    <row r="134" spans="1:50" ht="39.75" customHeight="1" x14ac:dyDescent="0.15">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499</v>
      </c>
      <c r="AC134" s="190"/>
      <c r="AD134" s="190"/>
      <c r="AE134" s="191">
        <v>4</v>
      </c>
      <c r="AF134" s="381"/>
      <c r="AG134" s="381"/>
      <c r="AH134" s="382"/>
      <c r="AI134" s="191">
        <v>5</v>
      </c>
      <c r="AJ134" s="381"/>
      <c r="AK134" s="381"/>
      <c r="AL134" s="382"/>
      <c r="AM134" s="191">
        <v>17</v>
      </c>
      <c r="AN134" s="192"/>
      <c r="AO134" s="192"/>
      <c r="AP134" s="192"/>
      <c r="AQ134" s="191" t="s">
        <v>491</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499</v>
      </c>
      <c r="AC135" s="198"/>
      <c r="AD135" s="198"/>
      <c r="AE135" s="191">
        <v>4</v>
      </c>
      <c r="AF135" s="381"/>
      <c r="AG135" s="381"/>
      <c r="AH135" s="382"/>
      <c r="AI135" s="191">
        <v>5</v>
      </c>
      <c r="AJ135" s="381"/>
      <c r="AK135" s="381"/>
      <c r="AL135" s="382"/>
      <c r="AM135" s="191">
        <v>17</v>
      </c>
      <c r="AN135" s="192"/>
      <c r="AO135" s="192"/>
      <c r="AP135" s="192"/>
      <c r="AQ135" s="191" t="s">
        <v>490</v>
      </c>
      <c r="AR135" s="192"/>
      <c r="AS135" s="192"/>
      <c r="AT135" s="192"/>
      <c r="AU135" s="191" t="s">
        <v>500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22"/>
      <c r="E430" s="159" t="s">
        <v>322</v>
      </c>
      <c r="F430" s="891"/>
      <c r="G430" s="892" t="s">
        <v>207</v>
      </c>
      <c r="H430" s="108"/>
      <c r="I430" s="108"/>
      <c r="J430" s="893" t="s">
        <v>484</v>
      </c>
      <c r="K430" s="894"/>
      <c r="L430" s="894"/>
      <c r="M430" s="894"/>
      <c r="N430" s="894"/>
      <c r="O430" s="894"/>
      <c r="P430" s="894"/>
      <c r="Q430" s="894"/>
      <c r="R430" s="894"/>
      <c r="S430" s="894"/>
      <c r="T430" s="89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8" t="s">
        <v>490</v>
      </c>
      <c r="AR432" s="185"/>
      <c r="AS432" s="118" t="s">
        <v>188</v>
      </c>
      <c r="AT432" s="119"/>
      <c r="AU432" s="185" t="s">
        <v>490</v>
      </c>
      <c r="AV432" s="185"/>
      <c r="AW432" s="118" t="s">
        <v>177</v>
      </c>
      <c r="AX432" s="180"/>
    </row>
    <row r="433" spans="1:50" ht="23.25" customHeight="1" x14ac:dyDescent="0.15">
      <c r="A433" s="174"/>
      <c r="B433" s="171"/>
      <c r="C433" s="165"/>
      <c r="D433" s="171"/>
      <c r="E433" s="328"/>
      <c r="F433" s="329"/>
      <c r="G433" s="89" t="s">
        <v>500</v>
      </c>
      <c r="H433" s="90"/>
      <c r="I433" s="90"/>
      <c r="J433" s="90"/>
      <c r="K433" s="90"/>
      <c r="L433" s="90"/>
      <c r="M433" s="90"/>
      <c r="N433" s="90"/>
      <c r="O433" s="90"/>
      <c r="P433" s="90"/>
      <c r="Q433" s="90"/>
      <c r="R433" s="90"/>
      <c r="S433" s="90"/>
      <c r="T433" s="90"/>
      <c r="U433" s="90"/>
      <c r="V433" s="90"/>
      <c r="W433" s="90"/>
      <c r="X433" s="91"/>
      <c r="Y433" s="186" t="s">
        <v>12</v>
      </c>
      <c r="Z433" s="187"/>
      <c r="AA433" s="188"/>
      <c r="AB433" s="198" t="s">
        <v>501</v>
      </c>
      <c r="AC433" s="198"/>
      <c r="AD433" s="198"/>
      <c r="AE433" s="326" t="s">
        <v>491</v>
      </c>
      <c r="AF433" s="192"/>
      <c r="AG433" s="192"/>
      <c r="AH433" s="192"/>
      <c r="AI433" s="326" t="s">
        <v>490</v>
      </c>
      <c r="AJ433" s="192"/>
      <c r="AK433" s="192"/>
      <c r="AL433" s="192"/>
      <c r="AM433" s="326" t="s">
        <v>502</v>
      </c>
      <c r="AN433" s="192"/>
      <c r="AO433" s="192"/>
      <c r="AP433" s="327"/>
      <c r="AQ433" s="326" t="s">
        <v>503</v>
      </c>
      <c r="AR433" s="192"/>
      <c r="AS433" s="192"/>
      <c r="AT433" s="327"/>
      <c r="AU433" s="192" t="s">
        <v>490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6" t="s">
        <v>490</v>
      </c>
      <c r="AF434" s="192"/>
      <c r="AG434" s="192"/>
      <c r="AH434" s="327"/>
      <c r="AI434" s="326" t="s">
        <v>502</v>
      </c>
      <c r="AJ434" s="192"/>
      <c r="AK434" s="192"/>
      <c r="AL434" s="192"/>
      <c r="AM434" s="326" t="s">
        <v>490</v>
      </c>
      <c r="AN434" s="192"/>
      <c r="AO434" s="192"/>
      <c r="AP434" s="327"/>
      <c r="AQ434" s="326" t="s">
        <v>490</v>
      </c>
      <c r="AR434" s="192"/>
      <c r="AS434" s="192"/>
      <c r="AT434" s="327"/>
      <c r="AU434" s="192" t="s">
        <v>501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490</v>
      </c>
      <c r="AF435" s="192"/>
      <c r="AG435" s="192"/>
      <c r="AH435" s="327"/>
      <c r="AI435" s="326" t="s">
        <v>491</v>
      </c>
      <c r="AJ435" s="192"/>
      <c r="AK435" s="192"/>
      <c r="AL435" s="192"/>
      <c r="AM435" s="326" t="s">
        <v>491</v>
      </c>
      <c r="AN435" s="192"/>
      <c r="AO435" s="192"/>
      <c r="AP435" s="327"/>
      <c r="AQ435" s="326" t="s">
        <v>491</v>
      </c>
      <c r="AR435" s="192"/>
      <c r="AS435" s="192"/>
      <c r="AT435" s="327"/>
      <c r="AU435" s="192" t="s">
        <v>490</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490</v>
      </c>
      <c r="AF457" s="185"/>
      <c r="AG457" s="118" t="s">
        <v>188</v>
      </c>
      <c r="AH457" s="119"/>
      <c r="AI457" s="141"/>
      <c r="AJ457" s="141"/>
      <c r="AK457" s="141"/>
      <c r="AL457" s="139"/>
      <c r="AM457" s="141"/>
      <c r="AN457" s="141"/>
      <c r="AO457" s="141"/>
      <c r="AP457" s="139"/>
      <c r="AQ457" s="578" t="s">
        <v>491</v>
      </c>
      <c r="AR457" s="185"/>
      <c r="AS457" s="118" t="s">
        <v>188</v>
      </c>
      <c r="AT457" s="119"/>
      <c r="AU457" s="185" t="s">
        <v>490</v>
      </c>
      <c r="AV457" s="185"/>
      <c r="AW457" s="118" t="s">
        <v>177</v>
      </c>
      <c r="AX457" s="180"/>
    </row>
    <row r="458" spans="1:50" ht="23.25" customHeight="1" x14ac:dyDescent="0.15">
      <c r="A458" s="174"/>
      <c r="B458" s="171"/>
      <c r="C458" s="165"/>
      <c r="D458" s="171"/>
      <c r="E458" s="328"/>
      <c r="F458" s="329"/>
      <c r="G458" s="89" t="s">
        <v>490</v>
      </c>
      <c r="H458" s="90"/>
      <c r="I458" s="90"/>
      <c r="J458" s="90"/>
      <c r="K458" s="90"/>
      <c r="L458" s="90"/>
      <c r="M458" s="90"/>
      <c r="N458" s="90"/>
      <c r="O458" s="90"/>
      <c r="P458" s="90"/>
      <c r="Q458" s="90"/>
      <c r="R458" s="90"/>
      <c r="S458" s="90"/>
      <c r="T458" s="90"/>
      <c r="U458" s="90"/>
      <c r="V458" s="90"/>
      <c r="W458" s="90"/>
      <c r="X458" s="91"/>
      <c r="Y458" s="186" t="s">
        <v>12</v>
      </c>
      <c r="Z458" s="187"/>
      <c r="AA458" s="188"/>
      <c r="AB458" s="198" t="s">
        <v>504</v>
      </c>
      <c r="AC458" s="198"/>
      <c r="AD458" s="198"/>
      <c r="AE458" s="326" t="s">
        <v>491</v>
      </c>
      <c r="AF458" s="192"/>
      <c r="AG458" s="192"/>
      <c r="AH458" s="192"/>
      <c r="AI458" s="326" t="s">
        <v>491</v>
      </c>
      <c r="AJ458" s="192"/>
      <c r="AK458" s="192"/>
      <c r="AL458" s="192"/>
      <c r="AM458" s="326" t="s">
        <v>490</v>
      </c>
      <c r="AN458" s="192"/>
      <c r="AO458" s="192"/>
      <c r="AP458" s="327"/>
      <c r="AQ458" s="326" t="s">
        <v>490</v>
      </c>
      <c r="AR458" s="192"/>
      <c r="AS458" s="192"/>
      <c r="AT458" s="327"/>
      <c r="AU458" s="192" t="s">
        <v>490</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490</v>
      </c>
      <c r="AC459" s="190"/>
      <c r="AD459" s="190"/>
      <c r="AE459" s="326" t="s">
        <v>502</v>
      </c>
      <c r="AF459" s="192"/>
      <c r="AG459" s="192"/>
      <c r="AH459" s="327"/>
      <c r="AI459" s="326" t="s">
        <v>490</v>
      </c>
      <c r="AJ459" s="192"/>
      <c r="AK459" s="192"/>
      <c r="AL459" s="192"/>
      <c r="AM459" s="326" t="s">
        <v>490</v>
      </c>
      <c r="AN459" s="192"/>
      <c r="AO459" s="192"/>
      <c r="AP459" s="327"/>
      <c r="AQ459" s="326" t="s">
        <v>490</v>
      </c>
      <c r="AR459" s="192"/>
      <c r="AS459" s="192"/>
      <c r="AT459" s="327"/>
      <c r="AU459" s="192" t="s">
        <v>491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491</v>
      </c>
      <c r="AF460" s="192"/>
      <c r="AG460" s="192"/>
      <c r="AH460" s="327"/>
      <c r="AI460" s="326" t="s">
        <v>490</v>
      </c>
      <c r="AJ460" s="192"/>
      <c r="AK460" s="192"/>
      <c r="AL460" s="192"/>
      <c r="AM460" s="326" t="s">
        <v>491</v>
      </c>
      <c r="AN460" s="192"/>
      <c r="AO460" s="192"/>
      <c r="AP460" s="327"/>
      <c r="AQ460" s="326" t="s">
        <v>490</v>
      </c>
      <c r="AR460" s="192"/>
      <c r="AS460" s="192"/>
      <c r="AT460" s="327"/>
      <c r="AU460" s="192" t="s">
        <v>491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92" t="s">
        <v>207</v>
      </c>
      <c r="H484" s="108"/>
      <c r="I484" s="108"/>
      <c r="J484" s="893"/>
      <c r="K484" s="894"/>
      <c r="L484" s="894"/>
      <c r="M484" s="894"/>
      <c r="N484" s="894"/>
      <c r="O484" s="894"/>
      <c r="P484" s="894"/>
      <c r="Q484" s="894"/>
      <c r="R484" s="894"/>
      <c r="S484" s="894"/>
      <c r="T484" s="89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92" t="s">
        <v>207</v>
      </c>
      <c r="H538" s="108"/>
      <c r="I538" s="108"/>
      <c r="J538" s="893"/>
      <c r="K538" s="894"/>
      <c r="L538" s="894"/>
      <c r="M538" s="894"/>
      <c r="N538" s="894"/>
      <c r="O538" s="894"/>
      <c r="P538" s="894"/>
      <c r="Q538" s="894"/>
      <c r="R538" s="894"/>
      <c r="S538" s="894"/>
      <c r="T538" s="89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92" t="s">
        <v>207</v>
      </c>
      <c r="H592" s="108"/>
      <c r="I592" s="108"/>
      <c r="J592" s="893"/>
      <c r="K592" s="894"/>
      <c r="L592" s="894"/>
      <c r="M592" s="894"/>
      <c r="N592" s="894"/>
      <c r="O592" s="894"/>
      <c r="P592" s="894"/>
      <c r="Q592" s="894"/>
      <c r="R592" s="894"/>
      <c r="S592" s="894"/>
      <c r="T592" s="89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92" t="s">
        <v>207</v>
      </c>
      <c r="H646" s="108"/>
      <c r="I646" s="108"/>
      <c r="J646" s="893"/>
      <c r="K646" s="894"/>
      <c r="L646" s="894"/>
      <c r="M646" s="894"/>
      <c r="N646" s="894"/>
      <c r="O646" s="894"/>
      <c r="P646" s="894"/>
      <c r="Q646" s="894"/>
      <c r="R646" s="894"/>
      <c r="S646" s="894"/>
      <c r="T646" s="89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51" customHeight="1" x14ac:dyDescent="0.15">
      <c r="A702" s="863" t="s">
        <v>139</v>
      </c>
      <c r="B702" s="864"/>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483</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2" t="s">
        <v>483</v>
      </c>
      <c r="AE703" s="313"/>
      <c r="AF703" s="313"/>
      <c r="AG703" s="86" t="s">
        <v>545</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7"/>
      <c r="B704" s="868"/>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483</v>
      </c>
      <c r="AE704" s="776"/>
      <c r="AF704" s="776"/>
      <c r="AG704" s="152" t="s">
        <v>546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0" t="s">
        <v>38</v>
      </c>
      <c r="B705" s="631"/>
      <c r="C705" s="814" t="s">
        <v>40</v>
      </c>
      <c r="D705" s="815"/>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6"/>
      <c r="AD705" s="704" t="s">
        <v>483</v>
      </c>
      <c r="AE705" s="705"/>
      <c r="AF705" s="705"/>
      <c r="AG705" s="110" t="s">
        <v>539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2"/>
      <c r="B706" s="633"/>
      <c r="C706" s="787"/>
      <c r="D706" s="788"/>
      <c r="E706" s="720" t="s">
        <v>303</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506</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2"/>
      <c r="B707" s="633"/>
      <c r="C707" s="789"/>
      <c r="D707" s="790"/>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8" t="s">
        <v>507</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2"/>
      <c r="B708" s="634"/>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2" t="s">
        <v>483</v>
      </c>
      <c r="AE708" s="593"/>
      <c r="AF708" s="593"/>
      <c r="AG708" s="732" t="s">
        <v>547</v>
      </c>
      <c r="AH708" s="733"/>
      <c r="AI708" s="733"/>
      <c r="AJ708" s="733"/>
      <c r="AK708" s="733"/>
      <c r="AL708" s="733"/>
      <c r="AM708" s="733"/>
      <c r="AN708" s="733"/>
      <c r="AO708" s="733"/>
      <c r="AP708" s="733"/>
      <c r="AQ708" s="733"/>
      <c r="AR708" s="733"/>
      <c r="AS708" s="733"/>
      <c r="AT708" s="733"/>
      <c r="AU708" s="733"/>
      <c r="AV708" s="733"/>
      <c r="AW708" s="733"/>
      <c r="AX708" s="734"/>
    </row>
    <row r="709" spans="1:50" ht="40.1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548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509</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2" t="s">
        <v>483</v>
      </c>
      <c r="AE711" s="313"/>
      <c r="AF711" s="313"/>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2"/>
      <c r="B712" s="634"/>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5" t="s">
        <v>509</v>
      </c>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2"/>
      <c r="B713" s="634"/>
      <c r="C713" s="971" t="s">
        <v>271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509</v>
      </c>
      <c r="AE713" s="313"/>
      <c r="AF713" s="653"/>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5"/>
      <c r="B714" s="636"/>
      <c r="C714" s="637" t="s">
        <v>248</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00" t="s">
        <v>483</v>
      </c>
      <c r="AE714" s="801"/>
      <c r="AF714" s="802"/>
      <c r="AG714" s="726" t="s">
        <v>549</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7"/>
      <c r="C715" s="778" t="s">
        <v>249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2" t="s">
        <v>483</v>
      </c>
      <c r="AE715" s="593"/>
      <c r="AF715" s="646"/>
      <c r="AG715" s="732" t="s">
        <v>510</v>
      </c>
      <c r="AH715" s="733"/>
      <c r="AI715" s="733"/>
      <c r="AJ715" s="733"/>
      <c r="AK715" s="733"/>
      <c r="AL715" s="733"/>
      <c r="AM715" s="733"/>
      <c r="AN715" s="733"/>
      <c r="AO715" s="733"/>
      <c r="AP715" s="733"/>
      <c r="AQ715" s="733"/>
      <c r="AR715" s="733"/>
      <c r="AS715" s="733"/>
      <c r="AT715" s="733"/>
      <c r="AU715" s="733"/>
      <c r="AV715" s="733"/>
      <c r="AW715" s="733"/>
      <c r="AX715" s="734"/>
    </row>
    <row r="716" spans="1:50" ht="58.15" customHeight="1" x14ac:dyDescent="0.15">
      <c r="A716" s="632"/>
      <c r="B716" s="634"/>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483</v>
      </c>
      <c r="AE716" s="615"/>
      <c r="AF716" s="615"/>
      <c r="AG716" s="86" t="s">
        <v>540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2"/>
      <c r="B717" s="634"/>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553</v>
      </c>
      <c r="AH717" s="87"/>
      <c r="AI717" s="87"/>
      <c r="AJ717" s="87"/>
      <c r="AK717" s="87"/>
      <c r="AL717" s="87"/>
      <c r="AM717" s="87"/>
      <c r="AN717" s="87"/>
      <c r="AO717" s="87"/>
      <c r="AP717" s="87"/>
      <c r="AQ717" s="87"/>
      <c r="AR717" s="87"/>
      <c r="AS717" s="87"/>
      <c r="AT717" s="87"/>
      <c r="AU717" s="87"/>
      <c r="AV717" s="87"/>
      <c r="AW717" s="87"/>
      <c r="AX717" s="88"/>
    </row>
    <row r="718" spans="1:50" ht="42.6"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9" t="s">
        <v>57</v>
      </c>
      <c r="B719" s="770"/>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509</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71"/>
      <c r="B720" s="772"/>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12.15" customHeight="1" x14ac:dyDescent="0.15">
      <c r="A726" s="630" t="s">
        <v>47</v>
      </c>
      <c r="B726" s="795"/>
      <c r="C726" s="808" t="s">
        <v>52</v>
      </c>
      <c r="D726" s="830"/>
      <c r="E726" s="830"/>
      <c r="F726" s="831"/>
      <c r="G726" s="565" t="s">
        <v>512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112.15" customHeight="1" thickBot="1" x14ac:dyDescent="0.2">
      <c r="A727" s="796"/>
      <c r="B727" s="797"/>
      <c r="C727" s="738" t="s">
        <v>56</v>
      </c>
      <c r="D727" s="739"/>
      <c r="E727" s="739"/>
      <c r="F727" s="740"/>
      <c r="G727" s="563" t="s">
        <v>513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4" t="s">
        <v>562</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2" t="s">
        <v>137</v>
      </c>
      <c r="B731" s="793"/>
      <c r="C731" s="793"/>
      <c r="D731" s="793"/>
      <c r="E731" s="794"/>
      <c r="F731" s="719" t="s">
        <v>561</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137</v>
      </c>
      <c r="B733" s="664"/>
      <c r="C733" s="664"/>
      <c r="D733" s="664"/>
      <c r="E733" s="665"/>
      <c r="F733" s="627" t="s">
        <v>563</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0" t="s">
        <v>276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78" t="s">
        <v>325</v>
      </c>
      <c r="B737" s="195"/>
      <c r="C737" s="195"/>
      <c r="D737" s="196"/>
      <c r="E737" s="979" t="s">
        <v>514</v>
      </c>
      <c r="F737" s="979"/>
      <c r="G737" s="979"/>
      <c r="H737" s="979"/>
      <c r="I737" s="979"/>
      <c r="J737" s="979"/>
      <c r="K737" s="979"/>
      <c r="L737" s="979"/>
      <c r="M737" s="979"/>
      <c r="N737" s="351" t="s">
        <v>320</v>
      </c>
      <c r="O737" s="351"/>
      <c r="P737" s="351"/>
      <c r="Q737" s="351"/>
      <c r="R737" s="979" t="s">
        <v>515</v>
      </c>
      <c r="S737" s="979"/>
      <c r="T737" s="979"/>
      <c r="U737" s="979"/>
      <c r="V737" s="979"/>
      <c r="W737" s="979"/>
      <c r="X737" s="979"/>
      <c r="Y737" s="979"/>
      <c r="Z737" s="979"/>
      <c r="AA737" s="351" t="s">
        <v>319</v>
      </c>
      <c r="AB737" s="351"/>
      <c r="AC737" s="351"/>
      <c r="AD737" s="351"/>
      <c r="AE737" s="979" t="s">
        <v>516</v>
      </c>
      <c r="AF737" s="979"/>
      <c r="AG737" s="979"/>
      <c r="AH737" s="979"/>
      <c r="AI737" s="979"/>
      <c r="AJ737" s="979"/>
      <c r="AK737" s="979"/>
      <c r="AL737" s="979"/>
      <c r="AM737" s="979"/>
      <c r="AN737" s="351" t="s">
        <v>318</v>
      </c>
      <c r="AO737" s="351"/>
      <c r="AP737" s="351"/>
      <c r="AQ737" s="351"/>
      <c r="AR737" s="985" t="s">
        <v>517</v>
      </c>
      <c r="AS737" s="986"/>
      <c r="AT737" s="986"/>
      <c r="AU737" s="986"/>
      <c r="AV737" s="986"/>
      <c r="AW737" s="986"/>
      <c r="AX737" s="987"/>
      <c r="AY737" s="74"/>
      <c r="AZ737" s="74"/>
    </row>
    <row r="738" spans="1:52" ht="24.75" customHeight="1" x14ac:dyDescent="0.15">
      <c r="A738" s="978" t="s">
        <v>317</v>
      </c>
      <c r="B738" s="195"/>
      <c r="C738" s="195"/>
      <c r="D738" s="196"/>
      <c r="E738" s="979" t="s">
        <v>518</v>
      </c>
      <c r="F738" s="979"/>
      <c r="G738" s="979"/>
      <c r="H738" s="979"/>
      <c r="I738" s="979"/>
      <c r="J738" s="979"/>
      <c r="K738" s="979"/>
      <c r="L738" s="979"/>
      <c r="M738" s="979"/>
      <c r="N738" s="351" t="s">
        <v>316</v>
      </c>
      <c r="O738" s="351"/>
      <c r="P738" s="351"/>
      <c r="Q738" s="351"/>
      <c r="R738" s="979" t="s">
        <v>519</v>
      </c>
      <c r="S738" s="979"/>
      <c r="T738" s="979"/>
      <c r="U738" s="979"/>
      <c r="V738" s="979"/>
      <c r="W738" s="979"/>
      <c r="X738" s="979"/>
      <c r="Y738" s="979"/>
      <c r="Z738" s="979"/>
      <c r="AA738" s="351" t="s">
        <v>315</v>
      </c>
      <c r="AB738" s="351"/>
      <c r="AC738" s="351"/>
      <c r="AD738" s="351"/>
      <c r="AE738" s="979" t="s">
        <v>520</v>
      </c>
      <c r="AF738" s="979"/>
      <c r="AG738" s="979"/>
      <c r="AH738" s="979"/>
      <c r="AI738" s="979"/>
      <c r="AJ738" s="979"/>
      <c r="AK738" s="979"/>
      <c r="AL738" s="979"/>
      <c r="AM738" s="979"/>
      <c r="AN738" s="351" t="s">
        <v>314</v>
      </c>
      <c r="AO738" s="351"/>
      <c r="AP738" s="351"/>
      <c r="AQ738" s="351"/>
      <c r="AR738" s="985" t="s">
        <v>521</v>
      </c>
      <c r="AS738" s="986"/>
      <c r="AT738" s="986"/>
      <c r="AU738" s="986"/>
      <c r="AV738" s="986"/>
      <c r="AW738" s="986"/>
      <c r="AX738" s="987"/>
    </row>
    <row r="739" spans="1:52" ht="24.75" customHeight="1" x14ac:dyDescent="0.15">
      <c r="A739" s="978" t="s">
        <v>313</v>
      </c>
      <c r="B739" s="195"/>
      <c r="C739" s="195"/>
      <c r="D739" s="196"/>
      <c r="E739" s="979" t="s">
        <v>522</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337</v>
      </c>
      <c r="B740" s="961"/>
      <c r="C740" s="961"/>
      <c r="D740" s="962"/>
      <c r="E740" s="963" t="s">
        <v>479</v>
      </c>
      <c r="F740" s="964"/>
      <c r="G740" s="964"/>
      <c r="H740" s="78" t="str">
        <f>IF(E740="", "", "(")</f>
        <v>(</v>
      </c>
      <c r="I740" s="964"/>
      <c r="J740" s="964"/>
      <c r="K740" s="78" t="str">
        <f>IF(OR(I740="　", I740=""), "", "-")</f>
        <v/>
      </c>
      <c r="L740" s="965">
        <v>286</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2" t="s">
        <v>306</v>
      </c>
      <c r="B741" s="603"/>
      <c r="C741" s="603"/>
      <c r="D741" s="603"/>
      <c r="E741" s="603"/>
      <c r="F741" s="60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308</v>
      </c>
      <c r="B780" s="617"/>
      <c r="C780" s="617"/>
      <c r="D780" s="617"/>
      <c r="E780" s="617"/>
      <c r="F780" s="618"/>
      <c r="G780" s="583" t="s">
        <v>529</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528</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6"/>
    </row>
    <row r="781" spans="1:50" ht="24.75" customHeight="1" x14ac:dyDescent="0.15">
      <c r="A781" s="619"/>
      <c r="B781" s="620"/>
      <c r="C781" s="620"/>
      <c r="D781" s="620"/>
      <c r="E781" s="620"/>
      <c r="F781" s="621"/>
      <c r="G781" s="808"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91"/>
      <c r="AC781" s="808"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19"/>
      <c r="B782" s="620"/>
      <c r="C782" s="620"/>
      <c r="D782" s="620"/>
      <c r="E782" s="620"/>
      <c r="F782" s="621"/>
      <c r="G782" s="660" t="s">
        <v>523</v>
      </c>
      <c r="H782" s="661"/>
      <c r="I782" s="661"/>
      <c r="J782" s="661"/>
      <c r="K782" s="662"/>
      <c r="L782" s="654" t="s">
        <v>525</v>
      </c>
      <c r="M782" s="655"/>
      <c r="N782" s="655"/>
      <c r="O782" s="655"/>
      <c r="P782" s="655"/>
      <c r="Q782" s="655"/>
      <c r="R782" s="655"/>
      <c r="S782" s="655"/>
      <c r="T782" s="655"/>
      <c r="U782" s="655"/>
      <c r="V782" s="655"/>
      <c r="W782" s="655"/>
      <c r="X782" s="656"/>
      <c r="Y782" s="374">
        <v>11.4</v>
      </c>
      <c r="Z782" s="375"/>
      <c r="AA782" s="375"/>
      <c r="AB782" s="798"/>
      <c r="AC782" s="660" t="s">
        <v>523</v>
      </c>
      <c r="AD782" s="661"/>
      <c r="AE782" s="661"/>
      <c r="AF782" s="661"/>
      <c r="AG782" s="662"/>
      <c r="AH782" s="654" t="s">
        <v>536</v>
      </c>
      <c r="AI782" s="655"/>
      <c r="AJ782" s="655"/>
      <c r="AK782" s="655"/>
      <c r="AL782" s="655"/>
      <c r="AM782" s="655"/>
      <c r="AN782" s="655"/>
      <c r="AO782" s="655"/>
      <c r="AP782" s="655"/>
      <c r="AQ782" s="655"/>
      <c r="AR782" s="655"/>
      <c r="AS782" s="655"/>
      <c r="AT782" s="656"/>
      <c r="AU782" s="374">
        <v>1.8</v>
      </c>
      <c r="AV782" s="375"/>
      <c r="AW782" s="375"/>
      <c r="AX782" s="376"/>
    </row>
    <row r="783" spans="1:50" ht="24.75" customHeight="1" x14ac:dyDescent="0.15">
      <c r="A783" s="619"/>
      <c r="B783" s="620"/>
      <c r="C783" s="620"/>
      <c r="D783" s="620"/>
      <c r="E783" s="620"/>
      <c r="F783" s="621"/>
      <c r="G783" s="594" t="s">
        <v>79</v>
      </c>
      <c r="H783" s="595"/>
      <c r="I783" s="595"/>
      <c r="J783" s="595"/>
      <c r="K783" s="596"/>
      <c r="L783" s="586" t="s">
        <v>541</v>
      </c>
      <c r="M783" s="622"/>
      <c r="N783" s="622"/>
      <c r="O783" s="622"/>
      <c r="P783" s="622"/>
      <c r="Q783" s="622"/>
      <c r="R783" s="622"/>
      <c r="S783" s="622"/>
      <c r="T783" s="622"/>
      <c r="U783" s="622"/>
      <c r="V783" s="622"/>
      <c r="W783" s="622"/>
      <c r="X783" s="623"/>
      <c r="Y783" s="589">
        <v>3.2</v>
      </c>
      <c r="Z783" s="590"/>
      <c r="AA783" s="590"/>
      <c r="AB783" s="600"/>
      <c r="AC783" s="594" t="s">
        <v>79</v>
      </c>
      <c r="AD783" s="595"/>
      <c r="AE783" s="595"/>
      <c r="AF783" s="595"/>
      <c r="AG783" s="596"/>
      <c r="AH783" s="586" t="s">
        <v>537</v>
      </c>
      <c r="AI783" s="622"/>
      <c r="AJ783" s="622"/>
      <c r="AK783" s="622"/>
      <c r="AL783" s="622"/>
      <c r="AM783" s="622"/>
      <c r="AN783" s="622"/>
      <c r="AO783" s="622"/>
      <c r="AP783" s="622"/>
      <c r="AQ783" s="622"/>
      <c r="AR783" s="622"/>
      <c r="AS783" s="622"/>
      <c r="AT783" s="623"/>
      <c r="AU783" s="589">
        <v>1.3</v>
      </c>
      <c r="AV783" s="590"/>
      <c r="AW783" s="590"/>
      <c r="AX783" s="591"/>
    </row>
    <row r="784" spans="1:50" ht="24.75" customHeight="1" x14ac:dyDescent="0.15">
      <c r="A784" s="619"/>
      <c r="B784" s="620"/>
      <c r="C784" s="620"/>
      <c r="D784" s="620"/>
      <c r="E784" s="620"/>
      <c r="F784" s="621"/>
      <c r="G784" s="594" t="s">
        <v>524</v>
      </c>
      <c r="H784" s="595"/>
      <c r="I784" s="595"/>
      <c r="J784" s="595"/>
      <c r="K784" s="596"/>
      <c r="L784" s="586" t="s">
        <v>542</v>
      </c>
      <c r="M784" s="622"/>
      <c r="N784" s="622"/>
      <c r="O784" s="622"/>
      <c r="P784" s="622"/>
      <c r="Q784" s="622"/>
      <c r="R784" s="622"/>
      <c r="S784" s="622"/>
      <c r="T784" s="622"/>
      <c r="U784" s="622"/>
      <c r="V784" s="622"/>
      <c r="W784" s="622"/>
      <c r="X784" s="623"/>
      <c r="Y784" s="589">
        <v>1.1000000000000001</v>
      </c>
      <c r="Z784" s="590"/>
      <c r="AA784" s="590"/>
      <c r="AB784" s="600"/>
      <c r="AC784" s="594" t="s">
        <v>524</v>
      </c>
      <c r="AD784" s="595"/>
      <c r="AE784" s="595"/>
      <c r="AF784" s="595"/>
      <c r="AG784" s="596"/>
      <c r="AH784" s="586" t="s">
        <v>538</v>
      </c>
      <c r="AI784" s="622"/>
      <c r="AJ784" s="622"/>
      <c r="AK784" s="622"/>
      <c r="AL784" s="622"/>
      <c r="AM784" s="622"/>
      <c r="AN784" s="622"/>
      <c r="AO784" s="622"/>
      <c r="AP784" s="622"/>
      <c r="AQ784" s="622"/>
      <c r="AR784" s="622"/>
      <c r="AS784" s="622"/>
      <c r="AT784" s="623"/>
      <c r="AU784" s="589">
        <v>1.1000000000000001</v>
      </c>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3.25" customHeight="1" x14ac:dyDescent="0.15">
      <c r="A791" s="619"/>
      <c r="B791" s="620"/>
      <c r="C791" s="620"/>
      <c r="D791" s="620"/>
      <c r="E791" s="620"/>
      <c r="F791" s="621"/>
      <c r="G791" s="594" t="s">
        <v>550</v>
      </c>
      <c r="H791" s="595"/>
      <c r="I791" s="595"/>
      <c r="J791" s="595"/>
      <c r="K791" s="596"/>
      <c r="L791" s="586"/>
      <c r="M791" s="587"/>
      <c r="N791" s="587"/>
      <c r="O791" s="587"/>
      <c r="P791" s="587"/>
      <c r="Q791" s="587"/>
      <c r="R791" s="587"/>
      <c r="S791" s="587"/>
      <c r="T791" s="587"/>
      <c r="U791" s="587"/>
      <c r="V791" s="587"/>
      <c r="W791" s="587"/>
      <c r="X791" s="588"/>
      <c r="Y791" s="589">
        <v>-0.3</v>
      </c>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9" t="s">
        <v>20</v>
      </c>
      <c r="H792" s="820"/>
      <c r="I792" s="820"/>
      <c r="J792" s="820"/>
      <c r="K792" s="820"/>
      <c r="L792" s="821"/>
      <c r="M792" s="822"/>
      <c r="N792" s="822"/>
      <c r="O792" s="822"/>
      <c r="P792" s="822"/>
      <c r="Q792" s="822"/>
      <c r="R792" s="822"/>
      <c r="S792" s="822"/>
      <c r="T792" s="822"/>
      <c r="U792" s="822"/>
      <c r="V792" s="822"/>
      <c r="W792" s="822"/>
      <c r="X792" s="823"/>
      <c r="Y792" s="824">
        <f>SUM(Y782:AB791)</f>
        <v>15.4</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4.2</v>
      </c>
      <c r="AV792" s="825"/>
      <c r="AW792" s="825"/>
      <c r="AX792" s="827"/>
    </row>
    <row r="793" spans="1:50" ht="24.75" customHeight="1" x14ac:dyDescent="0.15">
      <c r="A793" s="619"/>
      <c r="B793" s="620"/>
      <c r="C793" s="620"/>
      <c r="D793" s="620"/>
      <c r="E793" s="620"/>
      <c r="F793" s="621"/>
      <c r="G793" s="583" t="s">
        <v>527</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6"/>
    </row>
    <row r="794" spans="1:50" ht="24.75" customHeight="1" x14ac:dyDescent="0.15">
      <c r="A794" s="619"/>
      <c r="B794" s="620"/>
      <c r="C794" s="620"/>
      <c r="D794" s="620"/>
      <c r="E794" s="620"/>
      <c r="F794" s="621"/>
      <c r="G794" s="808"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91"/>
      <c r="AC794" s="808"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15">
      <c r="A795" s="619"/>
      <c r="B795" s="620"/>
      <c r="C795" s="620"/>
      <c r="D795" s="620"/>
      <c r="E795" s="620"/>
      <c r="F795" s="621"/>
      <c r="G795" s="660" t="s">
        <v>523</v>
      </c>
      <c r="H795" s="661"/>
      <c r="I795" s="661"/>
      <c r="J795" s="661"/>
      <c r="K795" s="662"/>
      <c r="L795" s="654" t="s">
        <v>526</v>
      </c>
      <c r="M795" s="655"/>
      <c r="N795" s="655"/>
      <c r="O795" s="655"/>
      <c r="P795" s="655"/>
      <c r="Q795" s="655"/>
      <c r="R795" s="655"/>
      <c r="S795" s="655"/>
      <c r="T795" s="655"/>
      <c r="U795" s="655"/>
      <c r="V795" s="655"/>
      <c r="W795" s="655"/>
      <c r="X795" s="656"/>
      <c r="Y795" s="374">
        <v>36.9</v>
      </c>
      <c r="Z795" s="375"/>
      <c r="AA795" s="375"/>
      <c r="AB795" s="798"/>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376"/>
    </row>
    <row r="796" spans="1:50" ht="24.75" customHeight="1" x14ac:dyDescent="0.15">
      <c r="A796" s="619"/>
      <c r="B796" s="620"/>
      <c r="C796" s="620"/>
      <c r="D796" s="620"/>
      <c r="E796" s="620"/>
      <c r="F796" s="621"/>
      <c r="G796" s="594" t="s">
        <v>79</v>
      </c>
      <c r="H796" s="595"/>
      <c r="I796" s="595"/>
      <c r="J796" s="595"/>
      <c r="K796" s="596"/>
      <c r="L796" s="586" t="s">
        <v>541</v>
      </c>
      <c r="M796" s="622"/>
      <c r="N796" s="622"/>
      <c r="O796" s="622"/>
      <c r="P796" s="622"/>
      <c r="Q796" s="622"/>
      <c r="R796" s="622"/>
      <c r="S796" s="622"/>
      <c r="T796" s="622"/>
      <c r="U796" s="622"/>
      <c r="V796" s="622"/>
      <c r="W796" s="622"/>
      <c r="X796" s="623"/>
      <c r="Y796" s="589">
        <v>11.6</v>
      </c>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t="s">
        <v>524</v>
      </c>
      <c r="H797" s="595"/>
      <c r="I797" s="595"/>
      <c r="J797" s="595"/>
      <c r="K797" s="596"/>
      <c r="L797" s="586" t="s">
        <v>542</v>
      </c>
      <c r="M797" s="622"/>
      <c r="N797" s="622"/>
      <c r="O797" s="622"/>
      <c r="P797" s="622"/>
      <c r="Q797" s="622"/>
      <c r="R797" s="622"/>
      <c r="S797" s="622"/>
      <c r="T797" s="622"/>
      <c r="U797" s="622"/>
      <c r="V797" s="622"/>
      <c r="W797" s="622"/>
      <c r="X797" s="623"/>
      <c r="Y797" s="589">
        <v>7.6</v>
      </c>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x14ac:dyDescent="0.15">
      <c r="A805" s="619"/>
      <c r="B805" s="620"/>
      <c r="C805" s="620"/>
      <c r="D805" s="620"/>
      <c r="E805" s="620"/>
      <c r="F805" s="621"/>
      <c r="G805" s="819" t="s">
        <v>20</v>
      </c>
      <c r="H805" s="820"/>
      <c r="I805" s="820"/>
      <c r="J805" s="820"/>
      <c r="K805" s="820"/>
      <c r="L805" s="821"/>
      <c r="M805" s="822"/>
      <c r="N805" s="822"/>
      <c r="O805" s="822"/>
      <c r="P805" s="822"/>
      <c r="Q805" s="822"/>
      <c r="R805" s="822"/>
      <c r="S805" s="822"/>
      <c r="T805" s="822"/>
      <c r="U805" s="822"/>
      <c r="V805" s="822"/>
      <c r="W805" s="822"/>
      <c r="X805" s="823"/>
      <c r="Y805" s="824">
        <f>SUM(Y795:AB804)</f>
        <v>56.1</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19"/>
      <c r="B806" s="620"/>
      <c r="C806" s="620"/>
      <c r="D806" s="620"/>
      <c r="E806" s="620"/>
      <c r="F806" s="621"/>
      <c r="G806" s="583" t="s">
        <v>245</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246</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6"/>
    </row>
    <row r="807" spans="1:50" ht="24.75" hidden="1" customHeight="1" x14ac:dyDescent="0.15">
      <c r="A807" s="619"/>
      <c r="B807" s="620"/>
      <c r="C807" s="620"/>
      <c r="D807" s="620"/>
      <c r="E807" s="620"/>
      <c r="F807" s="621"/>
      <c r="G807" s="808"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91"/>
      <c r="AC807" s="808"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15">
      <c r="A808" s="619"/>
      <c r="B808" s="620"/>
      <c r="C808" s="620"/>
      <c r="D808" s="620"/>
      <c r="E808" s="620"/>
      <c r="F808" s="621"/>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798"/>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6"/>
    </row>
    <row r="820" spans="1:50" ht="24.75" hidden="1" customHeight="1" x14ac:dyDescent="0.15">
      <c r="A820" s="619"/>
      <c r="B820" s="620"/>
      <c r="C820" s="620"/>
      <c r="D820" s="620"/>
      <c r="E820" s="620"/>
      <c r="F820" s="621"/>
      <c r="G820" s="808"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91"/>
      <c r="AC820" s="808"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15">
      <c r="A821" s="619"/>
      <c r="B821" s="620"/>
      <c r="C821" s="620"/>
      <c r="D821" s="620"/>
      <c r="E821" s="620"/>
      <c r="F821" s="621"/>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8"/>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t="s">
        <v>530</v>
      </c>
      <c r="D838" s="333"/>
      <c r="E838" s="333"/>
      <c r="F838" s="333"/>
      <c r="G838" s="333"/>
      <c r="H838" s="333"/>
      <c r="I838" s="333"/>
      <c r="J838" s="334">
        <v>9010001027685</v>
      </c>
      <c r="K838" s="335"/>
      <c r="L838" s="335"/>
      <c r="M838" s="335"/>
      <c r="N838" s="335"/>
      <c r="O838" s="335"/>
      <c r="P838" s="336" t="s">
        <v>531</v>
      </c>
      <c r="Q838" s="336"/>
      <c r="R838" s="336"/>
      <c r="S838" s="336"/>
      <c r="T838" s="336"/>
      <c r="U838" s="336"/>
      <c r="V838" s="336"/>
      <c r="W838" s="336"/>
      <c r="X838" s="336"/>
      <c r="Y838" s="337">
        <v>15.4</v>
      </c>
      <c r="Z838" s="338"/>
      <c r="AA838" s="338"/>
      <c r="AB838" s="339"/>
      <c r="AC838" s="349" t="s">
        <v>295</v>
      </c>
      <c r="AD838" s="357"/>
      <c r="AE838" s="357"/>
      <c r="AF838" s="357"/>
      <c r="AG838" s="357"/>
      <c r="AH838" s="358">
        <v>1</v>
      </c>
      <c r="AI838" s="359"/>
      <c r="AJ838" s="359"/>
      <c r="AK838" s="359"/>
      <c r="AL838" s="343">
        <v>94.7</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t="s">
        <v>532</v>
      </c>
      <c r="D871" s="333"/>
      <c r="E871" s="333"/>
      <c r="F871" s="333"/>
      <c r="G871" s="333"/>
      <c r="H871" s="333"/>
      <c r="I871" s="333"/>
      <c r="J871" s="334">
        <v>2020005010230</v>
      </c>
      <c r="K871" s="335"/>
      <c r="L871" s="335"/>
      <c r="M871" s="335"/>
      <c r="N871" s="335"/>
      <c r="O871" s="335"/>
      <c r="P871" s="336" t="s">
        <v>533</v>
      </c>
      <c r="Q871" s="336"/>
      <c r="R871" s="336"/>
      <c r="S871" s="336"/>
      <c r="T871" s="336"/>
      <c r="U871" s="336"/>
      <c r="V871" s="336"/>
      <c r="W871" s="336"/>
      <c r="X871" s="336"/>
      <c r="Y871" s="337">
        <v>4.2</v>
      </c>
      <c r="Z871" s="338"/>
      <c r="AA871" s="338"/>
      <c r="AB871" s="339"/>
      <c r="AC871" s="349" t="s">
        <v>294</v>
      </c>
      <c r="AD871" s="357"/>
      <c r="AE871" s="357"/>
      <c r="AF871" s="357"/>
      <c r="AG871" s="357"/>
      <c r="AH871" s="358">
        <v>1</v>
      </c>
      <c r="AI871" s="359"/>
      <c r="AJ871" s="359"/>
      <c r="AK871" s="359"/>
      <c r="AL871" s="343">
        <v>99.4</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t="s">
        <v>534</v>
      </c>
      <c r="D904" s="333"/>
      <c r="E904" s="333"/>
      <c r="F904" s="333"/>
      <c r="G904" s="333"/>
      <c r="H904" s="333"/>
      <c r="I904" s="333"/>
      <c r="J904" s="334">
        <v>7010505001956</v>
      </c>
      <c r="K904" s="335"/>
      <c r="L904" s="335"/>
      <c r="M904" s="335"/>
      <c r="N904" s="335"/>
      <c r="O904" s="335"/>
      <c r="P904" s="336" t="s">
        <v>535</v>
      </c>
      <c r="Q904" s="336"/>
      <c r="R904" s="336"/>
      <c r="S904" s="336"/>
      <c r="T904" s="336"/>
      <c r="U904" s="336"/>
      <c r="V904" s="336"/>
      <c r="W904" s="336"/>
      <c r="X904" s="336"/>
      <c r="Y904" s="337">
        <v>56.1</v>
      </c>
      <c r="Z904" s="338"/>
      <c r="AA904" s="338"/>
      <c r="AB904" s="339"/>
      <c r="AC904" s="349" t="s">
        <v>295</v>
      </c>
      <c r="AD904" s="357"/>
      <c r="AE904" s="357"/>
      <c r="AF904" s="357"/>
      <c r="AG904" s="357"/>
      <c r="AH904" s="358">
        <v>1</v>
      </c>
      <c r="AI904" s="359"/>
      <c r="AJ904" s="359"/>
      <c r="AK904" s="359"/>
      <c r="AL904" s="343">
        <v>85.7</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5" priority="14031">
      <formula>IF(RIGHT(TEXT(P14,"0.#"),1)=".",FALSE,TRUE)</formula>
    </cfRule>
    <cfRule type="expression" dxfId="2104" priority="14032">
      <formula>IF(RIGHT(TEXT(P14,"0.#"),1)=".",TRUE,FALSE)</formula>
    </cfRule>
  </conditionalFormatting>
  <conditionalFormatting sqref="P18:AX18">
    <cfRule type="expression" dxfId="2103" priority="13907">
      <formula>IF(RIGHT(TEXT(P18,"0.#"),1)=".",FALSE,TRUE)</formula>
    </cfRule>
    <cfRule type="expression" dxfId="2102" priority="13908">
      <formula>IF(RIGHT(TEXT(P18,"0.#"),1)=".",TRUE,FALSE)</formula>
    </cfRule>
  </conditionalFormatting>
  <conditionalFormatting sqref="Y783">
    <cfRule type="expression" dxfId="2101" priority="13903">
      <formula>IF(RIGHT(TEXT(Y783,"0.#"),1)=".",FALSE,TRUE)</formula>
    </cfRule>
    <cfRule type="expression" dxfId="2100" priority="13904">
      <formula>IF(RIGHT(TEXT(Y783,"0.#"),1)=".",TRUE,FALSE)</formula>
    </cfRule>
  </conditionalFormatting>
  <conditionalFormatting sqref="Y792">
    <cfRule type="expression" dxfId="2099" priority="13899">
      <formula>IF(RIGHT(TEXT(Y792,"0.#"),1)=".",FALSE,TRUE)</formula>
    </cfRule>
    <cfRule type="expression" dxfId="2098" priority="13900">
      <formula>IF(RIGHT(TEXT(Y792,"0.#"),1)=".",TRUE,FALSE)</formula>
    </cfRule>
  </conditionalFormatting>
  <conditionalFormatting sqref="Y823:Y830 Y821 Y810:Y817 Y808 Y797:Y804 Y795">
    <cfRule type="expression" dxfId="2097" priority="13681">
      <formula>IF(RIGHT(TEXT(Y795,"0.#"),1)=".",FALSE,TRUE)</formula>
    </cfRule>
    <cfRule type="expression" dxfId="2096" priority="13682">
      <formula>IF(RIGHT(TEXT(Y795,"0.#"),1)=".",TRUE,FALSE)</formula>
    </cfRule>
  </conditionalFormatting>
  <conditionalFormatting sqref="P15:AJ17 P13:AX13 AR15:AX15">
    <cfRule type="expression" dxfId="2095" priority="13729">
      <formula>IF(RIGHT(TEXT(P13,"0.#"),1)=".",FALSE,TRUE)</formula>
    </cfRule>
    <cfRule type="expression" dxfId="2094" priority="13730">
      <formula>IF(RIGHT(TEXT(P13,"0.#"),1)=".",TRUE,FALSE)</formula>
    </cfRule>
  </conditionalFormatting>
  <conditionalFormatting sqref="AD19:AJ19">
    <cfRule type="expression" dxfId="2093" priority="13727">
      <formula>IF(RIGHT(TEXT(AD19,"0.#"),1)=".",FALSE,TRUE)</formula>
    </cfRule>
    <cfRule type="expression" dxfId="2092" priority="13728">
      <formula>IF(RIGHT(TEXT(AD19,"0.#"),1)=".",TRUE,FALSE)</formula>
    </cfRule>
  </conditionalFormatting>
  <conditionalFormatting sqref="AE101 AQ101">
    <cfRule type="expression" dxfId="2091" priority="13719">
      <formula>IF(RIGHT(TEXT(AE101,"0.#"),1)=".",FALSE,TRUE)</formula>
    </cfRule>
    <cfRule type="expression" dxfId="2090" priority="13720">
      <formula>IF(RIGHT(TEXT(AE101,"0.#"),1)=".",TRUE,FALSE)</formula>
    </cfRule>
  </conditionalFormatting>
  <conditionalFormatting sqref="Y784:Y791 Y782">
    <cfRule type="expression" dxfId="2089" priority="13705">
      <formula>IF(RIGHT(TEXT(Y782,"0.#"),1)=".",FALSE,TRUE)</formula>
    </cfRule>
    <cfRule type="expression" dxfId="2088" priority="13706">
      <formula>IF(RIGHT(TEXT(Y782,"0.#"),1)=".",TRUE,FALSE)</formula>
    </cfRule>
  </conditionalFormatting>
  <conditionalFormatting sqref="AU783">
    <cfRule type="expression" dxfId="2087" priority="13703">
      <formula>IF(RIGHT(TEXT(AU783,"0.#"),1)=".",FALSE,TRUE)</formula>
    </cfRule>
    <cfRule type="expression" dxfId="2086" priority="13704">
      <formula>IF(RIGHT(TEXT(AU783,"0.#"),1)=".",TRUE,FALSE)</formula>
    </cfRule>
  </conditionalFormatting>
  <conditionalFormatting sqref="AU792">
    <cfRule type="expression" dxfId="2085" priority="13701">
      <formula>IF(RIGHT(TEXT(AU792,"0.#"),1)=".",FALSE,TRUE)</formula>
    </cfRule>
    <cfRule type="expression" dxfId="2084" priority="13702">
      <formula>IF(RIGHT(TEXT(AU792,"0.#"),1)=".",TRUE,FALSE)</formula>
    </cfRule>
  </conditionalFormatting>
  <conditionalFormatting sqref="AU784:AU791 AU782">
    <cfRule type="expression" dxfId="2083" priority="13699">
      <formula>IF(RIGHT(TEXT(AU782,"0.#"),1)=".",FALSE,TRUE)</formula>
    </cfRule>
    <cfRule type="expression" dxfId="2082" priority="13700">
      <formula>IF(RIGHT(TEXT(AU782,"0.#"),1)=".",TRUE,FALSE)</formula>
    </cfRule>
  </conditionalFormatting>
  <conditionalFormatting sqref="Y822 Y809 Y796">
    <cfRule type="expression" dxfId="2081" priority="13685">
      <formula>IF(RIGHT(TEXT(Y796,"0.#"),1)=".",FALSE,TRUE)</formula>
    </cfRule>
    <cfRule type="expression" dxfId="2080" priority="13686">
      <formula>IF(RIGHT(TEXT(Y796,"0.#"),1)=".",TRUE,FALSE)</formula>
    </cfRule>
  </conditionalFormatting>
  <conditionalFormatting sqref="Y831 Y818 Y805">
    <cfRule type="expression" dxfId="2079" priority="13683">
      <formula>IF(RIGHT(TEXT(Y805,"0.#"),1)=".",FALSE,TRUE)</formula>
    </cfRule>
    <cfRule type="expression" dxfId="2078" priority="13684">
      <formula>IF(RIGHT(TEXT(Y805,"0.#"),1)=".",TRUE,FALSE)</formula>
    </cfRule>
  </conditionalFormatting>
  <conditionalFormatting sqref="AU822 AU809 AU796">
    <cfRule type="expression" dxfId="2077" priority="13679">
      <formula>IF(RIGHT(TEXT(AU796,"0.#"),1)=".",FALSE,TRUE)</formula>
    </cfRule>
    <cfRule type="expression" dxfId="2076" priority="13680">
      <formula>IF(RIGHT(TEXT(AU796,"0.#"),1)=".",TRUE,FALSE)</formula>
    </cfRule>
  </conditionalFormatting>
  <conditionalFormatting sqref="AU831 AU818 AU805">
    <cfRule type="expression" dxfId="2075" priority="13677">
      <formula>IF(RIGHT(TEXT(AU805,"0.#"),1)=".",FALSE,TRUE)</formula>
    </cfRule>
    <cfRule type="expression" dxfId="2074" priority="13678">
      <formula>IF(RIGHT(TEXT(AU805,"0.#"),1)=".",TRUE,FALSE)</formula>
    </cfRule>
  </conditionalFormatting>
  <conditionalFormatting sqref="AU823:AU830 AU821 AU810:AU817 AU808 AU797:AU804 AU795">
    <cfRule type="expression" dxfId="2073" priority="13675">
      <formula>IF(RIGHT(TEXT(AU795,"0.#"),1)=".",FALSE,TRUE)</formula>
    </cfRule>
    <cfRule type="expression" dxfId="2072" priority="13676">
      <formula>IF(RIGHT(TEXT(AU795,"0.#"),1)=".",TRUE,FALSE)</formula>
    </cfRule>
  </conditionalFormatting>
  <conditionalFormatting sqref="AM87">
    <cfRule type="expression" dxfId="2071" priority="13329">
      <formula>IF(RIGHT(TEXT(AM87,"0.#"),1)=".",FALSE,TRUE)</formula>
    </cfRule>
    <cfRule type="expression" dxfId="2070" priority="13330">
      <formula>IF(RIGHT(TEXT(AM87,"0.#"),1)=".",TRUE,FALSE)</formula>
    </cfRule>
  </conditionalFormatting>
  <conditionalFormatting sqref="AE55">
    <cfRule type="expression" dxfId="2069" priority="13397">
      <formula>IF(RIGHT(TEXT(AE55,"0.#"),1)=".",FALSE,TRUE)</formula>
    </cfRule>
    <cfRule type="expression" dxfId="2068" priority="13398">
      <formula>IF(RIGHT(TEXT(AE55,"0.#"),1)=".",TRUE,FALSE)</formula>
    </cfRule>
  </conditionalFormatting>
  <conditionalFormatting sqref="AI55">
    <cfRule type="expression" dxfId="2067" priority="13395">
      <formula>IF(RIGHT(TEXT(AI55,"0.#"),1)=".",FALSE,TRUE)</formula>
    </cfRule>
    <cfRule type="expression" dxfId="2066" priority="13396">
      <formula>IF(RIGHT(TEXT(AI55,"0.#"),1)=".",TRUE,FALSE)</formula>
    </cfRule>
  </conditionalFormatting>
  <conditionalFormatting sqref="AU32:AU34">
    <cfRule type="expression" dxfId="2065" priority="13467">
      <formula>IF(RIGHT(TEXT(AU32,"0.#"),1)=".",FALSE,TRUE)</formula>
    </cfRule>
    <cfRule type="expression" dxfId="2064" priority="13468">
      <formula>IF(RIGHT(TEXT(AU32,"0.#"),1)=".",TRUE,FALSE)</formula>
    </cfRule>
  </conditionalFormatting>
  <conditionalFormatting sqref="AE53">
    <cfRule type="expression" dxfId="2063" priority="13401">
      <formula>IF(RIGHT(TEXT(AE53,"0.#"),1)=".",FALSE,TRUE)</formula>
    </cfRule>
    <cfRule type="expression" dxfId="2062" priority="13402">
      <formula>IF(RIGHT(TEXT(AE53,"0.#"),1)=".",TRUE,FALSE)</formula>
    </cfRule>
  </conditionalFormatting>
  <conditionalFormatting sqref="AE54">
    <cfRule type="expression" dxfId="2061" priority="13399">
      <formula>IF(RIGHT(TEXT(AE54,"0.#"),1)=".",FALSE,TRUE)</formula>
    </cfRule>
    <cfRule type="expression" dxfId="2060" priority="13400">
      <formula>IF(RIGHT(TEXT(AE54,"0.#"),1)=".",TRUE,FALSE)</formula>
    </cfRule>
  </conditionalFormatting>
  <conditionalFormatting sqref="AI54">
    <cfRule type="expression" dxfId="2059" priority="13393">
      <formula>IF(RIGHT(TEXT(AI54,"0.#"),1)=".",FALSE,TRUE)</formula>
    </cfRule>
    <cfRule type="expression" dxfId="2058" priority="13394">
      <formula>IF(RIGHT(TEXT(AI54,"0.#"),1)=".",TRUE,FALSE)</formula>
    </cfRule>
  </conditionalFormatting>
  <conditionalFormatting sqref="AI53">
    <cfRule type="expression" dxfId="2057" priority="13391">
      <formula>IF(RIGHT(TEXT(AI53,"0.#"),1)=".",FALSE,TRUE)</formula>
    </cfRule>
    <cfRule type="expression" dxfId="2056" priority="13392">
      <formula>IF(RIGHT(TEXT(AI53,"0.#"),1)=".",TRUE,FALSE)</formula>
    </cfRule>
  </conditionalFormatting>
  <conditionalFormatting sqref="AM53">
    <cfRule type="expression" dxfId="2055" priority="13389">
      <formula>IF(RIGHT(TEXT(AM53,"0.#"),1)=".",FALSE,TRUE)</formula>
    </cfRule>
    <cfRule type="expression" dxfId="2054" priority="13390">
      <formula>IF(RIGHT(TEXT(AM53,"0.#"),1)=".",TRUE,FALSE)</formula>
    </cfRule>
  </conditionalFormatting>
  <conditionalFormatting sqref="AM54">
    <cfRule type="expression" dxfId="2053" priority="13387">
      <formula>IF(RIGHT(TEXT(AM54,"0.#"),1)=".",FALSE,TRUE)</formula>
    </cfRule>
    <cfRule type="expression" dxfId="2052" priority="13388">
      <formula>IF(RIGHT(TEXT(AM54,"0.#"),1)=".",TRUE,FALSE)</formula>
    </cfRule>
  </conditionalFormatting>
  <conditionalFormatting sqref="AM55">
    <cfRule type="expression" dxfId="2051" priority="13385">
      <formula>IF(RIGHT(TEXT(AM55,"0.#"),1)=".",FALSE,TRUE)</formula>
    </cfRule>
    <cfRule type="expression" dxfId="2050" priority="13386">
      <formula>IF(RIGHT(TEXT(AM55,"0.#"),1)=".",TRUE,FALSE)</formula>
    </cfRule>
  </conditionalFormatting>
  <conditionalFormatting sqref="AE60">
    <cfRule type="expression" dxfId="2049" priority="13371">
      <formula>IF(RIGHT(TEXT(AE60,"0.#"),1)=".",FALSE,TRUE)</formula>
    </cfRule>
    <cfRule type="expression" dxfId="2048" priority="13372">
      <formula>IF(RIGHT(TEXT(AE60,"0.#"),1)=".",TRUE,FALSE)</formula>
    </cfRule>
  </conditionalFormatting>
  <conditionalFormatting sqref="AE61">
    <cfRule type="expression" dxfId="2047" priority="13369">
      <formula>IF(RIGHT(TEXT(AE61,"0.#"),1)=".",FALSE,TRUE)</formula>
    </cfRule>
    <cfRule type="expression" dxfId="2046" priority="13370">
      <formula>IF(RIGHT(TEXT(AE61,"0.#"),1)=".",TRUE,FALSE)</formula>
    </cfRule>
  </conditionalFormatting>
  <conditionalFormatting sqref="AE62">
    <cfRule type="expression" dxfId="2045" priority="13367">
      <formula>IF(RIGHT(TEXT(AE62,"0.#"),1)=".",FALSE,TRUE)</formula>
    </cfRule>
    <cfRule type="expression" dxfId="2044" priority="13368">
      <formula>IF(RIGHT(TEXT(AE62,"0.#"),1)=".",TRUE,FALSE)</formula>
    </cfRule>
  </conditionalFormatting>
  <conditionalFormatting sqref="AI62">
    <cfRule type="expression" dxfId="2043" priority="13365">
      <formula>IF(RIGHT(TEXT(AI62,"0.#"),1)=".",FALSE,TRUE)</formula>
    </cfRule>
    <cfRule type="expression" dxfId="2042" priority="13366">
      <formula>IF(RIGHT(TEXT(AI62,"0.#"),1)=".",TRUE,FALSE)</formula>
    </cfRule>
  </conditionalFormatting>
  <conditionalFormatting sqref="AI61">
    <cfRule type="expression" dxfId="2041" priority="13363">
      <formula>IF(RIGHT(TEXT(AI61,"0.#"),1)=".",FALSE,TRUE)</formula>
    </cfRule>
    <cfRule type="expression" dxfId="2040" priority="13364">
      <formula>IF(RIGHT(TEXT(AI61,"0.#"),1)=".",TRUE,FALSE)</formula>
    </cfRule>
  </conditionalFormatting>
  <conditionalFormatting sqref="AI60">
    <cfRule type="expression" dxfId="2039" priority="13361">
      <formula>IF(RIGHT(TEXT(AI60,"0.#"),1)=".",FALSE,TRUE)</formula>
    </cfRule>
    <cfRule type="expression" dxfId="2038" priority="13362">
      <formula>IF(RIGHT(TEXT(AI60,"0.#"),1)=".",TRUE,FALSE)</formula>
    </cfRule>
  </conditionalFormatting>
  <conditionalFormatting sqref="AM60">
    <cfRule type="expression" dxfId="2037" priority="13359">
      <formula>IF(RIGHT(TEXT(AM60,"0.#"),1)=".",FALSE,TRUE)</formula>
    </cfRule>
    <cfRule type="expression" dxfId="2036" priority="13360">
      <formula>IF(RIGHT(TEXT(AM60,"0.#"),1)=".",TRUE,FALSE)</formula>
    </cfRule>
  </conditionalFormatting>
  <conditionalFormatting sqref="AM61">
    <cfRule type="expression" dxfId="2035" priority="13357">
      <formula>IF(RIGHT(TEXT(AM61,"0.#"),1)=".",FALSE,TRUE)</formula>
    </cfRule>
    <cfRule type="expression" dxfId="2034" priority="13358">
      <formula>IF(RIGHT(TEXT(AM61,"0.#"),1)=".",TRUE,FALSE)</formula>
    </cfRule>
  </conditionalFormatting>
  <conditionalFormatting sqref="AM62">
    <cfRule type="expression" dxfId="2033" priority="13355">
      <formula>IF(RIGHT(TEXT(AM62,"0.#"),1)=".",FALSE,TRUE)</formula>
    </cfRule>
    <cfRule type="expression" dxfId="2032" priority="13356">
      <formula>IF(RIGHT(TEXT(AM62,"0.#"),1)=".",TRUE,FALSE)</formula>
    </cfRule>
  </conditionalFormatting>
  <conditionalFormatting sqref="AE87">
    <cfRule type="expression" dxfId="2031" priority="13341">
      <formula>IF(RIGHT(TEXT(AE87,"0.#"),1)=".",FALSE,TRUE)</formula>
    </cfRule>
    <cfRule type="expression" dxfId="2030" priority="13342">
      <formula>IF(RIGHT(TEXT(AE87,"0.#"),1)=".",TRUE,FALSE)</formula>
    </cfRule>
  </conditionalFormatting>
  <conditionalFormatting sqref="AE88">
    <cfRule type="expression" dxfId="2029" priority="13339">
      <formula>IF(RIGHT(TEXT(AE88,"0.#"),1)=".",FALSE,TRUE)</formula>
    </cfRule>
    <cfRule type="expression" dxfId="2028" priority="13340">
      <formula>IF(RIGHT(TEXT(AE88,"0.#"),1)=".",TRUE,FALSE)</formula>
    </cfRule>
  </conditionalFormatting>
  <conditionalFormatting sqref="AE89">
    <cfRule type="expression" dxfId="2027" priority="13337">
      <formula>IF(RIGHT(TEXT(AE89,"0.#"),1)=".",FALSE,TRUE)</formula>
    </cfRule>
    <cfRule type="expression" dxfId="2026" priority="13338">
      <formula>IF(RIGHT(TEXT(AE89,"0.#"),1)=".",TRUE,FALSE)</formula>
    </cfRule>
  </conditionalFormatting>
  <conditionalFormatting sqref="AI89">
    <cfRule type="expression" dxfId="2025" priority="13335">
      <formula>IF(RIGHT(TEXT(AI89,"0.#"),1)=".",FALSE,TRUE)</formula>
    </cfRule>
    <cfRule type="expression" dxfId="2024" priority="13336">
      <formula>IF(RIGHT(TEXT(AI89,"0.#"),1)=".",TRUE,FALSE)</formula>
    </cfRule>
  </conditionalFormatting>
  <conditionalFormatting sqref="AI88">
    <cfRule type="expression" dxfId="2023" priority="13333">
      <formula>IF(RIGHT(TEXT(AI88,"0.#"),1)=".",FALSE,TRUE)</formula>
    </cfRule>
    <cfRule type="expression" dxfId="2022" priority="13334">
      <formula>IF(RIGHT(TEXT(AI88,"0.#"),1)=".",TRUE,FALSE)</formula>
    </cfRule>
  </conditionalFormatting>
  <conditionalFormatting sqref="AI87">
    <cfRule type="expression" dxfId="2021" priority="13331">
      <formula>IF(RIGHT(TEXT(AI87,"0.#"),1)=".",FALSE,TRUE)</formula>
    </cfRule>
    <cfRule type="expression" dxfId="2020" priority="13332">
      <formula>IF(RIGHT(TEXT(AI87,"0.#"),1)=".",TRUE,FALSE)</formula>
    </cfRule>
  </conditionalFormatting>
  <conditionalFormatting sqref="AM88">
    <cfRule type="expression" dxfId="2019" priority="13327">
      <formula>IF(RIGHT(TEXT(AM88,"0.#"),1)=".",FALSE,TRUE)</formula>
    </cfRule>
    <cfRule type="expression" dxfId="2018" priority="13328">
      <formula>IF(RIGHT(TEXT(AM88,"0.#"),1)=".",TRUE,FALSE)</formula>
    </cfRule>
  </conditionalFormatting>
  <conditionalFormatting sqref="AM89">
    <cfRule type="expression" dxfId="2017" priority="13325">
      <formula>IF(RIGHT(TEXT(AM89,"0.#"),1)=".",FALSE,TRUE)</formula>
    </cfRule>
    <cfRule type="expression" dxfId="2016" priority="13326">
      <formula>IF(RIGHT(TEXT(AM89,"0.#"),1)=".",TRUE,FALSE)</formula>
    </cfRule>
  </conditionalFormatting>
  <conditionalFormatting sqref="AE92">
    <cfRule type="expression" dxfId="2015" priority="13311">
      <formula>IF(RIGHT(TEXT(AE92,"0.#"),1)=".",FALSE,TRUE)</formula>
    </cfRule>
    <cfRule type="expression" dxfId="2014" priority="13312">
      <formula>IF(RIGHT(TEXT(AE92,"0.#"),1)=".",TRUE,FALSE)</formula>
    </cfRule>
  </conditionalFormatting>
  <conditionalFormatting sqref="AE93">
    <cfRule type="expression" dxfId="2013" priority="13309">
      <formula>IF(RIGHT(TEXT(AE93,"0.#"),1)=".",FALSE,TRUE)</formula>
    </cfRule>
    <cfRule type="expression" dxfId="2012" priority="13310">
      <formula>IF(RIGHT(TEXT(AE93,"0.#"),1)=".",TRUE,FALSE)</formula>
    </cfRule>
  </conditionalFormatting>
  <conditionalFormatting sqref="AE94">
    <cfRule type="expression" dxfId="2011" priority="13307">
      <formula>IF(RIGHT(TEXT(AE94,"0.#"),1)=".",FALSE,TRUE)</formula>
    </cfRule>
    <cfRule type="expression" dxfId="2010" priority="13308">
      <formula>IF(RIGHT(TEXT(AE94,"0.#"),1)=".",TRUE,FALSE)</formula>
    </cfRule>
  </conditionalFormatting>
  <conditionalFormatting sqref="AI94">
    <cfRule type="expression" dxfId="2009" priority="13305">
      <formula>IF(RIGHT(TEXT(AI94,"0.#"),1)=".",FALSE,TRUE)</formula>
    </cfRule>
    <cfRule type="expression" dxfId="2008" priority="13306">
      <formula>IF(RIGHT(TEXT(AI94,"0.#"),1)=".",TRUE,FALSE)</formula>
    </cfRule>
  </conditionalFormatting>
  <conditionalFormatting sqref="AI93">
    <cfRule type="expression" dxfId="2007" priority="13303">
      <formula>IF(RIGHT(TEXT(AI93,"0.#"),1)=".",FALSE,TRUE)</formula>
    </cfRule>
    <cfRule type="expression" dxfId="2006" priority="13304">
      <formula>IF(RIGHT(TEXT(AI93,"0.#"),1)=".",TRUE,FALSE)</formula>
    </cfRule>
  </conditionalFormatting>
  <conditionalFormatting sqref="AI92">
    <cfRule type="expression" dxfId="2005" priority="13301">
      <formula>IF(RIGHT(TEXT(AI92,"0.#"),1)=".",FALSE,TRUE)</formula>
    </cfRule>
    <cfRule type="expression" dxfId="2004" priority="13302">
      <formula>IF(RIGHT(TEXT(AI92,"0.#"),1)=".",TRUE,FALSE)</formula>
    </cfRule>
  </conditionalFormatting>
  <conditionalFormatting sqref="AM92">
    <cfRule type="expression" dxfId="2003" priority="13299">
      <formula>IF(RIGHT(TEXT(AM92,"0.#"),1)=".",FALSE,TRUE)</formula>
    </cfRule>
    <cfRule type="expression" dxfId="2002" priority="13300">
      <formula>IF(RIGHT(TEXT(AM92,"0.#"),1)=".",TRUE,FALSE)</formula>
    </cfRule>
  </conditionalFormatting>
  <conditionalFormatting sqref="AM93">
    <cfRule type="expression" dxfId="2001" priority="13297">
      <formula>IF(RIGHT(TEXT(AM93,"0.#"),1)=".",FALSE,TRUE)</formula>
    </cfRule>
    <cfRule type="expression" dxfId="2000" priority="13298">
      <formula>IF(RIGHT(TEXT(AM93,"0.#"),1)=".",TRUE,FALSE)</formula>
    </cfRule>
  </conditionalFormatting>
  <conditionalFormatting sqref="AM94">
    <cfRule type="expression" dxfId="1999" priority="13295">
      <formula>IF(RIGHT(TEXT(AM94,"0.#"),1)=".",FALSE,TRUE)</formula>
    </cfRule>
    <cfRule type="expression" dxfId="1998" priority="13296">
      <formula>IF(RIGHT(TEXT(AM94,"0.#"),1)=".",TRUE,FALSE)</formula>
    </cfRule>
  </conditionalFormatting>
  <conditionalFormatting sqref="AE97">
    <cfRule type="expression" dxfId="1997" priority="13281">
      <formula>IF(RIGHT(TEXT(AE97,"0.#"),1)=".",FALSE,TRUE)</formula>
    </cfRule>
    <cfRule type="expression" dxfId="1996" priority="13282">
      <formula>IF(RIGHT(TEXT(AE97,"0.#"),1)=".",TRUE,FALSE)</formula>
    </cfRule>
  </conditionalFormatting>
  <conditionalFormatting sqref="AE98">
    <cfRule type="expression" dxfId="1995" priority="13279">
      <formula>IF(RIGHT(TEXT(AE98,"0.#"),1)=".",FALSE,TRUE)</formula>
    </cfRule>
    <cfRule type="expression" dxfId="1994" priority="13280">
      <formula>IF(RIGHT(TEXT(AE98,"0.#"),1)=".",TRUE,FALSE)</formula>
    </cfRule>
  </conditionalFormatting>
  <conditionalFormatting sqref="AE99">
    <cfRule type="expression" dxfId="1993" priority="13277">
      <formula>IF(RIGHT(TEXT(AE99,"0.#"),1)=".",FALSE,TRUE)</formula>
    </cfRule>
    <cfRule type="expression" dxfId="1992" priority="13278">
      <formula>IF(RIGHT(TEXT(AE99,"0.#"),1)=".",TRUE,FALSE)</formula>
    </cfRule>
  </conditionalFormatting>
  <conditionalFormatting sqref="AI99">
    <cfRule type="expression" dxfId="1991" priority="13275">
      <formula>IF(RIGHT(TEXT(AI99,"0.#"),1)=".",FALSE,TRUE)</formula>
    </cfRule>
    <cfRule type="expression" dxfId="1990" priority="13276">
      <formula>IF(RIGHT(TEXT(AI99,"0.#"),1)=".",TRUE,FALSE)</formula>
    </cfRule>
  </conditionalFormatting>
  <conditionalFormatting sqref="AI98">
    <cfRule type="expression" dxfId="1989" priority="13273">
      <formula>IF(RIGHT(TEXT(AI98,"0.#"),1)=".",FALSE,TRUE)</formula>
    </cfRule>
    <cfRule type="expression" dxfId="1988" priority="13274">
      <formula>IF(RIGHT(TEXT(AI98,"0.#"),1)=".",TRUE,FALSE)</formula>
    </cfRule>
  </conditionalFormatting>
  <conditionalFormatting sqref="AI97">
    <cfRule type="expression" dxfId="1987" priority="13271">
      <formula>IF(RIGHT(TEXT(AI97,"0.#"),1)=".",FALSE,TRUE)</formula>
    </cfRule>
    <cfRule type="expression" dxfId="1986" priority="13272">
      <formula>IF(RIGHT(TEXT(AI97,"0.#"),1)=".",TRUE,FALSE)</formula>
    </cfRule>
  </conditionalFormatting>
  <conditionalFormatting sqref="AM97">
    <cfRule type="expression" dxfId="1985" priority="13269">
      <formula>IF(RIGHT(TEXT(AM97,"0.#"),1)=".",FALSE,TRUE)</formula>
    </cfRule>
    <cfRule type="expression" dxfId="1984" priority="13270">
      <formula>IF(RIGHT(TEXT(AM97,"0.#"),1)=".",TRUE,FALSE)</formula>
    </cfRule>
  </conditionalFormatting>
  <conditionalFormatting sqref="AM98">
    <cfRule type="expression" dxfId="1983" priority="13267">
      <formula>IF(RIGHT(TEXT(AM98,"0.#"),1)=".",FALSE,TRUE)</formula>
    </cfRule>
    <cfRule type="expression" dxfId="1982" priority="13268">
      <formula>IF(RIGHT(TEXT(AM98,"0.#"),1)=".",TRUE,FALSE)</formula>
    </cfRule>
  </conditionalFormatting>
  <conditionalFormatting sqref="AM99">
    <cfRule type="expression" dxfId="1981" priority="13265">
      <formula>IF(RIGHT(TEXT(AM99,"0.#"),1)=".",FALSE,TRUE)</formula>
    </cfRule>
    <cfRule type="expression" dxfId="1980" priority="13266">
      <formula>IF(RIGHT(TEXT(AM99,"0.#"),1)=".",TRUE,FALSE)</formula>
    </cfRule>
  </conditionalFormatting>
  <conditionalFormatting sqref="AI101">
    <cfRule type="expression" dxfId="1979" priority="13251">
      <formula>IF(RIGHT(TEXT(AI101,"0.#"),1)=".",FALSE,TRUE)</formula>
    </cfRule>
    <cfRule type="expression" dxfId="1978" priority="13252">
      <formula>IF(RIGHT(TEXT(AI101,"0.#"),1)=".",TRUE,FALSE)</formula>
    </cfRule>
  </conditionalFormatting>
  <conditionalFormatting sqref="AM101">
    <cfRule type="expression" dxfId="1977" priority="13249">
      <formula>IF(RIGHT(TEXT(AM101,"0.#"),1)=".",FALSE,TRUE)</formula>
    </cfRule>
    <cfRule type="expression" dxfId="1976" priority="13250">
      <formula>IF(RIGHT(TEXT(AM101,"0.#"),1)=".",TRUE,FALSE)</formula>
    </cfRule>
  </conditionalFormatting>
  <conditionalFormatting sqref="AE102">
    <cfRule type="expression" dxfId="1975" priority="13247">
      <formula>IF(RIGHT(TEXT(AE102,"0.#"),1)=".",FALSE,TRUE)</formula>
    </cfRule>
    <cfRule type="expression" dxfId="1974" priority="13248">
      <formula>IF(RIGHT(TEXT(AE102,"0.#"),1)=".",TRUE,FALSE)</formula>
    </cfRule>
  </conditionalFormatting>
  <conditionalFormatting sqref="AI102">
    <cfRule type="expression" dxfId="1973" priority="13245">
      <formula>IF(RIGHT(TEXT(AI102,"0.#"),1)=".",FALSE,TRUE)</formula>
    </cfRule>
    <cfRule type="expression" dxfId="1972" priority="13246">
      <formula>IF(RIGHT(TEXT(AI102,"0.#"),1)=".",TRUE,FALSE)</formula>
    </cfRule>
  </conditionalFormatting>
  <conditionalFormatting sqref="AM102">
    <cfRule type="expression" dxfId="1971" priority="13243">
      <formula>IF(RIGHT(TEXT(AM102,"0.#"),1)=".",FALSE,TRUE)</formula>
    </cfRule>
    <cfRule type="expression" dxfId="1970" priority="13244">
      <formula>IF(RIGHT(TEXT(AM102,"0.#"),1)=".",TRUE,FALSE)</formula>
    </cfRule>
  </conditionalFormatting>
  <conditionalFormatting sqref="AQ102">
    <cfRule type="expression" dxfId="1969" priority="13241">
      <formula>IF(RIGHT(TEXT(AQ102,"0.#"),1)=".",FALSE,TRUE)</formula>
    </cfRule>
    <cfRule type="expression" dxfId="1968" priority="13242">
      <formula>IF(RIGHT(TEXT(AQ102,"0.#"),1)=".",TRUE,FALSE)</formula>
    </cfRule>
  </conditionalFormatting>
  <conditionalFormatting sqref="AE104">
    <cfRule type="expression" dxfId="1967" priority="13239">
      <formula>IF(RIGHT(TEXT(AE104,"0.#"),1)=".",FALSE,TRUE)</formula>
    </cfRule>
    <cfRule type="expression" dxfId="1966" priority="13240">
      <formula>IF(RIGHT(TEXT(AE104,"0.#"),1)=".",TRUE,FALSE)</formula>
    </cfRule>
  </conditionalFormatting>
  <conditionalFormatting sqref="AI104">
    <cfRule type="expression" dxfId="1965" priority="13237">
      <formula>IF(RIGHT(TEXT(AI104,"0.#"),1)=".",FALSE,TRUE)</formula>
    </cfRule>
    <cfRule type="expression" dxfId="1964" priority="13238">
      <formula>IF(RIGHT(TEXT(AI104,"0.#"),1)=".",TRUE,FALSE)</formula>
    </cfRule>
  </conditionalFormatting>
  <conditionalFormatting sqref="AM104">
    <cfRule type="expression" dxfId="1963" priority="13235">
      <formula>IF(RIGHT(TEXT(AM104,"0.#"),1)=".",FALSE,TRUE)</formula>
    </cfRule>
    <cfRule type="expression" dxfId="1962" priority="13236">
      <formula>IF(RIGHT(TEXT(AM104,"0.#"),1)=".",TRUE,FALSE)</formula>
    </cfRule>
  </conditionalFormatting>
  <conditionalFormatting sqref="AE105">
    <cfRule type="expression" dxfId="1961" priority="13233">
      <formula>IF(RIGHT(TEXT(AE105,"0.#"),1)=".",FALSE,TRUE)</formula>
    </cfRule>
    <cfRule type="expression" dxfId="1960" priority="13234">
      <formula>IF(RIGHT(TEXT(AE105,"0.#"),1)=".",TRUE,FALSE)</formula>
    </cfRule>
  </conditionalFormatting>
  <conditionalFormatting sqref="AI105">
    <cfRule type="expression" dxfId="1959" priority="13231">
      <formula>IF(RIGHT(TEXT(AI105,"0.#"),1)=".",FALSE,TRUE)</formula>
    </cfRule>
    <cfRule type="expression" dxfId="1958" priority="13232">
      <formula>IF(RIGHT(TEXT(AI105,"0.#"),1)=".",TRUE,FALSE)</formula>
    </cfRule>
  </conditionalFormatting>
  <conditionalFormatting sqref="AM105">
    <cfRule type="expression" dxfId="1957" priority="13229">
      <formula>IF(RIGHT(TEXT(AM105,"0.#"),1)=".",FALSE,TRUE)</formula>
    </cfRule>
    <cfRule type="expression" dxfId="1956" priority="13230">
      <formula>IF(RIGHT(TEXT(AM105,"0.#"),1)=".",TRUE,FALSE)</formula>
    </cfRule>
  </conditionalFormatting>
  <conditionalFormatting sqref="AE107">
    <cfRule type="expression" dxfId="1955" priority="13225">
      <formula>IF(RIGHT(TEXT(AE107,"0.#"),1)=".",FALSE,TRUE)</formula>
    </cfRule>
    <cfRule type="expression" dxfId="1954" priority="13226">
      <formula>IF(RIGHT(TEXT(AE107,"0.#"),1)=".",TRUE,FALSE)</formula>
    </cfRule>
  </conditionalFormatting>
  <conditionalFormatting sqref="AI107">
    <cfRule type="expression" dxfId="1953" priority="13223">
      <formula>IF(RIGHT(TEXT(AI107,"0.#"),1)=".",FALSE,TRUE)</formula>
    </cfRule>
    <cfRule type="expression" dxfId="1952" priority="13224">
      <formula>IF(RIGHT(TEXT(AI107,"0.#"),1)=".",TRUE,FALSE)</formula>
    </cfRule>
  </conditionalFormatting>
  <conditionalFormatting sqref="AM107">
    <cfRule type="expression" dxfId="1951" priority="13221">
      <formula>IF(RIGHT(TEXT(AM107,"0.#"),1)=".",FALSE,TRUE)</formula>
    </cfRule>
    <cfRule type="expression" dxfId="1950" priority="13222">
      <formula>IF(RIGHT(TEXT(AM107,"0.#"),1)=".",TRUE,FALSE)</formula>
    </cfRule>
  </conditionalFormatting>
  <conditionalFormatting sqref="AE108">
    <cfRule type="expression" dxfId="1949" priority="13219">
      <formula>IF(RIGHT(TEXT(AE108,"0.#"),1)=".",FALSE,TRUE)</formula>
    </cfRule>
    <cfRule type="expression" dxfId="1948" priority="13220">
      <formula>IF(RIGHT(TEXT(AE108,"0.#"),1)=".",TRUE,FALSE)</formula>
    </cfRule>
  </conditionalFormatting>
  <conditionalFormatting sqref="AI108">
    <cfRule type="expression" dxfId="1947" priority="13217">
      <formula>IF(RIGHT(TEXT(AI108,"0.#"),1)=".",FALSE,TRUE)</formula>
    </cfRule>
    <cfRule type="expression" dxfId="1946" priority="13218">
      <formula>IF(RIGHT(TEXT(AI108,"0.#"),1)=".",TRUE,FALSE)</formula>
    </cfRule>
  </conditionalFormatting>
  <conditionalFormatting sqref="AM108">
    <cfRule type="expression" dxfId="1945" priority="13215">
      <formula>IF(RIGHT(TEXT(AM108,"0.#"),1)=".",FALSE,TRUE)</formula>
    </cfRule>
    <cfRule type="expression" dxfId="1944" priority="13216">
      <formula>IF(RIGHT(TEXT(AM108,"0.#"),1)=".",TRUE,FALSE)</formula>
    </cfRule>
  </conditionalFormatting>
  <conditionalFormatting sqref="AE110">
    <cfRule type="expression" dxfId="1943" priority="13211">
      <formula>IF(RIGHT(TEXT(AE110,"0.#"),1)=".",FALSE,TRUE)</formula>
    </cfRule>
    <cfRule type="expression" dxfId="1942" priority="13212">
      <formula>IF(RIGHT(TEXT(AE110,"0.#"),1)=".",TRUE,FALSE)</formula>
    </cfRule>
  </conditionalFormatting>
  <conditionalFormatting sqref="AI110">
    <cfRule type="expression" dxfId="1941" priority="13209">
      <formula>IF(RIGHT(TEXT(AI110,"0.#"),1)=".",FALSE,TRUE)</formula>
    </cfRule>
    <cfRule type="expression" dxfId="1940" priority="13210">
      <formula>IF(RIGHT(TEXT(AI110,"0.#"),1)=".",TRUE,FALSE)</formula>
    </cfRule>
  </conditionalFormatting>
  <conditionalFormatting sqref="AM110">
    <cfRule type="expression" dxfId="1939" priority="13207">
      <formula>IF(RIGHT(TEXT(AM110,"0.#"),1)=".",FALSE,TRUE)</formula>
    </cfRule>
    <cfRule type="expression" dxfId="1938" priority="13208">
      <formula>IF(RIGHT(TEXT(AM110,"0.#"),1)=".",TRUE,FALSE)</formula>
    </cfRule>
  </conditionalFormatting>
  <conditionalFormatting sqref="AE111">
    <cfRule type="expression" dxfId="1937" priority="13205">
      <formula>IF(RIGHT(TEXT(AE111,"0.#"),1)=".",FALSE,TRUE)</formula>
    </cfRule>
    <cfRule type="expression" dxfId="1936" priority="13206">
      <formula>IF(RIGHT(TEXT(AE111,"0.#"),1)=".",TRUE,FALSE)</formula>
    </cfRule>
  </conditionalFormatting>
  <conditionalFormatting sqref="AI111">
    <cfRule type="expression" dxfId="1935" priority="13203">
      <formula>IF(RIGHT(TEXT(AI111,"0.#"),1)=".",FALSE,TRUE)</formula>
    </cfRule>
    <cfRule type="expression" dxfId="1934" priority="13204">
      <formula>IF(RIGHT(TEXT(AI111,"0.#"),1)=".",TRUE,FALSE)</formula>
    </cfRule>
  </conditionalFormatting>
  <conditionalFormatting sqref="AM111">
    <cfRule type="expression" dxfId="1933" priority="13201">
      <formula>IF(RIGHT(TEXT(AM111,"0.#"),1)=".",FALSE,TRUE)</formula>
    </cfRule>
    <cfRule type="expression" dxfId="1932" priority="13202">
      <formula>IF(RIGHT(TEXT(AM111,"0.#"),1)=".",TRUE,FALSE)</formula>
    </cfRule>
  </conditionalFormatting>
  <conditionalFormatting sqref="AE113">
    <cfRule type="expression" dxfId="1931" priority="13197">
      <formula>IF(RIGHT(TEXT(AE113,"0.#"),1)=".",FALSE,TRUE)</formula>
    </cfRule>
    <cfRule type="expression" dxfId="1930" priority="13198">
      <formula>IF(RIGHT(TEXT(AE113,"0.#"),1)=".",TRUE,FALSE)</formula>
    </cfRule>
  </conditionalFormatting>
  <conditionalFormatting sqref="AI113">
    <cfRule type="expression" dxfId="1929" priority="13195">
      <formula>IF(RIGHT(TEXT(AI113,"0.#"),1)=".",FALSE,TRUE)</formula>
    </cfRule>
    <cfRule type="expression" dxfId="1928" priority="13196">
      <formula>IF(RIGHT(TEXT(AI113,"0.#"),1)=".",TRUE,FALSE)</formula>
    </cfRule>
  </conditionalFormatting>
  <conditionalFormatting sqref="AM113">
    <cfRule type="expression" dxfId="1927" priority="13193">
      <formula>IF(RIGHT(TEXT(AM113,"0.#"),1)=".",FALSE,TRUE)</formula>
    </cfRule>
    <cfRule type="expression" dxfId="1926" priority="13194">
      <formula>IF(RIGHT(TEXT(AM113,"0.#"),1)=".",TRUE,FALSE)</formula>
    </cfRule>
  </conditionalFormatting>
  <conditionalFormatting sqref="AE114">
    <cfRule type="expression" dxfId="1925" priority="13191">
      <formula>IF(RIGHT(TEXT(AE114,"0.#"),1)=".",FALSE,TRUE)</formula>
    </cfRule>
    <cfRule type="expression" dxfId="1924" priority="13192">
      <formula>IF(RIGHT(TEXT(AE114,"0.#"),1)=".",TRUE,FALSE)</formula>
    </cfRule>
  </conditionalFormatting>
  <conditionalFormatting sqref="AI114">
    <cfRule type="expression" dxfId="1923" priority="13189">
      <formula>IF(RIGHT(TEXT(AI114,"0.#"),1)=".",FALSE,TRUE)</formula>
    </cfRule>
    <cfRule type="expression" dxfId="1922" priority="13190">
      <formula>IF(RIGHT(TEXT(AI114,"0.#"),1)=".",TRUE,FALSE)</formula>
    </cfRule>
  </conditionalFormatting>
  <conditionalFormatting sqref="AM114">
    <cfRule type="expression" dxfId="1921" priority="13187">
      <formula>IF(RIGHT(TEXT(AM114,"0.#"),1)=".",FALSE,TRUE)</formula>
    </cfRule>
    <cfRule type="expression" dxfId="1920" priority="13188">
      <formula>IF(RIGHT(TEXT(AM114,"0.#"),1)=".",TRUE,FALSE)</formula>
    </cfRule>
  </conditionalFormatting>
  <conditionalFormatting sqref="AE116 AQ116">
    <cfRule type="expression" dxfId="1919" priority="13183">
      <formula>IF(RIGHT(TEXT(AE116,"0.#"),1)=".",FALSE,TRUE)</formula>
    </cfRule>
    <cfRule type="expression" dxfId="1918" priority="13184">
      <formula>IF(RIGHT(TEXT(AE116,"0.#"),1)=".",TRUE,FALSE)</formula>
    </cfRule>
  </conditionalFormatting>
  <conditionalFormatting sqref="AI116">
    <cfRule type="expression" dxfId="1917" priority="13181">
      <formula>IF(RIGHT(TEXT(AI116,"0.#"),1)=".",FALSE,TRUE)</formula>
    </cfRule>
    <cfRule type="expression" dxfId="1916" priority="13182">
      <formula>IF(RIGHT(TEXT(AI116,"0.#"),1)=".",TRUE,FALSE)</formula>
    </cfRule>
  </conditionalFormatting>
  <conditionalFormatting sqref="AM116">
    <cfRule type="expression" dxfId="1915" priority="13179">
      <formula>IF(RIGHT(TEXT(AM116,"0.#"),1)=".",FALSE,TRUE)</formula>
    </cfRule>
    <cfRule type="expression" dxfId="1914" priority="13180">
      <formula>IF(RIGHT(TEXT(AM116,"0.#"),1)=".",TRUE,FALSE)</formula>
    </cfRule>
  </conditionalFormatting>
  <conditionalFormatting sqref="AE117 AM117">
    <cfRule type="expression" dxfId="1913" priority="13177">
      <formula>IF(RIGHT(TEXT(AE117,"0.#"),1)=".",FALSE,TRUE)</formula>
    </cfRule>
    <cfRule type="expression" dxfId="1912" priority="13178">
      <formula>IF(RIGHT(TEXT(AE117,"0.#"),1)=".",TRUE,FALSE)</formula>
    </cfRule>
  </conditionalFormatting>
  <conditionalFormatting sqref="AI117">
    <cfRule type="expression" dxfId="1911" priority="13175">
      <formula>IF(RIGHT(TEXT(AI117,"0.#"),1)=".",FALSE,TRUE)</formula>
    </cfRule>
    <cfRule type="expression" dxfId="1910" priority="13176">
      <formula>IF(RIGHT(TEXT(AI117,"0.#"),1)=".",TRUE,FALSE)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0:AO867">
    <cfRule type="expression" dxfId="1825" priority="6653">
      <formula>IF(AND(AL840&gt;=0, RIGHT(TEXT(AL840,"0.#"),1)&lt;&gt;"."),TRUE,FALSE)</formula>
    </cfRule>
    <cfRule type="expression" dxfId="1824" priority="6654">
      <formula>IF(AND(AL840&gt;=0, RIGHT(TEXT(AL840,"0.#"),1)="."),TRUE,FALSE)</formula>
    </cfRule>
    <cfRule type="expression" dxfId="1823" priority="6655">
      <formula>IF(AND(AL840&lt;0, RIGHT(TEXT(AL840,"0.#"),1)&lt;&gt;"."),TRUE,FALSE)</formula>
    </cfRule>
    <cfRule type="expression" dxfId="1822" priority="6656">
      <formula>IF(AND(AL840&lt;0, RIGHT(TEXT(AL840,"0.#"),1)="."),TRUE,FALSE)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0:Y867">
    <cfRule type="expression" dxfId="1751" priority="2981">
      <formula>IF(RIGHT(TEXT(Y840,"0.#"),1)=".",FALSE,TRUE)</formula>
    </cfRule>
    <cfRule type="expression" dxfId="1750" priority="2982">
      <formula>IF(RIGHT(TEXT(Y840,"0.#"),1)=".",TRUE,FALSE)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03:AO1132">
    <cfRule type="expression" dxfId="1721" priority="2887">
      <formula>IF(AND(AL1103&gt;=0, RIGHT(TEXT(AL1103,"0.#"),1)&lt;&gt;"."),TRUE,FALSE)</formula>
    </cfRule>
    <cfRule type="expression" dxfId="1720" priority="2888">
      <formula>IF(AND(AL1103&gt;=0, RIGHT(TEXT(AL1103,"0.#"),1)="."),TRUE,FALSE)</formula>
    </cfRule>
    <cfRule type="expression" dxfId="1719" priority="2889">
      <formula>IF(AND(AL1103&lt;0, RIGHT(TEXT(AL1103,"0.#"),1)&lt;&gt;"."),TRUE,FALSE)</formula>
    </cfRule>
    <cfRule type="expression" dxfId="1718" priority="2890">
      <formula>IF(AND(AL1103&lt;0, RIGHT(TEXT(AL1103,"0.#"),1)="."),TRUE,FALSE)</formula>
    </cfRule>
  </conditionalFormatting>
  <conditionalFormatting sqref="Y1103:Y1132">
    <cfRule type="expression" dxfId="1717" priority="2885">
      <formula>IF(RIGHT(TEXT(Y1103,"0.#"),1)=".",FALSE,TRUE)</formula>
    </cfRule>
    <cfRule type="expression" dxfId="1716" priority="2886">
      <formula>IF(RIGHT(TEXT(Y1103,"0.#"),1)=".",TRUE,FALSE)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38:AO839">
    <cfRule type="expression" dxfId="1707" priority="2839">
      <formula>IF(AND(AL838&gt;=0, RIGHT(TEXT(AL838,"0.#"),1)&lt;&gt;"."),TRUE,FALSE)</formula>
    </cfRule>
    <cfRule type="expression" dxfId="1706" priority="2840">
      <formula>IF(AND(AL838&gt;=0, RIGHT(TEXT(AL838,"0.#"),1)="."),TRUE,FALSE)</formula>
    </cfRule>
    <cfRule type="expression" dxfId="1705" priority="2841">
      <formula>IF(AND(AL838&lt;0, RIGHT(TEXT(AL838,"0.#"),1)&lt;&gt;"."),TRUE,FALSE)</formula>
    </cfRule>
    <cfRule type="expression" dxfId="1704" priority="2842">
      <formula>IF(AND(AL838&lt;0, RIGHT(TEXT(AL838,"0.#"),1)="."),TRUE,FALSE)</formula>
    </cfRule>
  </conditionalFormatting>
  <conditionalFormatting sqref="Y838:Y839">
    <cfRule type="expression" dxfId="1703" priority="2837">
      <formula>IF(RIGHT(TEXT(Y838,"0.#"),1)=".",FALSE,TRUE)</formula>
    </cfRule>
    <cfRule type="expression" dxfId="1702" priority="2838">
      <formula>IF(RIGHT(TEXT(Y838,"0.#"),1)=".",TRUE,FALSE)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73:Y900">
    <cfRule type="expression" dxfId="1385" priority="2097">
      <formula>IF(RIGHT(TEXT(Y873,"0.#"),1)=".",FALSE,TRUE)</formula>
    </cfRule>
    <cfRule type="expression" dxfId="1384" priority="2098">
      <formula>IF(RIGHT(TEXT(Y873,"0.#"),1)=".",TRUE,FALSE)</formula>
    </cfRule>
  </conditionalFormatting>
  <conditionalFormatting sqref="Y871:Y872">
    <cfRule type="expression" dxfId="1383" priority="2091">
      <formula>IF(RIGHT(TEXT(Y871,"0.#"),1)=".",FALSE,TRUE)</formula>
    </cfRule>
    <cfRule type="expression" dxfId="1382" priority="2092">
      <formula>IF(RIGHT(TEXT(Y871,"0.#"),1)=".",TRUE,FALSE)</formula>
    </cfRule>
  </conditionalFormatting>
  <conditionalFormatting sqref="Y906:Y933">
    <cfRule type="expression" dxfId="1381" priority="2085">
      <formula>IF(RIGHT(TEXT(Y906,"0.#"),1)=".",FALSE,TRUE)</formula>
    </cfRule>
    <cfRule type="expression" dxfId="1380" priority="2086">
      <formula>IF(RIGHT(TEXT(Y906,"0.#"),1)=".",TRUE,FALSE)</formula>
    </cfRule>
  </conditionalFormatting>
  <conditionalFormatting sqref="Y904:Y905">
    <cfRule type="expression" dxfId="1379" priority="2079">
      <formula>IF(RIGHT(TEXT(Y904,"0.#"),1)=".",FALSE,TRUE)</formula>
    </cfRule>
    <cfRule type="expression" dxfId="1378" priority="2080">
      <formula>IF(RIGHT(TEXT(Y904,"0.#"),1)=".",TRUE,FALSE)</formula>
    </cfRule>
  </conditionalFormatting>
  <conditionalFormatting sqref="Y939:Y966">
    <cfRule type="expression" dxfId="1377" priority="2073">
      <formula>IF(RIGHT(TEXT(Y939,"0.#"),1)=".",FALSE,TRUE)</formula>
    </cfRule>
    <cfRule type="expression" dxfId="1376" priority="2074">
      <formula>IF(RIGHT(TEXT(Y939,"0.#"),1)=".",TRUE,FALSE)</formula>
    </cfRule>
  </conditionalFormatting>
  <conditionalFormatting sqref="Y937:Y938">
    <cfRule type="expression" dxfId="1375" priority="2067">
      <formula>IF(RIGHT(TEXT(Y937,"0.#"),1)=".",FALSE,TRUE)</formula>
    </cfRule>
    <cfRule type="expression" dxfId="1374" priority="2068">
      <formula>IF(RIGHT(TEXT(Y937,"0.#"),1)=".",TRUE,FALSE)</formula>
    </cfRule>
  </conditionalFormatting>
  <conditionalFormatting sqref="Y972:Y999">
    <cfRule type="expression" dxfId="1373" priority="2061">
      <formula>IF(RIGHT(TEXT(Y972,"0.#"),1)=".",FALSE,TRUE)</formula>
    </cfRule>
    <cfRule type="expression" dxfId="1372" priority="2062">
      <formula>IF(RIGHT(TEXT(Y972,"0.#"),1)=".",TRUE,FALSE)</formula>
    </cfRule>
  </conditionalFormatting>
  <conditionalFormatting sqref="Y970:Y971">
    <cfRule type="expression" dxfId="1371" priority="2055">
      <formula>IF(RIGHT(TEXT(Y970,"0.#"),1)=".",FALSE,TRUE)</formula>
    </cfRule>
    <cfRule type="expression" dxfId="1370" priority="2056">
      <formula>IF(RIGHT(TEXT(Y970,"0.#"),1)=".",TRUE,FALSE)</formula>
    </cfRule>
  </conditionalFormatting>
  <conditionalFormatting sqref="Y1005:Y1032">
    <cfRule type="expression" dxfId="1369" priority="2049">
      <formula>IF(RIGHT(TEXT(Y1005,"0.#"),1)=".",FALSE,TRUE)</formula>
    </cfRule>
    <cfRule type="expression" dxfId="1368" priority="2050">
      <formula>IF(RIGHT(TEXT(Y1005,"0.#"),1)=".",TRUE,FALSE)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6">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73:AO900">
    <cfRule type="expression" dxfId="1287" priority="2099">
      <formula>IF(AND(AL873&gt;=0, RIGHT(TEXT(AL873,"0.#"),1)&lt;&gt;"."),TRUE,FALSE)</formula>
    </cfRule>
    <cfRule type="expression" dxfId="1286" priority="2100">
      <formula>IF(AND(AL873&gt;=0, RIGHT(TEXT(AL873,"0.#"),1)="."),TRUE,FALSE)</formula>
    </cfRule>
    <cfRule type="expression" dxfId="1285" priority="2101">
      <formula>IF(AND(AL873&lt;0, RIGHT(TEXT(AL873,"0.#"),1)&lt;&gt;"."),TRUE,FALSE)</formula>
    </cfRule>
    <cfRule type="expression" dxfId="1284" priority="2102">
      <formula>IF(AND(AL873&lt;0, RIGHT(TEXT(AL873,"0.#"),1)="."),TRUE,FALSE)</formula>
    </cfRule>
  </conditionalFormatting>
  <conditionalFormatting sqref="AL871:AO872">
    <cfRule type="expression" dxfId="1283" priority="2093">
      <formula>IF(AND(AL871&gt;=0, RIGHT(TEXT(AL871,"0.#"),1)&lt;&gt;"."),TRUE,FALSE)</formula>
    </cfRule>
    <cfRule type="expression" dxfId="1282" priority="2094">
      <formula>IF(AND(AL871&gt;=0, RIGHT(TEXT(AL871,"0.#"),1)="."),TRUE,FALSE)</formula>
    </cfRule>
    <cfRule type="expression" dxfId="1281" priority="2095">
      <formula>IF(AND(AL871&lt;0, RIGHT(TEXT(AL871,"0.#"),1)&lt;&gt;"."),TRUE,FALSE)</formula>
    </cfRule>
    <cfRule type="expression" dxfId="1280" priority="2096">
      <formula>IF(AND(AL871&lt;0, RIGHT(TEXT(AL871,"0.#"),1)="."),TRUE,FALSE)</formula>
    </cfRule>
  </conditionalFormatting>
  <conditionalFormatting sqref="AL906:AO933">
    <cfRule type="expression" dxfId="1279" priority="2087">
      <formula>IF(AND(AL906&gt;=0, RIGHT(TEXT(AL906,"0.#"),1)&lt;&gt;"."),TRUE,FALSE)</formula>
    </cfRule>
    <cfRule type="expression" dxfId="1278" priority="2088">
      <formula>IF(AND(AL906&gt;=0, RIGHT(TEXT(AL906,"0.#"),1)="."),TRUE,FALSE)</formula>
    </cfRule>
    <cfRule type="expression" dxfId="1277" priority="2089">
      <formula>IF(AND(AL906&lt;0, RIGHT(TEXT(AL906,"0.#"),1)&lt;&gt;"."),TRUE,FALSE)</formula>
    </cfRule>
    <cfRule type="expression" dxfId="1276" priority="2090">
      <formula>IF(AND(AL906&lt;0, RIGHT(TEXT(AL906,"0.#"),1)="."),TRUE,FALSE)</formula>
    </cfRule>
  </conditionalFormatting>
  <conditionalFormatting sqref="AL904:AO905">
    <cfRule type="expression" dxfId="1275" priority="2081">
      <formula>IF(AND(AL904&gt;=0, RIGHT(TEXT(AL904,"0.#"),1)&lt;&gt;"."),TRUE,FALSE)</formula>
    </cfRule>
    <cfRule type="expression" dxfId="1274" priority="2082">
      <formula>IF(AND(AL904&gt;=0, RIGHT(TEXT(AL904,"0.#"),1)="."),TRUE,FALSE)</formula>
    </cfRule>
    <cfRule type="expression" dxfId="1273" priority="2083">
      <formula>IF(AND(AL904&lt;0, RIGHT(TEXT(AL904,"0.#"),1)&lt;&gt;"."),TRUE,FALSE)</formula>
    </cfRule>
    <cfRule type="expression" dxfId="1272" priority="2084">
      <formula>IF(AND(AL904&lt;0, RIGHT(TEXT(AL904,"0.#"),1)="."),TRUE,FALSE)</formula>
    </cfRule>
  </conditionalFormatting>
  <conditionalFormatting sqref="AL939:AO966">
    <cfRule type="expression" dxfId="1271" priority="2075">
      <formula>IF(AND(AL939&gt;=0, RIGHT(TEXT(AL939,"0.#"),1)&lt;&gt;"."),TRUE,FALSE)</formula>
    </cfRule>
    <cfRule type="expression" dxfId="1270" priority="2076">
      <formula>IF(AND(AL939&gt;=0, RIGHT(TEXT(AL939,"0.#"),1)="."),TRUE,FALSE)</formula>
    </cfRule>
    <cfRule type="expression" dxfId="1269" priority="2077">
      <formula>IF(AND(AL939&lt;0, RIGHT(TEXT(AL939,"0.#"),1)&lt;&gt;"."),TRUE,FALSE)</formula>
    </cfRule>
    <cfRule type="expression" dxfId="1268" priority="2078">
      <formula>IF(AND(AL939&lt;0, RIGHT(TEXT(AL939,"0.#"),1)="."),TRUE,FALSE)</formula>
    </cfRule>
  </conditionalFormatting>
  <conditionalFormatting sqref="AL937:AO938">
    <cfRule type="expression" dxfId="1267" priority="2069">
      <formula>IF(AND(AL937&gt;=0, RIGHT(TEXT(AL937,"0.#"),1)&lt;&gt;"."),TRUE,FALSE)</formula>
    </cfRule>
    <cfRule type="expression" dxfId="1266" priority="2070">
      <formula>IF(AND(AL937&gt;=0, RIGHT(TEXT(AL937,"0.#"),1)="."),TRUE,FALSE)</formula>
    </cfRule>
    <cfRule type="expression" dxfId="1265" priority="2071">
      <formula>IF(AND(AL937&lt;0, RIGHT(TEXT(AL937,"0.#"),1)&lt;&gt;"."),TRUE,FALSE)</formula>
    </cfRule>
    <cfRule type="expression" dxfId="1264" priority="2072">
      <formula>IF(AND(AL937&lt;0, RIGHT(TEXT(AL937,"0.#"),1)="."),TRUE,FALSE)</formula>
    </cfRule>
  </conditionalFormatting>
  <conditionalFormatting sqref="AL972:AO999">
    <cfRule type="expression" dxfId="1263" priority="2063">
      <formula>IF(AND(AL972&gt;=0, RIGHT(TEXT(AL972,"0.#"),1)&lt;&gt;"."),TRUE,FALSE)</formula>
    </cfRule>
    <cfRule type="expression" dxfId="1262" priority="2064">
      <formula>IF(AND(AL972&gt;=0, RIGHT(TEXT(AL972,"0.#"),1)="."),TRUE,FALSE)</formula>
    </cfRule>
    <cfRule type="expression" dxfId="1261" priority="2065">
      <formula>IF(AND(AL972&lt;0, RIGHT(TEXT(AL972,"0.#"),1)&lt;&gt;"."),TRUE,FALSE)</formula>
    </cfRule>
    <cfRule type="expression" dxfId="1260" priority="2066">
      <formula>IF(AND(AL972&lt;0, RIGHT(TEXT(AL972,"0.#"),1)="."),TRUE,FALSE)</formula>
    </cfRule>
  </conditionalFormatting>
  <conditionalFormatting sqref="AL970:AO971">
    <cfRule type="expression" dxfId="1259" priority="2057">
      <formula>IF(AND(AL970&gt;=0, RIGHT(TEXT(AL970,"0.#"),1)&lt;&gt;"."),TRUE,FALSE)</formula>
    </cfRule>
    <cfRule type="expression" dxfId="1258" priority="2058">
      <formula>IF(AND(AL970&gt;=0, RIGHT(TEXT(AL970,"0.#"),1)="."),TRUE,FALSE)</formula>
    </cfRule>
    <cfRule type="expression" dxfId="1257" priority="2059">
      <formula>IF(AND(AL970&lt;0, RIGHT(TEXT(AL970,"0.#"),1)&lt;&gt;"."),TRUE,FALSE)</formula>
    </cfRule>
    <cfRule type="expression" dxfId="1256" priority="2060">
      <formula>IF(AND(AL970&lt;0, RIGHT(TEXT(AL970,"0.#"),1)="."),TRUE,FALSE)</formula>
    </cfRule>
  </conditionalFormatting>
  <conditionalFormatting sqref="AL1005:AO1032">
    <cfRule type="expression" dxfId="1255" priority="2051">
      <formula>IF(AND(AL1005&gt;=0, RIGHT(TEXT(AL1005,"0.#"),1)&lt;&gt;"."),TRUE,FALSE)</formula>
    </cfRule>
    <cfRule type="expression" dxfId="1254" priority="2052">
      <formula>IF(AND(AL1005&gt;=0, RIGHT(TEXT(AL1005,"0.#"),1)="."),TRUE,FALSE)</formula>
    </cfRule>
    <cfRule type="expression" dxfId="1253" priority="2053">
      <formula>IF(AND(AL1005&lt;0, RIGHT(TEXT(AL1005,"0.#"),1)&lt;&gt;"."),TRUE,FALSE)</formula>
    </cfRule>
    <cfRule type="expression" dxfId="1252" priority="2054">
      <formula>IF(AND(AL1005&lt;0, RIGHT(TEXT(AL1005,"0.#"),1)="."),TRUE,FALSE)</formula>
    </cfRule>
  </conditionalFormatting>
  <conditionalFormatting sqref="AL1003:AO1004">
    <cfRule type="expression" dxfId="1251" priority="2045">
      <formula>IF(AND(AL1003&gt;=0, RIGHT(TEXT(AL1003,"0.#"),1)&lt;&gt;"."),TRUE,FALSE)</formula>
    </cfRule>
    <cfRule type="expression" dxfId="1250" priority="2046">
      <formula>IF(AND(AL1003&gt;=0, RIGHT(TEXT(AL1003,"0.#"),1)="."),TRUE,FALSE)</formula>
    </cfRule>
    <cfRule type="expression" dxfId="1249" priority="2047">
      <formula>IF(AND(AL1003&lt;0, RIGHT(TEXT(AL1003,"0.#"),1)&lt;&gt;"."),TRUE,FALSE)</formula>
    </cfRule>
    <cfRule type="expression" dxfId="1248" priority="2048">
      <formula>IF(AND(AL1003&lt;0, RIGHT(TEXT(AL1003,"0.#"),1)="."),TRUE,FALSE)</formula>
    </cfRule>
  </conditionalFormatting>
  <conditionalFormatting sqref="Y1003:Y1004">
    <cfRule type="expression" dxfId="1247" priority="2043">
      <formula>IF(RIGHT(TEXT(Y1003,"0.#"),1)=".",FALSE,TRUE)</formula>
    </cfRule>
    <cfRule type="expression" dxfId="1246" priority="2044">
      <formula>IF(RIGHT(TEXT(Y1003,"0.#"),1)=".",TRUE,FALSE)</formula>
    </cfRule>
  </conditionalFormatting>
  <conditionalFormatting sqref="AL1038:AO1065">
    <cfRule type="expression" dxfId="1245" priority="2039">
      <formula>IF(AND(AL1038&gt;=0, RIGHT(TEXT(AL1038,"0.#"),1)&lt;&gt;"."),TRUE,FALSE)</formula>
    </cfRule>
    <cfRule type="expression" dxfId="1244" priority="2040">
      <formula>IF(AND(AL1038&gt;=0, RIGHT(TEXT(AL1038,"0.#"),1)="."),TRUE,FALSE)</formula>
    </cfRule>
    <cfRule type="expression" dxfId="1243" priority="2041">
      <formula>IF(AND(AL1038&lt;0, RIGHT(TEXT(AL1038,"0.#"),1)&lt;&gt;"."),TRUE,FALSE)</formula>
    </cfRule>
    <cfRule type="expression" dxfId="1242" priority="2042">
      <formula>IF(AND(AL1038&lt;0, RIGHT(TEXT(AL1038,"0.#"),1)="."),TRUE,FALSE)</formula>
    </cfRule>
  </conditionalFormatting>
  <conditionalFormatting sqref="Y1038:Y1065">
    <cfRule type="expression" dxfId="1241" priority="2037">
      <formula>IF(RIGHT(TEXT(Y1038,"0.#"),1)=".",FALSE,TRUE)</formula>
    </cfRule>
    <cfRule type="expression" dxfId="1240" priority="2038">
      <formula>IF(RIGHT(TEXT(Y1038,"0.#"),1)=".",TRUE,FALSE)</formula>
    </cfRule>
  </conditionalFormatting>
  <conditionalFormatting sqref="AL1036:AO1037">
    <cfRule type="expression" dxfId="1239" priority="2033">
      <formula>IF(AND(AL1036&gt;=0, RIGHT(TEXT(AL1036,"0.#"),1)&lt;&gt;"."),TRUE,FALSE)</formula>
    </cfRule>
    <cfRule type="expression" dxfId="1238" priority="2034">
      <formula>IF(AND(AL1036&gt;=0, RIGHT(TEXT(AL1036,"0.#"),1)="."),TRUE,FALSE)</formula>
    </cfRule>
    <cfRule type="expression" dxfId="1237" priority="2035">
      <formula>IF(AND(AL1036&lt;0, RIGHT(TEXT(AL1036,"0.#"),1)&lt;&gt;"."),TRUE,FALSE)</formula>
    </cfRule>
    <cfRule type="expression" dxfId="1236" priority="2036">
      <formula>IF(AND(AL1036&lt;0, RIGHT(TEXT(AL1036,"0.#"),1)="."),TRUE,FALSE)</formula>
    </cfRule>
  </conditionalFormatting>
  <conditionalFormatting sqref="Y1036:Y1037">
    <cfRule type="expression" dxfId="1235" priority="2031">
      <formula>IF(RIGHT(TEXT(Y1036,"0.#"),1)=".",FALSE,TRUE)</formula>
    </cfRule>
    <cfRule type="expression" dxfId="1234" priority="2032">
      <formula>IF(RIGHT(TEXT(Y1036,"0.#"),1)=".",TRUE,FALSE)</formula>
    </cfRule>
  </conditionalFormatting>
  <conditionalFormatting sqref="AL1071:AO1098">
    <cfRule type="expression" dxfId="1233" priority="2027">
      <formula>IF(AND(AL1071&gt;=0, RIGHT(TEXT(AL1071,"0.#"),1)&lt;&gt;"."),TRUE,FALSE)</formula>
    </cfRule>
    <cfRule type="expression" dxfId="1232" priority="2028">
      <formula>IF(AND(AL1071&gt;=0, RIGHT(TEXT(AL1071,"0.#"),1)="."),TRUE,FALSE)</formula>
    </cfRule>
    <cfRule type="expression" dxfId="1231" priority="2029">
      <formula>IF(AND(AL1071&lt;0, RIGHT(TEXT(AL1071,"0.#"),1)&lt;&gt;"."),TRUE,FALSE)</formula>
    </cfRule>
    <cfRule type="expression" dxfId="1230" priority="2030">
      <formula>IF(AND(AL1071&lt;0, RIGHT(TEXT(AL1071,"0.#"),1)="."),TRUE,FALSE)</formula>
    </cfRule>
  </conditionalFormatting>
  <conditionalFormatting sqref="Y1071:Y1098">
    <cfRule type="expression" dxfId="1229" priority="2025">
      <formula>IF(RIGHT(TEXT(Y1071,"0.#"),1)=".",FALSE,TRUE)</formula>
    </cfRule>
    <cfRule type="expression" dxfId="1228" priority="2026">
      <formula>IF(RIGHT(TEXT(Y1071,"0.#"),1)=".",TRUE,FALSE)</formula>
    </cfRule>
  </conditionalFormatting>
  <conditionalFormatting sqref="AL1069:AO1070">
    <cfRule type="expression" dxfId="1227" priority="2021">
      <formula>IF(AND(AL1069&gt;=0, RIGHT(TEXT(AL1069,"0.#"),1)&lt;&gt;"."),TRUE,FALSE)</formula>
    </cfRule>
    <cfRule type="expression" dxfId="1226" priority="2022">
      <formula>IF(AND(AL1069&gt;=0, RIGHT(TEXT(AL1069,"0.#"),1)="."),TRUE,FALSE)</formula>
    </cfRule>
    <cfRule type="expression" dxfId="1225" priority="2023">
      <formula>IF(AND(AL1069&lt;0, RIGHT(TEXT(AL1069,"0.#"),1)&lt;&gt;"."),TRUE,FALSE)</formula>
    </cfRule>
    <cfRule type="expression" dxfId="1224" priority="2024">
      <formula>IF(AND(AL1069&lt;0, RIGHT(TEXT(AL1069,"0.#"),1)="."),TRUE,FALSE)</formula>
    </cfRule>
  </conditionalFormatting>
  <conditionalFormatting sqref="Y1069:Y1070">
    <cfRule type="expression" dxfId="1223" priority="2019">
      <formula>IF(RIGHT(TEXT(Y1069,"0.#"),1)=".",FALSE,TRUE)</formula>
    </cfRule>
    <cfRule type="expression" dxfId="1222" priority="2020">
      <formula>IF(RIGHT(TEXT(Y1069,"0.#"),1)=".",TRUE,FALSE)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P19:AC19">
    <cfRule type="expression" dxfId="27" priority="27">
      <formula>IF(RIGHT(TEXT(P19,"0.#"),1)=".",FALSE,TRUE)</formula>
    </cfRule>
    <cfRule type="expression" dxfId="26" priority="28">
      <formula>IF(RIGHT(TEXT(P19,"0.#"),1)=".",TRUE,FALSE)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cfRule type="expression" dxfId="23" priority="23">
      <formula>IF(RIGHT(TEXT(AK15,"0.#"),1)=".",FALSE,TRUE)</formula>
    </cfRule>
    <cfRule type="expression" dxfId="22" priority="24">
      <formula>IF(RIGHT(TEXT(AK15,"0.#"),1)=".",TRUE,FALSE)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M34">
    <cfRule type="expression" dxfId="19" priority="5">
      <formula>IF(RIGHT(TEXT(AM34,"0.#"),1)=".",FALSE,TRUE)</formula>
    </cfRule>
    <cfRule type="expression" dxfId="18" priority="6">
      <formula>IF(RIGHT(TEXT(AM34,"0.#"),1)=".",TRUE,FALSE)</formula>
    </cfRule>
  </conditionalFormatting>
  <conditionalFormatting sqref="AE33">
    <cfRule type="expression" dxfId="17" priority="19">
      <formula>IF(RIGHT(TEXT(AE33,"0.#"),1)=".",FALSE,TRUE)</formula>
    </cfRule>
    <cfRule type="expression" dxfId="16" priority="20">
      <formula>IF(RIGHT(TEXT(AE33,"0.#"),1)=".",TRUE,FALSE)</formula>
    </cfRule>
  </conditionalFormatting>
  <conditionalFormatting sqref="AE34">
    <cfRule type="expression" dxfId="15" priority="17">
      <formula>IF(RIGHT(TEXT(AE34,"0.#"),1)=".",FALSE,TRUE)</formula>
    </cfRule>
    <cfRule type="expression" dxfId="14" priority="18">
      <formula>IF(RIGHT(TEXT(AE34,"0.#"),1)=".",TRUE,FALSE)</formula>
    </cfRule>
  </conditionalFormatting>
  <conditionalFormatting sqref="AI34">
    <cfRule type="expression" dxfId="13" priority="15">
      <formula>IF(RIGHT(TEXT(AI34,"0.#"),1)=".",FALSE,TRUE)</formula>
    </cfRule>
    <cfRule type="expression" dxfId="12" priority="16">
      <formula>IF(RIGHT(TEXT(AI34,"0.#"),1)=".",TRUE,FALSE)</formula>
    </cfRule>
  </conditionalFormatting>
  <conditionalFormatting sqref="AI33">
    <cfRule type="expression" dxfId="11" priority="13">
      <formula>IF(RIGHT(TEXT(AI33,"0.#"),1)=".",FALSE,TRUE)</formula>
    </cfRule>
    <cfRule type="expression" dxfId="10" priority="14">
      <formula>IF(RIGHT(TEXT(AI33,"0.#"),1)=".",TRUE,FALSE)</formula>
    </cfRule>
  </conditionalFormatting>
  <conditionalFormatting sqref="AI32">
    <cfRule type="expression" dxfId="9" priority="11">
      <formula>IF(RIGHT(TEXT(AI32,"0.#"),1)=".",FALSE,TRUE)</formula>
    </cfRule>
    <cfRule type="expression" dxfId="8" priority="12">
      <formula>IF(RIGHT(TEXT(AI32,"0.#"),1)=".",TRUE,FALSE)</formula>
    </cfRule>
  </conditionalFormatting>
  <conditionalFormatting sqref="AM32">
    <cfRule type="expression" dxfId="7" priority="9">
      <formula>IF(RIGHT(TEXT(AM32,"0.#"),1)=".",FALSE,TRUE)</formula>
    </cfRule>
    <cfRule type="expression" dxfId="6" priority="10">
      <formula>IF(RIGHT(TEXT(AM32,"0.#"),1)=".",TRUE,FALSE)</formula>
    </cfRule>
  </conditionalFormatting>
  <conditionalFormatting sqref="AM33">
    <cfRule type="expression" dxfId="5" priority="7">
      <formula>IF(RIGHT(TEXT(AM33,"0.#"),1)=".",FALSE,TRUE)</formula>
    </cfRule>
    <cfRule type="expression" dxfId="4" priority="8">
      <formula>IF(RIGHT(TEXT(AM33,"0.#"),1)=".",TRUE,FALSE)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8"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科学技術・イノベーション</v>
      </c>
      <c r="F10" s="18" t="s">
        <v>116</v>
      </c>
      <c r="G10" s="17"/>
      <c r="H10" s="13" t="str">
        <f t="shared" si="1"/>
        <v/>
      </c>
      <c r="I10" s="13" t="str">
        <f t="shared" si="5"/>
        <v>一般会計</v>
      </c>
      <c r="K10" s="14" t="s">
        <v>255</v>
      </c>
      <c r="L10" s="15"/>
      <c r="M10" s="13" t="str">
        <f t="shared" si="2"/>
        <v/>
      </c>
      <c r="N10" s="13" t="str">
        <f t="shared" si="6"/>
        <v>文教及び科学振興</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2020-09-10T02:06:16Z</cp:lastPrinted>
  <dcterms:created xsi:type="dcterms:W3CDTF">2012-03-13T00:50:25Z</dcterms:created>
  <dcterms:modified xsi:type="dcterms:W3CDTF">2020-09-11T02:48:56Z</dcterms:modified>
</cp:coreProperties>
</file>