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3040" windowHeight="9096"/>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<sst xmlns="http://schemas.openxmlformats.org/spreadsheetml/2006/main" count="3024" uniqueCount="724">
  <si>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</si>
  <si>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</si>
  <si>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</si>
  <si>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</si>
  <si>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</si>
  <si>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</si>
  <si>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</si>
  <si>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</si>
  <si>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</si>
  <si>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</si>
  <si>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</si>
  <si>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</si>
  <si>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</si>
  <si>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</si>
  <si>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</si>
  <si>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</si>
  <si>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</si>
  <si>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</si>
  <si>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</si>
  <si>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</si>
  <si>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</si>
  <si>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</si>
  <si>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</si>
  <si>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</si>
  <si>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</si>
  <si>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</si>
  <si>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</si>
  <si>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</si>
  <si>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</si>
  <si>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</si>
  <si>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</si>
  <si>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</si>
  <si>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</si>
  <si>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</si>
  <si>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</si>
  <si>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</si>
  <si>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</si>
  <si>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</si>
  <si>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</si>
  <si>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</si>
  <si>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</si>
  <si>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</si>
  <si>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</si>
  <si>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</si>
  <si>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</si>
  <si>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</si>
  <si>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</si>
  <si>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</si>
  <si>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</si>
  <si>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</si>
  <si>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</si>
  <si>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</si>
  <si>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</si>
  <si>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</si>
  <si>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</si>
  <si>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</si>
  <si>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</si>
  <si>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</si>
  <si>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</si>
  <si>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</si>
  <si>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</si>
  <si>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</si>
  <si>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</si>
  <si>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</si>
  <si>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</si>
  <si>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</si>
  <si>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</si>
  <si>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</si>
  <si>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</si>
  <si>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</si>
  <si>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</si>
  <si>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</si>
  <si>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</si>
  <si>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</si>
  <si>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</si>
  <si>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</si>
  <si>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</si>
  <si>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</si>
  <si>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</si>
  <si>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</si>
  <si>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</si>
  <si>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</si>
  <si>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</si>
  <si>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</si>
  <si>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</si>
  <si>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</si>
  <si>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</si>
  <si>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</si>
  <si>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</si>
  <si>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</si>
  <si>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</si>
  <si>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</si>
  <si>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</si>
  <si>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</si>
  <si>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</si>
  <si>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</si>
  <si>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</si>
  <si>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</si>
  <si>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</si>
  <si>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</si>
  <si>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</si>
  <si>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</si>
  <si>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</si>
  <si>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</si>
  <si>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</si>
  <si>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</si>
  <si>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</si>
  <si>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</si>
  <si>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</si>
  <si>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</si>
  <si>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</si>
  <si>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</si>
  <si>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</si>
  <si>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</si>
  <si>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</si>
  <si>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</si>
  <si>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</si>
  <si>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</si>
  <si>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</si>
  <si>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</si>
  <si>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</si>
  <si>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</si>
  <si>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</si>
  <si>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</si>
  <si>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</si>
  <si>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</si>
  <si>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</si>
  <si>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</si>
  <si>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</si>
  <si>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</si>
  <si>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</si>
  <si>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</si>
  <si>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</si>
  <si>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</si>
  <si>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</si>
  <si>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</si>
  <si>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</si>
  <si>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</si>
  <si>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</si>
  <si>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</si>
  <si>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</si>
  <si>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</si>
  <si>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</si>
  <si>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</si>
  <si>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</si>
  <si>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</si>
  <si>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</si>
  <si>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</si>
  <si>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</si>
  <si>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</si>
  <si>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</si>
  <si>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</si>
  <si>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</si>
  <si>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</si>
  <si>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</si>
  <si>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</si>
  <si>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</si>
  <si>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</si>
  <si>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</si>
  <si>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</si>
  <si>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</si>
  <si>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</si>
  <si>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</si>
  <si>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</si>
  <si>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</si>
  <si>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</si>
  <si>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</si>
  <si>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</si>
  <si>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</si>
  <si>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</si>
  <si>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</si>
  <si>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</si>
  <si>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</si>
  <si>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</si>
  <si>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</si>
  <si>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</si>
  <si>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</si>
  <si>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</si>
  <si>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</si>
  <si>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</si>
  <si>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</si>
  <si>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</si>
  <si>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</si>
  <si>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</si>
  <si>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</si>
  <si>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</si>
  <si>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</si>
  <si>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</si>
  <si>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</si>
  <si>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</si>
  <si>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</si>
  <si>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</si>
  <si>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</si>
  <si>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</si>
  <si>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</si>
  <si>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</si>
  <si>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</si>
  <si>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</si>
  <si>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</si>
  <si>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</si>
  <si>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</si>
  <si>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</si>
  <si>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</si>
  <si>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</si>
  <si>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</si>
  <si>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</si>
  <si>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</si>
  <si>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</si>
  <si>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</si>
  <si>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</si>
  <si>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</si>
  <si>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</si>
  <si>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</si>
  <si>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</si>
  <si>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</si>
  <si>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</si>
  <si>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</si>
  <si>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</si>
  <si>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</si>
  <si>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</si>
  <si>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</si>
  <si>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</si>
  <si>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</si>
  <si>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</si>
  <si>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</si>
  <si>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</si>
  <si>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</si>
  <si>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</si>
  <si>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</si>
  <si>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</si>
  <si>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</si>
  <si>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</si>
  <si>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</si>
  <si>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</si>
  <si>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</si>
  <si>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</si>
  <si>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</si>
  <si>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</si>
  <si>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</si>
  <si>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</si>
  <si>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</si>
  <si>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</si>
  <si>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</si>
  <si>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</si>
  <si>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</si>
  <si>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</si>
  <si>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</si>
  <si>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</si>
  <si>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</si>
  <si>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</si>
  <si>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</si>
  <si>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</si>
  <si>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</si>
  <si>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</si>
  <si>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</si>
  <si>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</si>
  <si>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</si>
  <si>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</si>
  <si>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</si>
  <si>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</si>
  <si>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</si>
  <si>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</si>
  <si>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</si>
  <si>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</si>
  <si>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</si>
  <si>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</si>
  <si>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</si>
  <si>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</si>
  <si>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</si>
  <si>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</si>
  <si>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</si>
  <si>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</si>
  <si>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</si>
  <si>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</si>
  <si>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</si>
  <si>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</si>
  <si>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</si>
  <si>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</si>
  <si>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</si>
  <si>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</si>
  <si>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</si>
  <si>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</si>
  <si>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</si>
  <si>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</si>
  <si>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</si>
  <si>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</si>
  <si>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</si>
  <si>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</si>
  <si>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</si>
  <si>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</si>
  <si>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</si>
  <si>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</si>
  <si>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</si>
  <si>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</si>
  <si>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</si>
  <si>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</si>
  <si>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</si>
  <si>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</si>
  <si>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</si>
  <si>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</si>
  <si>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</si>
  <si>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</si>
  <si>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</si>
  <si>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</si>
  <si>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</si>
  <si>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</si>
  <si>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</si>
  <si>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</si>
  <si>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</si>
  <si>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</si>
  <si>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</si>
  <si>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</si>
  <si>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</si>
  <si>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</si>
  <si>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</si>
  <si>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</si>
  <si>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</si>
  <si>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</si>
  <si>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</si>
  <si>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</si>
  <si>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</si>
  <si>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</si>
  <si>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</si>
  <si>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</si>
  <si>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</si>
  <si>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</si>
  <si>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</si>
  <si>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</si>
  <si>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</si>
  <si>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</si>
  <si>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</si>
  <si>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</si>
  <si>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</si>
  <si>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</si>
  <si>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</si>
  <si>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</si>
  <si>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</si>
  <si>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</si>
  <si>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</si>
  <si>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</si>
  <si>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</si>
  <si>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</si>
  <si>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</si>
  <si>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</si>
  <si>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</si>
  <si>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</si>
  <si>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</si>
  <si>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</si>
  <si>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</si>
  <si>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</si>
  <si>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</si>
  <si>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</si>
  <si>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</si>
  <si>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</si>
  <si>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</si>
  <si>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</si>
  <si>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</si>
  <si>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</si>
  <si>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</si>
  <si>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</si>
  <si>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</si>
  <si>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</si>
  <si>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</si>
  <si>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</si>
  <si>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</si>
  <si>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</si>
  <si>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</si>
  <si>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</si>
  <si>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</si>
  <si>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</si>
  <si>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</si>
  <si>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</si>
  <si>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</si>
  <si>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</si>
  <si>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</si>
  <si>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</si>
  <si>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</si>
  <si>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</si>
  <si>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</si>
  <si>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</si>
  <si>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</si>
  <si>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</si>
  <si>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</si>
  <si>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</si>
  <si>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</si>
  <si>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</si>
  <si>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</si>
  <si>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</si>
  <si>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</si>
  <si>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</si>
  <si>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</si>
  <si>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</si>
  <si>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</si>
  <si>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</si>
  <si>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</si>
  <si>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</si>
  <si>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</si>
  <si>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</si>
  <si>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</si>
  <si>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</si>
  <si>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</si>
  <si>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</si>
  <si>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</si>
  <si>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</si>
  <si>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</si>
  <si>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</si>
  <si>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</si>
  <si>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</si>
  <si>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</si>
  <si>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</si>
  <si>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</si>
  <si>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</si>
  <si>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</si>
  <si>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</si>
  <si>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</si>
  <si>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</si>
  <si>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</si>
  <si>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</si>
  <si>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</si>
  <si>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</si>
  <si>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</si>
  <si>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</si>
  <si>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</si>
  <si>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</si>
  <si>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</si>
  <si>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</si>
  <si>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</si>
  <si>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</si>
  <si>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</si>
  <si>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</si>
  <si>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</si>
  <si>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</si>
  <si>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</si>
  <si>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</si>
  <si>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</si>
  <si>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</si>
  <si>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</si>
  <si>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</si>
  <si>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</si>
  <si>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</si>
  <si>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</si>
  <si>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</si>
  <si>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</si>
  <si>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</si>
  <si>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</si>
  <si>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</si>
  <si>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</si>
  <si>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</si>
  <si>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</si>
  <si>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</si>
  <si>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</si>
  <si>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</si>
  <si>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</si>
  <si>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</si>
  <si>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</si>
  <si>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</si>
  <si>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</si>
  <si>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</si>
  <si>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</si>
  <si>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</si>
  <si>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</si>
  <si>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</si>
  <si>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</si>
  <si>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</si>
  <si>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</si>
  <si>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</si>
  <si>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</si>
  <si>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</si>
  <si>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</si>
  <si>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</si>
  <si>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</si>
  <si>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</si>
  <si>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</si>
  <si>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</si>
  <si>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</si>
  <si>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</si>
  <si>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</si>
  <si>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</si>
  <si>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</si>
  <si>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</si>
  <si>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</si>
  <si>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</si>
  <si>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</si>
  <si>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</si>
  <si>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</si>
  <si>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</si>
  <si>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</si>
  <si>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</si>
  <si>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</si>
  <si>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</si>
  <si>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</si>
  <si>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</si>
  <si>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</si>
  <si>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</si>
  <si>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</si>
  <si>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</si>
  <si>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</si>
  <si>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</si>
  <si>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</si>
  <si>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</si>
  <si>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</si>
  <si>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</si>
  <si>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</si>
  <si>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</si>
  <si>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</si>
  <si>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</si>
  <si>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</si>
  <si>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</si>
  <si>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</si>
  <si>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</si>
  <si>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</si>
  <si>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</si>
  <si>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</si>
  <si>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</si>
  <si>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</si>
  <si>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</si>
  <si>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</si>
  <si>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</si>
  <si>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</si>
  <si>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</si>
  <si>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</si>
  <si>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</si>
  <si>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</si>
  <si>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</si>
  <si>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</si>
  <si>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</si>
  <si>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</si>
  <si>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</si>
  <si>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</si>
  <si>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</si>
  <si>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</si>
  <si>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</si>
  <si>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</si>
  <si>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</si>
  <si>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</si>
  <si>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</si>
  <si>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</si>
  <si>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</si>
  <si>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</si>
  <si>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</si>
  <si>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</si>
  <si>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</si>
  <si>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</si>
  <si>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</si>
  <si>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</si>
  <si>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</si>
  <si>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</si>
  <si>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</si>
  <si>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</si>
  <si>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</si>
  <si>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</si>
  <si>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</si>
  <si>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</si>
  <si>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</si>
  <si>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農薬影響対策費</t>
    <phoneticPr fontId="5"/>
  </si>
  <si>
    <t>土壌環境課農薬環境管理室</t>
    <phoneticPr fontId="5"/>
  </si>
  <si>
    <t>水・大気環境局</t>
    <phoneticPr fontId="5"/>
  </si>
  <si>
    <t>環境省</t>
  </si>
  <si>
    <t>○</t>
  </si>
  <si>
    <t>・農薬取締法（第3条（農薬の登録）、第４条（登録の拒否）、第25条（農薬の使用の規制））
・農薬を使用する者が遵守すべき基準を定める省令（平成15年3月7日農林水産省・環境省令第5号）</t>
    <phoneticPr fontId="5"/>
  </si>
  <si>
    <t>・生物多様性国家戦略2012-2020（平成24年9月28日閣議決定）
・第五次環境基本計画（平成30年4月17日閣議決定）
・食料・農業・農村基本計画（平成27年3月31日閣議決定）</t>
    <phoneticPr fontId="5"/>
  </si>
  <si>
    <t>農薬による花粉媒介昆虫、水生植物及び鳥類等の「生活環境動植物」への影響に係る科学的な知見の集積を図り、新たに、統計学的手法を活用したリスク評価手法を検討する。特に、水生植物を中心とした水域生態系、野生ハチ、鳥類について、実際に影響調査を実施し、これ基づきばく露量を推定した上で、リスク評価・管理手法の検討を行う。</t>
    <phoneticPr fontId="5"/>
  </si>
  <si>
    <t>-</t>
  </si>
  <si>
    <t>-</t>
    <phoneticPr fontId="5"/>
  </si>
  <si>
    <t>-</t>
    <phoneticPr fontId="5"/>
  </si>
  <si>
    <t>-</t>
    <phoneticPr fontId="5"/>
  </si>
  <si>
    <t>-</t>
    <phoneticPr fontId="5"/>
  </si>
  <si>
    <t>-</t>
    <phoneticPr fontId="5"/>
  </si>
  <si>
    <t>-</t>
    <phoneticPr fontId="5"/>
  </si>
  <si>
    <t>公害調査費</t>
    <phoneticPr fontId="5"/>
  </si>
  <si>
    <t>種の感受性差を明らかにする必要のある農薬系統について解析を行う。</t>
    <phoneticPr fontId="5"/>
  </si>
  <si>
    <t>種の感受性差の解析が完了した累積農薬系統数
※「種の感受性差に必要なデータの決定数」を成果指標にしており、平成29年度までは、解析対象の種は甲殻類、藻類等で、農薬系統ごとに解析を行ったが、平成30年度からは、解析対象の種に水草を追加。
平成30年度までで解析対象種の感受性差を明らかにするための解析が完了したため、平成31年度以降の目標設定は行わない。</t>
    <rPh sb="163" eb="165">
      <t>イコウ</t>
    </rPh>
    <rPh sb="171" eb="172">
      <t>オコナ</t>
    </rPh>
    <phoneticPr fontId="5"/>
  </si>
  <si>
    <t>種</t>
    <rPh sb="0" eb="1">
      <t>シュ</t>
    </rPh>
    <phoneticPr fontId="5"/>
  </si>
  <si>
    <t>-</t>
    <phoneticPr fontId="5"/>
  </si>
  <si>
    <t>-</t>
    <phoneticPr fontId="5"/>
  </si>
  <si>
    <t>各年度農薬水域生態リスクの新たな評価法確立事業のうち、種の感受性分布の解析対象農薬のデータ</t>
    <phoneticPr fontId="5"/>
  </si>
  <si>
    <t>個</t>
    <rPh sb="0" eb="1">
      <t>コ</t>
    </rPh>
    <phoneticPr fontId="5"/>
  </si>
  <si>
    <t>各年度の費用／毒性試験、毒性データを調査した農薬数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毒性の試験、毒性データの調査を実施する。なお、実際の農薬系統の解析に必要な毒性試験等は、当該農薬系統に含まれる代表的な農薬で実施する。</t>
    <phoneticPr fontId="5"/>
  </si>
  <si>
    <t>円</t>
    <rPh sb="0" eb="1">
      <t>エン</t>
    </rPh>
    <phoneticPr fontId="5"/>
  </si>
  <si>
    <t>　　円/個</t>
    <rPh sb="2" eb="3">
      <t>エン</t>
    </rPh>
    <rPh sb="4" eb="5">
      <t>コ</t>
    </rPh>
    <phoneticPr fontId="5"/>
  </si>
  <si>
    <t>9,993,202/12</t>
    <phoneticPr fontId="5"/>
  </si>
  <si>
    <t>7,965,000/8</t>
    <phoneticPr fontId="5"/>
  </si>
  <si>
    <t>3.大気・水・土壌環境等の保全
 3-5 ダイオキシン類・農薬対策
9.環境政策の基盤整備
 9-3 環境問題に関する調査・研究・技術開発</t>
    <phoneticPr fontId="5"/>
  </si>
  <si>
    <t>-</t>
    <phoneticPr fontId="5"/>
  </si>
  <si>
    <t>・水生生物における種の感受性差を農薬の作用機構・系統毎に明らかにするとともに、高次毒性評価手法等を確立。
・農薬の野生ハチ、水草、鳥類への影響を調査し、リスク評価・管理手法を確立。</t>
    <phoneticPr fontId="5"/>
  </si>
  <si>
    <t>・動植物の感受性差を考慮した新たなリスク評価に係る基礎調査の実施及び検討を行った。
・野生ハチ、水生植物及び鳥類に対する毒性評価手法、リスク評価手法の検討を行った。</t>
    <phoneticPr fontId="5"/>
  </si>
  <si>
    <t>・動植物の感受性差を考慮した新たなリスク評価に係る基礎調査の実施及び検討を行った。
・野生ハチ、水生植物及び鳥類に対する毒性評価手法、リスク評価手法の検討を行った。</t>
    <phoneticPr fontId="5"/>
  </si>
  <si>
    <t>・農薬の使用に伴う人の健康及び生態系へのリスクについて知見を集積する。</t>
    <phoneticPr fontId="5"/>
  </si>
  <si>
    <t>-</t>
    <phoneticPr fontId="5"/>
  </si>
  <si>
    <t>-</t>
    <phoneticPr fontId="5"/>
  </si>
  <si>
    <t>-</t>
    <phoneticPr fontId="5"/>
  </si>
  <si>
    <t>-</t>
    <phoneticPr fontId="5"/>
  </si>
  <si>
    <t>-</t>
    <phoneticPr fontId="5"/>
  </si>
  <si>
    <t>有</t>
  </si>
  <si>
    <t>無</t>
  </si>
  <si>
    <t>‐</t>
  </si>
  <si>
    <t>農薬登録基準は農薬取締法において環境大臣が定めることとされており、そのリスク評価・管理手法を国が検討することが必要。</t>
    <phoneticPr fontId="5"/>
  </si>
  <si>
    <t>農薬取締法の理念は、最新の科学的な知見に基づきより安全で高品質な農薬を供給していくことであることから、本事業は必要かつ適切な政策ツールであり、優先度は高い。</t>
    <phoneticPr fontId="5"/>
  </si>
  <si>
    <t>入札は競争入札で行われており、競争性は確保されている。
また、一般競争において、前年度一者応札だった事業については、公告期間の延長等の改善を図ったものの、一者応札であった。</t>
    <phoneticPr fontId="5"/>
  </si>
  <si>
    <t>支出に当たり過大とならないよう、競争性を確保することで、単位当たりコストの低減を図った。</t>
    <phoneticPr fontId="5"/>
  </si>
  <si>
    <t>請負業務における費目・使途を確認し真に必要なものであることを確認した。</t>
    <phoneticPr fontId="5"/>
  </si>
  <si>
    <t>総合評価落札方式の業務提案書において効率的な調査方法の提案を求めており、請負者はその方法に従い実施している。</t>
    <phoneticPr fontId="5"/>
  </si>
  <si>
    <t>農薬の生態影響の評価手法について着実に知見の蓄積を行っている。</t>
    <rPh sb="0" eb="2">
      <t>ノウヤク</t>
    </rPh>
    <rPh sb="3" eb="5">
      <t>セイタイ</t>
    </rPh>
    <rPh sb="5" eb="7">
      <t>エイキョウ</t>
    </rPh>
    <rPh sb="8" eb="10">
      <t>ヒョウカ</t>
    </rPh>
    <rPh sb="10" eb="12">
      <t>シュホウ</t>
    </rPh>
    <rPh sb="16" eb="18">
      <t>チャクジツ</t>
    </rPh>
    <rPh sb="19" eb="21">
      <t>チケン</t>
    </rPh>
    <rPh sb="22" eb="24">
      <t>チクセキ</t>
    </rPh>
    <rPh sb="25" eb="26">
      <t>オコナ</t>
    </rPh>
    <phoneticPr fontId="5"/>
  </si>
  <si>
    <t>前年度に外部有識者を含む検討会を開催し、事業実施方法等について検討し、より効果的に実施している。</t>
    <phoneticPr fontId="5"/>
  </si>
  <si>
    <t>活動実績は見込みに見合ったものとなっている。</t>
    <phoneticPr fontId="5"/>
  </si>
  <si>
    <t>調査結果等は施策の決定や次年度以降の事業計画に活用している。</t>
    <rPh sb="0" eb="2">
      <t>チョウサ</t>
    </rPh>
    <rPh sb="2" eb="4">
      <t>ケッカ</t>
    </rPh>
    <rPh sb="4" eb="5">
      <t>トウ</t>
    </rPh>
    <rPh sb="6" eb="7">
      <t>セ</t>
    </rPh>
    <rPh sb="7" eb="8">
      <t>サク</t>
    </rPh>
    <rPh sb="9" eb="11">
      <t>ケッテイ</t>
    </rPh>
    <rPh sb="12" eb="15">
      <t>ジネンド</t>
    </rPh>
    <rPh sb="15" eb="17">
      <t>イコウ</t>
    </rPh>
    <rPh sb="18" eb="20">
      <t>ジギョウ</t>
    </rPh>
    <rPh sb="20" eb="22">
      <t>ケイカク</t>
    </rPh>
    <rPh sb="23" eb="25">
      <t>カツヨウ</t>
    </rPh>
    <phoneticPr fontId="5"/>
  </si>
  <si>
    <t>農薬登録基準は、現在欧米の登録制度を参考にしつつ、特定の指標生物種のみの室内毒性試験データに基づき設定されているが、今後改正農薬取締法の理念に則りより安全で高品質な農薬の供給に向けて、最新の科学的な知見等に基づき、生態系への影響に係るより精緻な評価・的確な管理を行っていくことが必要である。
このような中、引き続き国費を投入して、最新の科学的な知見の集積に努め、我が国の生物多様性の保全に向けたリスク評価手法を適時的確に見直していくことが必要である。</t>
    <phoneticPr fontId="5"/>
  </si>
  <si>
    <t>引き続き予算の範囲内で、より効率的・効果的に成果が得られるよう事業の実施方法を検討する。
一者応札の改善に向けて、引き続き公告期間の延長を図る等適正な競争の確保に努める。</t>
    <phoneticPr fontId="5"/>
  </si>
  <si>
    <t>278</t>
    <phoneticPr fontId="5"/>
  </si>
  <si>
    <t>87</t>
    <phoneticPr fontId="5"/>
  </si>
  <si>
    <t>85</t>
    <phoneticPr fontId="5"/>
  </si>
  <si>
    <t>132</t>
    <phoneticPr fontId="5"/>
  </si>
  <si>
    <t>137</t>
    <phoneticPr fontId="5"/>
  </si>
  <si>
    <t>294</t>
    <phoneticPr fontId="5"/>
  </si>
  <si>
    <t>275</t>
    <phoneticPr fontId="5"/>
  </si>
  <si>
    <t>290</t>
    <phoneticPr fontId="5"/>
  </si>
  <si>
    <t>292</t>
    <phoneticPr fontId="5"/>
  </si>
  <si>
    <t>A.（国研）国立環境研究所</t>
    <rPh sb="3" eb="5">
      <t>コクケン</t>
    </rPh>
    <rPh sb="6" eb="13">
      <t>コクリツカンキョウケンキュウジョ</t>
    </rPh>
    <phoneticPr fontId="5"/>
  </si>
  <si>
    <t>人件費</t>
    <rPh sb="0" eb="3">
      <t>ジンケンヒ</t>
    </rPh>
    <phoneticPr fontId="5"/>
  </si>
  <si>
    <t>人件費・賃金・謝金</t>
    <rPh sb="0" eb="3">
      <t>ジンケンヒ</t>
    </rPh>
    <rPh sb="4" eb="6">
      <t>チンギン</t>
    </rPh>
    <rPh sb="7" eb="9">
      <t>シャキン</t>
    </rPh>
    <phoneticPr fontId="5"/>
  </si>
  <si>
    <t>消耗品費</t>
    <rPh sb="0" eb="3">
      <t>ショウモウヒン</t>
    </rPh>
    <rPh sb="3" eb="4">
      <t>ヒ</t>
    </rPh>
    <phoneticPr fontId="5"/>
  </si>
  <si>
    <t>旅費</t>
    <rPh sb="0" eb="2">
      <t>リョヒ</t>
    </rPh>
    <phoneticPr fontId="5"/>
  </si>
  <si>
    <t>業務打合せ・現地調査</t>
    <rPh sb="0" eb="2">
      <t>ギョウム</t>
    </rPh>
    <rPh sb="2" eb="3">
      <t>ウ</t>
    </rPh>
    <rPh sb="3" eb="4">
      <t>ア</t>
    </rPh>
    <rPh sb="6" eb="8">
      <t>ゲンチ</t>
    </rPh>
    <rPh sb="8" eb="10">
      <t>チョウサ</t>
    </rPh>
    <phoneticPr fontId="5"/>
  </si>
  <si>
    <t>雑役務費</t>
    <rPh sb="0" eb="1">
      <t>ザツ</t>
    </rPh>
    <rPh sb="1" eb="4">
      <t>エキムヒ</t>
    </rPh>
    <phoneticPr fontId="5"/>
  </si>
  <si>
    <t>印刷製本費</t>
    <rPh sb="0" eb="2">
      <t>インサツ</t>
    </rPh>
    <rPh sb="2" eb="4">
      <t>セイホン</t>
    </rPh>
    <rPh sb="4" eb="5">
      <t>ヒ</t>
    </rPh>
    <phoneticPr fontId="5"/>
  </si>
  <si>
    <t>報告書</t>
    <rPh sb="0" eb="3">
      <t>ホウコクショ</t>
    </rPh>
    <phoneticPr fontId="5"/>
  </si>
  <si>
    <t>分析費</t>
    <rPh sb="0" eb="2">
      <t>ブンセキ</t>
    </rPh>
    <rPh sb="2" eb="3">
      <t>ヒ</t>
    </rPh>
    <phoneticPr fontId="5"/>
  </si>
  <si>
    <t>会議費</t>
    <rPh sb="0" eb="3">
      <t>カイギヒ</t>
    </rPh>
    <phoneticPr fontId="5"/>
  </si>
  <si>
    <t>検討会</t>
    <rPh sb="0" eb="3">
      <t>ケントウカイ</t>
    </rPh>
    <phoneticPr fontId="5"/>
  </si>
  <si>
    <t>賃借料</t>
    <rPh sb="0" eb="3">
      <t>チンシャクリョウ</t>
    </rPh>
    <phoneticPr fontId="5"/>
  </si>
  <si>
    <t>レンタカー</t>
    <phoneticPr fontId="5"/>
  </si>
  <si>
    <t>その他</t>
    <rPh sb="2" eb="3">
      <t>タ</t>
    </rPh>
    <phoneticPr fontId="5"/>
  </si>
  <si>
    <t>一般管理費・その他</t>
    <rPh sb="0" eb="2">
      <t>イッパン</t>
    </rPh>
    <rPh sb="2" eb="5">
      <t>カンリヒ</t>
    </rPh>
    <rPh sb="8" eb="9">
      <t>タ</t>
    </rPh>
    <phoneticPr fontId="5"/>
  </si>
  <si>
    <t>B.（株）プレック研究所</t>
    <rPh sb="3" eb="4">
      <t>カブ</t>
    </rPh>
    <rPh sb="9" eb="12">
      <t>ケンキュウジョ</t>
    </rPh>
    <phoneticPr fontId="5"/>
  </si>
  <si>
    <t>検討調査等</t>
    <rPh sb="0" eb="2">
      <t>ケントウ</t>
    </rPh>
    <rPh sb="2" eb="4">
      <t>チョウサ</t>
    </rPh>
    <rPh sb="4" eb="5">
      <t>トウ</t>
    </rPh>
    <phoneticPr fontId="5"/>
  </si>
  <si>
    <t>職員旅費</t>
    <rPh sb="0" eb="2">
      <t>ショクイン</t>
    </rPh>
    <rPh sb="2" eb="4">
      <t>リョヒ</t>
    </rPh>
    <phoneticPr fontId="5"/>
  </si>
  <si>
    <t>報告書作成等</t>
    <rPh sb="0" eb="3">
      <t>ホウコクショ</t>
    </rPh>
    <rPh sb="3" eb="5">
      <t>サクセイ</t>
    </rPh>
    <rPh sb="5" eb="6">
      <t>トウ</t>
    </rPh>
    <phoneticPr fontId="5"/>
  </si>
  <si>
    <t>通信費、雑費、消耗品費</t>
    <rPh sb="0" eb="3">
      <t>ツウシンヒ</t>
    </rPh>
    <rPh sb="4" eb="6">
      <t>ザッピ</t>
    </rPh>
    <rPh sb="7" eb="10">
      <t>ショウモウヒン</t>
    </rPh>
    <rPh sb="10" eb="11">
      <t>ヒ</t>
    </rPh>
    <phoneticPr fontId="5"/>
  </si>
  <si>
    <t>一般管理費・消費税</t>
    <rPh sb="0" eb="5">
      <t>イッパンカンリヒ</t>
    </rPh>
    <rPh sb="6" eb="9">
      <t>ショウヒゼイ</t>
    </rPh>
    <phoneticPr fontId="5"/>
  </si>
  <si>
    <t>C.（国研）農業・食品産業技術総合研究機構　農業環境変動研究センター</t>
    <rPh sb="3" eb="5">
      <t>コクケン</t>
    </rPh>
    <rPh sb="6" eb="8">
      <t>ノウギョウ</t>
    </rPh>
    <rPh sb="9" eb="11">
      <t>ショクヒン</t>
    </rPh>
    <rPh sb="11" eb="13">
      <t>サンギョウ</t>
    </rPh>
    <rPh sb="13" eb="15">
      <t>ギジュツ</t>
    </rPh>
    <rPh sb="15" eb="17">
      <t>ソウゴウ</t>
    </rPh>
    <rPh sb="17" eb="19">
      <t>ケンキュウ</t>
    </rPh>
    <rPh sb="19" eb="21">
      <t>キコウ</t>
    </rPh>
    <rPh sb="22" eb="24">
      <t>ノウギョウ</t>
    </rPh>
    <rPh sb="24" eb="26">
      <t>カンキョウ</t>
    </rPh>
    <rPh sb="26" eb="28">
      <t>ヘンドウ</t>
    </rPh>
    <rPh sb="28" eb="30">
      <t>ケンキュウ</t>
    </rPh>
    <phoneticPr fontId="5"/>
  </si>
  <si>
    <t>人件費(賃金)</t>
    <phoneticPr fontId="5"/>
  </si>
  <si>
    <t>文献検索及びデータ解析等</t>
    <phoneticPr fontId="5"/>
  </si>
  <si>
    <t>研究打合せ、河川環境調査</t>
    <phoneticPr fontId="5"/>
  </si>
  <si>
    <t>物品費</t>
    <rPh sb="0" eb="2">
      <t>ブッピン</t>
    </rPh>
    <rPh sb="2" eb="3">
      <t>ヒ</t>
    </rPh>
    <phoneticPr fontId="5"/>
  </si>
  <si>
    <t>ネットワークHDD、メンブレンディスクフィルター、その他消耗品</t>
    <phoneticPr fontId="5"/>
  </si>
  <si>
    <t>外注費</t>
    <rPh sb="0" eb="3">
      <t>ガイチュウヒ</t>
    </rPh>
    <phoneticPr fontId="5"/>
  </si>
  <si>
    <t>農薬の効率的な河川モニタリングの実施に資する計画策定手法の検討業務、慢性影響評価に活用する河川モニタリング手法の検討業務、河川流域土地利用算出ツール改良業務</t>
    <phoneticPr fontId="5"/>
  </si>
  <si>
    <t>一般管理費、消費税</t>
    <rPh sb="0" eb="2">
      <t>イッパン</t>
    </rPh>
    <rPh sb="2" eb="5">
      <t>カンリヒ</t>
    </rPh>
    <rPh sb="6" eb="9">
      <t>ショウヒゼイ</t>
    </rPh>
    <phoneticPr fontId="5"/>
  </si>
  <si>
    <t>レンタカー使用料、ＥＴＣカード利用料</t>
    <rPh sb="5" eb="8">
      <t>シヨウリョウ</t>
    </rPh>
    <rPh sb="15" eb="17">
      <t>リヨウ</t>
    </rPh>
    <rPh sb="17" eb="18">
      <t>リョウ</t>
    </rPh>
    <phoneticPr fontId="5"/>
  </si>
  <si>
    <t>D.いであ（株）</t>
    <rPh sb="6" eb="7">
      <t>カブ</t>
    </rPh>
    <phoneticPr fontId="5"/>
  </si>
  <si>
    <t>諸謝金</t>
    <rPh sb="0" eb="3">
      <t>ショシャキン</t>
    </rPh>
    <phoneticPr fontId="5"/>
  </si>
  <si>
    <t>職員旅費、委員旅費</t>
    <phoneticPr fontId="5"/>
  </si>
  <si>
    <t>委員会出席謝金＠17700円×延べ8人</t>
    <phoneticPr fontId="5"/>
  </si>
  <si>
    <t>借料及び損料</t>
    <rPh sb="0" eb="2">
      <t>シャクリョウ</t>
    </rPh>
    <rPh sb="2" eb="3">
      <t>オヨ</t>
    </rPh>
    <rPh sb="4" eb="6">
      <t>ソンリョウ</t>
    </rPh>
    <phoneticPr fontId="5"/>
  </si>
  <si>
    <t>傭車費</t>
    <phoneticPr fontId="5"/>
  </si>
  <si>
    <t>委員会会場借料、お茶代</t>
    <rPh sb="0" eb="3">
      <t>イインカイ</t>
    </rPh>
    <rPh sb="3" eb="5">
      <t>カイジョウ</t>
    </rPh>
    <rPh sb="5" eb="7">
      <t>シャクリョウ</t>
    </rPh>
    <rPh sb="9" eb="11">
      <t>チャダイ</t>
    </rPh>
    <phoneticPr fontId="5"/>
  </si>
  <si>
    <t>賃金</t>
    <rPh sb="0" eb="2">
      <t>チンギン</t>
    </rPh>
    <phoneticPr fontId="5"/>
  </si>
  <si>
    <t>データ入力等</t>
    <rPh sb="3" eb="5">
      <t>ニュウリョク</t>
    </rPh>
    <rPh sb="5" eb="6">
      <t>トウ</t>
    </rPh>
    <phoneticPr fontId="5"/>
  </si>
  <si>
    <t>雑役務費</t>
    <rPh sb="0" eb="1">
      <t>ザツ</t>
    </rPh>
    <rPh sb="1" eb="3">
      <t>エキム</t>
    </rPh>
    <phoneticPr fontId="5"/>
  </si>
  <si>
    <t>委員会速記料</t>
    <rPh sb="0" eb="3">
      <t>イインカイ</t>
    </rPh>
    <rPh sb="3" eb="5">
      <t>ソッキ</t>
    </rPh>
    <rPh sb="5" eb="6">
      <t>リョウ</t>
    </rPh>
    <phoneticPr fontId="5"/>
  </si>
  <si>
    <t>一般管理費、販売管理費、営業管理費、消費税等</t>
    <phoneticPr fontId="5"/>
  </si>
  <si>
    <t>E.（株）日本総合研究所</t>
    <rPh sb="3" eb="4">
      <t>カブ</t>
    </rPh>
    <rPh sb="5" eb="7">
      <t>ニホン</t>
    </rPh>
    <rPh sb="7" eb="9">
      <t>ソウゴウ</t>
    </rPh>
    <rPh sb="9" eb="12">
      <t>ケンキュウジョ</t>
    </rPh>
    <phoneticPr fontId="5"/>
  </si>
  <si>
    <t>その他委託費</t>
    <rPh sb="2" eb="3">
      <t>タ</t>
    </rPh>
    <rPh sb="3" eb="6">
      <t>イタクヒ</t>
    </rPh>
    <phoneticPr fontId="5"/>
  </si>
  <si>
    <t>旅費交通費</t>
    <rPh sb="0" eb="2">
      <t>リョヒ</t>
    </rPh>
    <rPh sb="2" eb="5">
      <t>コウツウヒ</t>
    </rPh>
    <phoneticPr fontId="5"/>
  </si>
  <si>
    <t>図書印刷費</t>
    <rPh sb="0" eb="2">
      <t>トショ</t>
    </rPh>
    <rPh sb="2" eb="5">
      <t>インサツヒ</t>
    </rPh>
    <phoneticPr fontId="5"/>
  </si>
  <si>
    <t>一般管理費</t>
    <rPh sb="0" eb="2">
      <t>イッパン</t>
    </rPh>
    <rPh sb="2" eb="5">
      <t>カンリヒ</t>
    </rPh>
    <phoneticPr fontId="5"/>
  </si>
  <si>
    <t>委員謝金・旅費、報告書印刷</t>
    <phoneticPr fontId="5"/>
  </si>
  <si>
    <t>社員交通費</t>
    <phoneticPr fontId="5"/>
  </si>
  <si>
    <t>資料購入・複写</t>
    <phoneticPr fontId="5"/>
  </si>
  <si>
    <t>委員会お茶など雑費</t>
    <phoneticPr fontId="5"/>
  </si>
  <si>
    <t>☑</t>
  </si>
  <si>
    <t>（国研）国立環境研究所</t>
    <phoneticPr fontId="5"/>
  </si>
  <si>
    <t>野生で生息するハチ類への農薬の毒性に関する調査、農薬の環境中に残留状況の調査等</t>
    <phoneticPr fontId="5"/>
  </si>
  <si>
    <t>水域生態リスクの新たな評価法確立のための調査研究</t>
    <phoneticPr fontId="5"/>
  </si>
  <si>
    <t>（株）プレック研究所</t>
    <rPh sb="1" eb="2">
      <t>カブ</t>
    </rPh>
    <rPh sb="7" eb="10">
      <t>ケンキュウジョ</t>
    </rPh>
    <phoneticPr fontId="5"/>
  </si>
  <si>
    <t>鳥類に対する農薬のリスク評価・管理手法のための鳥類行動圏、摂餌物の調査</t>
    <phoneticPr fontId="5"/>
  </si>
  <si>
    <t>（国研）農業・食品産業技術総合研究機構　農業環境変動研究センター</t>
    <phoneticPr fontId="5"/>
  </si>
  <si>
    <t>水域生態リスクの新たな評価法確立のための調査研究</t>
    <phoneticPr fontId="5"/>
  </si>
  <si>
    <t>いであ（株）</t>
    <phoneticPr fontId="5"/>
  </si>
  <si>
    <t>鳥類に対する農薬のリスク評価・管理手法に関する毒性評価法、リスク評価法の検討</t>
    <phoneticPr fontId="5"/>
  </si>
  <si>
    <t>（株）日本総合研究所</t>
    <phoneticPr fontId="5"/>
  </si>
  <si>
    <t>野生で生息するハチ類への農薬の毒性に関する毒性試験方法、リスク評価方法等の検討</t>
    <phoneticPr fontId="5"/>
  </si>
  <si>
    <t>-</t>
    <phoneticPr fontId="5"/>
  </si>
  <si>
    <t>-</t>
    <phoneticPr fontId="5"/>
  </si>
  <si>
    <t>-</t>
    <phoneticPr fontId="5"/>
  </si>
  <si>
    <t>G.平成理研（株）</t>
    <phoneticPr fontId="5"/>
  </si>
  <si>
    <t>I.（株）エスコ</t>
    <rPh sb="3" eb="4">
      <t>カブ</t>
    </rPh>
    <phoneticPr fontId="5"/>
  </si>
  <si>
    <t>一般管理費</t>
    <rPh sb="0" eb="5">
      <t>イッパンカンリヒ</t>
    </rPh>
    <phoneticPr fontId="5"/>
  </si>
  <si>
    <t>技術経費</t>
    <rPh sb="0" eb="2">
      <t>ギジュツ</t>
    </rPh>
    <rPh sb="2" eb="4">
      <t>ケイヒ</t>
    </rPh>
    <phoneticPr fontId="5"/>
  </si>
  <si>
    <t>値引き調整</t>
    <rPh sb="0" eb="2">
      <t>ネビ</t>
    </rPh>
    <rPh sb="3" eb="5">
      <t>チョウセイ</t>
    </rPh>
    <phoneticPr fontId="5"/>
  </si>
  <si>
    <t>業務実施費</t>
    <rPh sb="0" eb="2">
      <t>ギョウム</t>
    </rPh>
    <rPh sb="2" eb="4">
      <t>ジッシ</t>
    </rPh>
    <rPh sb="4" eb="5">
      <t>ヒ</t>
    </rPh>
    <phoneticPr fontId="5"/>
  </si>
  <si>
    <t>需用費</t>
    <rPh sb="0" eb="3">
      <t>ジュヨウヒ</t>
    </rPh>
    <phoneticPr fontId="5"/>
  </si>
  <si>
    <t>調査補助員、分析補助員</t>
    <rPh sb="0" eb="2">
      <t>チョウサ</t>
    </rPh>
    <rPh sb="2" eb="5">
      <t>ホジョイン</t>
    </rPh>
    <rPh sb="6" eb="8">
      <t>ブンセキ</t>
    </rPh>
    <rPh sb="8" eb="11">
      <t>ホジョイン</t>
    </rPh>
    <phoneticPr fontId="5"/>
  </si>
  <si>
    <t>雑役務費</t>
    <rPh sb="0" eb="1">
      <t>ザツ</t>
    </rPh>
    <rPh sb="1" eb="3">
      <t>エキム</t>
    </rPh>
    <rPh sb="3" eb="4">
      <t>ヒ</t>
    </rPh>
    <phoneticPr fontId="5"/>
  </si>
  <si>
    <t>薬品費、器材費</t>
    <rPh sb="0" eb="2">
      <t>ヤクヒン</t>
    </rPh>
    <rPh sb="2" eb="3">
      <t>ヒ</t>
    </rPh>
    <rPh sb="4" eb="6">
      <t>キザイ</t>
    </rPh>
    <rPh sb="6" eb="7">
      <t>ヒ</t>
    </rPh>
    <phoneticPr fontId="5"/>
  </si>
  <si>
    <t>（株）エスコ</t>
    <rPh sb="1" eb="2">
      <t>カブ</t>
    </rPh>
    <phoneticPr fontId="5"/>
  </si>
  <si>
    <t>河川モニタリング調査の調査方針の検討等</t>
    <phoneticPr fontId="5"/>
  </si>
  <si>
    <t>J.（地独）大阪府立環境農林水産総合研究所</t>
    <phoneticPr fontId="5"/>
  </si>
  <si>
    <t>（地独）大阪府立環境農林水産総合研究所</t>
    <phoneticPr fontId="5"/>
  </si>
  <si>
    <t>慢性影響評価に活用する河川モニタリング手法の基本的考え方の整理</t>
    <phoneticPr fontId="5"/>
  </si>
  <si>
    <t>（大）筑波大学</t>
    <phoneticPr fontId="5"/>
  </si>
  <si>
    <t>野生ハナバチ類の採集の実施等</t>
    <phoneticPr fontId="5"/>
  </si>
  <si>
    <t>-</t>
    <phoneticPr fontId="5"/>
  </si>
  <si>
    <t>残留農薬の分析の実施</t>
    <phoneticPr fontId="5"/>
  </si>
  <si>
    <t>平成理研（株）</t>
    <rPh sb="0" eb="2">
      <t>ヘイセイ</t>
    </rPh>
    <rPh sb="2" eb="4">
      <t>リケン</t>
    </rPh>
    <rPh sb="5" eb="6">
      <t>カブ</t>
    </rPh>
    <phoneticPr fontId="5"/>
  </si>
  <si>
    <t>Pacific Spatial Solutions（株）</t>
    <phoneticPr fontId="5"/>
  </si>
  <si>
    <t>適切な調査地域の選定手法の開発</t>
    <rPh sb="0" eb="2">
      <t>テキセツ</t>
    </rPh>
    <rPh sb="3" eb="5">
      <t>チョウサ</t>
    </rPh>
    <rPh sb="5" eb="7">
      <t>チイキ</t>
    </rPh>
    <rPh sb="8" eb="10">
      <t>センテイ</t>
    </rPh>
    <rPh sb="10" eb="12">
      <t>シュホウ</t>
    </rPh>
    <rPh sb="13" eb="15">
      <t>カイハツ</t>
    </rPh>
    <phoneticPr fontId="5"/>
  </si>
  <si>
    <t>11,000,000/11</t>
    <phoneticPr fontId="5"/>
  </si>
  <si>
    <t>33,021,180/7</t>
    <phoneticPr fontId="5"/>
  </si>
  <si>
    <t>-</t>
    <phoneticPr fontId="5"/>
  </si>
  <si>
    <t>生活環境動植物に対する影響評価を目的として毒性試験、毒性データを調査した農薬数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毒性の試験、毒性データの調査を実施する。なお、実際の農薬系統の解析に必要な毒性試験等は、当該農薬系統に含まれる代表的な農薬で実施する。　</t>
    <phoneticPr fontId="5"/>
  </si>
  <si>
    <t>H.Pacific Spatial Solutions（株）</t>
    <phoneticPr fontId="5"/>
  </si>
  <si>
    <t>F. （大）筑波大学</t>
    <phoneticPr fontId="5"/>
  </si>
  <si>
    <t>調査費</t>
    <rPh sb="0" eb="2">
      <t>チョウサ</t>
    </rPh>
    <rPh sb="2" eb="3">
      <t>ヒ</t>
    </rPh>
    <phoneticPr fontId="5"/>
  </si>
  <si>
    <t>分析費</t>
    <rPh sb="0" eb="2">
      <t>ブンセキ</t>
    </rPh>
    <rPh sb="2" eb="3">
      <t>ヒ</t>
    </rPh>
    <phoneticPr fontId="5"/>
  </si>
  <si>
    <t>農薬の安全性を一層向上していくためには、国際標準も念頭に置きつつ、農薬登録時のリスク評価に最新の科学的知見を的確に反映させていくことが重要である。さらにこの際、我が国における生物多様性保全に向けて、生物種の多様性、種間の感受性差も考慮していくことが必要不可欠である。
このため、本事業においては、農薬取締法の改正に合わせて登録審査の見直しを行った際に、「生活環境動植物」としてリスク評価の対象に追加した、花粉媒介昆虫、水生植物及び鳥類に対する影響調査を実施するなどして科学的知見の集積を進め、農薬によるリスク評価手法の高度化を図る。</t>
    <phoneticPr fontId="5"/>
  </si>
  <si>
    <t>本事業により、最新の科学的な知見に基づきリスク評価の高度化を図るものであるため、より安全で高品質な農薬を求める国民や社会のニーズを的確に反映するもの。</t>
    <phoneticPr fontId="5"/>
  </si>
  <si>
    <t>農薬環境管理室長
羽石 洋平</t>
    <phoneticPr fontId="5"/>
  </si>
  <si>
    <t>農薬による生活環境動植物への被害防止に係る、新たなリスク評価・管理手法の確立を図る。</t>
    <phoneticPr fontId="5"/>
  </si>
  <si>
    <t>確立したリスク評価・管理手法の数
※令和元年度から新たに目標として設定。</t>
    <rPh sb="18" eb="20">
      <t>レイワ</t>
    </rPh>
    <rPh sb="20" eb="22">
      <t>ガンネン</t>
    </rPh>
    <phoneticPr fontId="5"/>
  </si>
  <si>
    <t>地道な事業であるが、成果を期待したい。効果測定の手法をもう少し具体的にして欲しい。</t>
    <phoneticPr fontId="5"/>
  </si>
  <si>
    <t>外部有識者の所見を踏まえ、事業の成果を適切に計れるよう、成果指標の設定や、実績値の根拠資料・データ等について、見直しを検討すること。</t>
    <phoneticPr fontId="5"/>
  </si>
  <si>
    <t>農薬の登録申請において提出すべき資料について（平成31年3月29日付け30消安第6278号農林水産省消費・安全局長通知）等の公表情報</t>
    <rPh sb="62" eb="64">
      <t>コウヒョウ</t>
    </rPh>
    <rPh sb="64" eb="66">
      <t>ジョウホウ</t>
    </rPh>
    <phoneticPr fontId="5"/>
  </si>
  <si>
    <t>実績値の根拠資料・データ等について修正を行った。確立した農薬のリスク評価・管理手法について、農薬の登録申請において提出すべき試験成績としての追加や、ホームページ等での公表を行うことで、農薬の環境影響評価に関する知見の拡充に努め、農薬の安全性の向上を図る。</t>
    <rPh sb="24" eb="26">
      <t>カクリツ</t>
    </rPh>
    <rPh sb="46" eb="48">
      <t>ノウヤク</t>
    </rPh>
    <rPh sb="49" eb="51">
      <t>トウロク</t>
    </rPh>
    <rPh sb="51" eb="53">
      <t>シンセイ</t>
    </rPh>
    <rPh sb="57" eb="59">
      <t>テイシュツ</t>
    </rPh>
    <rPh sb="62" eb="64">
      <t>シケン</t>
    </rPh>
    <rPh sb="64" eb="66">
      <t>セイセキ</t>
    </rPh>
    <rPh sb="70" eb="72">
      <t>ツイカ</t>
    </rPh>
    <rPh sb="80" eb="81">
      <t>トウ</t>
    </rPh>
    <rPh sb="83" eb="85">
      <t>コウヒョウ</t>
    </rPh>
    <rPh sb="86" eb="87">
      <t>オコナ</t>
    </rPh>
    <rPh sb="92" eb="94">
      <t>ノウヤク</t>
    </rPh>
    <rPh sb="95" eb="97">
      <t>カンキョウ</t>
    </rPh>
    <rPh sb="97" eb="99">
      <t>エイキョウ</t>
    </rPh>
    <rPh sb="99" eb="101">
      <t>ヒョウカ</t>
    </rPh>
    <rPh sb="102" eb="103">
      <t>カン</t>
    </rPh>
    <rPh sb="105" eb="107">
      <t>チケン</t>
    </rPh>
    <rPh sb="108" eb="110">
      <t>カクジュウ</t>
    </rPh>
    <rPh sb="111" eb="112">
      <t>ツト</t>
    </rPh>
    <rPh sb="114" eb="116">
      <t>ノウヤク</t>
    </rPh>
    <rPh sb="117" eb="120">
      <t>アンゼンセイ</t>
    </rPh>
    <rPh sb="121" eb="123">
      <t>コウジョウ</t>
    </rPh>
    <rPh sb="124" eb="12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</si>
</sst>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134472</xdr:colOff>
      <xdr:row>742</xdr:row>
      <xdr:rowOff>0</xdr:rowOff>
    </xdr:from>
    <xdr:to>
      <xdr:col>19</xdr:col>
      <xdr:colOff>65209</xdr:colOff>
      <xdr:row>745</xdr:row>
      <xdr:rowOff>213762</xdr:rowOff>
    </xdr:to>
    <xdr:sp macro="" textlink="">
      <xdr:nvSpPr>
        <xdr:cNvPr id="2" name="正方形/長方形 1"/>
        <xdr:cNvSpPr/>
      </xdr:nvSpPr>
      <xdr:spPr bwMode="auto">
        <a:xfrm>
          <a:off x="1546413" y="44913176"/>
          <a:ext cx="2351208" cy="125591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98</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clientData/>
  </xdr:twoCellAnchor>
  <xdr:twoCellAnchor>
    <xdr:from>
      <xdr:col>8</xdr:col>
      <xdr:colOff>100855</xdr:colOff>
      <xdr:row>743</xdr:row>
      <xdr:rowOff>212912</xdr:rowOff>
    </xdr:from>
    <xdr:to>
      <xdr:col>18</xdr:col>
      <xdr:colOff>145515</xdr:colOff>
      <xdr:row>745</xdr:row>
      <xdr:rowOff>91126</xdr:rowOff>
    </xdr:to>
    <xdr:sp macro="" textlink="">
      <xdr:nvSpPr>
        <xdr:cNvPr id="3" name="大かっこ 2"/>
        <xdr:cNvSpPr/>
      </xdr:nvSpPr>
      <xdr:spPr bwMode="auto">
        <a:xfrm>
          <a:off x="1714502" y="45473471"/>
          <a:ext cx="2061719" cy="5729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各事業実施事業者との契約事業の進行管理及び全体統括</a:t>
          </a:r>
          <a:endParaRPr lang="en-US" altLang="ja-JP" sz="1000"/>
        </a:p>
      </xdr:txBody>
    </xdr:sp>
    <xdr:clientData/>
  </xdr:twoCellAnchor>
  <xdr:twoCellAnchor>
    <xdr:from>
      <xdr:col>6</xdr:col>
      <xdr:colOff>145679</xdr:colOff>
      <xdr:row>745</xdr:row>
      <xdr:rowOff>291353</xdr:rowOff>
    </xdr:from>
    <xdr:to>
      <xdr:col>20</xdr:col>
      <xdr:colOff>65101</xdr:colOff>
      <xdr:row>749</xdr:row>
      <xdr:rowOff>185346</xdr:rowOff>
    </xdr:to>
    <xdr:sp macro="" textlink="">
      <xdr:nvSpPr>
        <xdr:cNvPr id="4" name="大かっこ 3"/>
        <xdr:cNvSpPr/>
      </xdr:nvSpPr>
      <xdr:spPr bwMode="auto">
        <a:xfrm>
          <a:off x="1355914" y="46246677"/>
          <a:ext cx="2743305" cy="12835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en-US" sz="1000">
              <a:solidFill>
                <a:schemeClr val="tx1"/>
              </a:solidFill>
              <a:effectLst/>
              <a:latin typeface="+mn-ea"/>
              <a:ea typeface="+mn-ea"/>
              <a:cs typeface="+mn-cs"/>
            </a:rPr>
            <a:t>水域生態リスクの新たな評価法確立のための調査研究</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en-US" sz="1000">
              <a:solidFill>
                <a:schemeClr val="tx1"/>
              </a:solidFill>
              <a:effectLst/>
              <a:latin typeface="+mn-ea"/>
              <a:ea typeface="+mn-ea"/>
              <a:cs typeface="+mn-cs"/>
            </a:rPr>
            <a:t>野生で生息するハチ類への農薬の毒性影響に関する調査、検討</a:t>
          </a: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・野生で生息する鳥類への農薬の毒性影響に関する調査、検討</a:t>
          </a:r>
          <a:endParaRPr lang="ja-JP" altLang="ja-JP" sz="1000">
            <a:effectLst/>
            <a:latin typeface="+mn-ea"/>
            <a:ea typeface="+mn-ea"/>
          </a:endParaRPr>
        </a:p>
      </xdr:txBody>
    </xdr:sp>
    <xdr:clientData/>
  </xdr:twoCellAnchor>
  <xdr:twoCellAnchor>
    <xdr:from>
      <xdr:col>19</xdr:col>
      <xdr:colOff>78443</xdr:colOff>
      <xdr:row>741</xdr:row>
      <xdr:rowOff>324972</xdr:rowOff>
    </xdr:from>
    <xdr:to>
      <xdr:col>47</xdr:col>
      <xdr:colOff>120423</xdr:colOff>
      <xdr:row>745</xdr:row>
      <xdr:rowOff>317025</xdr:rowOff>
    </xdr:to>
    <xdr:grpSp>
      <xdr:nvGrpSpPr>
        <xdr:cNvPr id="5" name="グループ化 4"/>
        <xdr:cNvGrpSpPr/>
      </xdr:nvGrpSpPr>
      <xdr:grpSpPr>
        <a:xfrm>
          <a:off x="3553163" y="48097292"/>
          <a:ext cx="5162620" cy="1414453"/>
          <a:chOff x="3849446" y="45894212"/>
          <a:chExt cx="5663270" cy="1426625"/>
        </a:xfrm>
      </xdr:grpSpPr>
      <xdr:sp macro="" textlink="">
        <xdr:nvSpPr>
          <xdr:cNvPr id="6" name="正方形/長方形 5"/>
          <xdr:cNvSpPr/>
        </xdr:nvSpPr>
        <xdr:spPr bwMode="auto">
          <a:xfrm>
            <a:off x="5359658" y="46287830"/>
            <a:ext cx="2385763" cy="5981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A</a:t>
            </a:r>
            <a:r>
              <a:rPr kumimoji="1" lang="ja-JP" altLang="en-US" sz="1000">
                <a:latin typeface="ＭＳ Ｐゴシック" panose="020B0600070205080204" pitchFamily="50" charset="-128"/>
                <a:ea typeface="+mn-ea"/>
              </a:rPr>
              <a:t>．（国研）国立環境研究所</a:t>
            </a:r>
          </a:p>
          <a:p>
            <a:pPr algn="ctr">
              <a:lnSpc>
                <a:spcPts val="1200"/>
              </a:lnSpc>
            </a:pPr>
            <a:r>
              <a:rPr kumimoji="1" lang="en-US" altLang="ja-JP" sz="1000">
                <a:latin typeface="ＭＳ Ｐゴシック" panose="020B0600070205080204" pitchFamily="50" charset="-128"/>
                <a:ea typeface="+mn-ea"/>
              </a:rPr>
              <a:t>56</a:t>
            </a:r>
            <a:r>
              <a:rPr kumimoji="1" lang="ja-JP" altLang="en-US" sz="1000">
                <a:latin typeface="ＭＳ Ｐゴシック" panose="020B0600070205080204" pitchFamily="50" charset="-128"/>
                <a:ea typeface="+mn-ea"/>
              </a:rPr>
              <a:t>百万円</a:t>
            </a:r>
          </a:p>
        </xdr:txBody>
      </xdr:sp>
      <xdr:sp macro="" textlink="">
        <xdr:nvSpPr>
          <xdr:cNvPr id="7" name="テキスト ボックス 6"/>
          <xdr:cNvSpPr txBox="1"/>
        </xdr:nvSpPr>
        <xdr:spPr bwMode="auto">
          <a:xfrm>
            <a:off x="5271090" y="46056076"/>
            <a:ext cx="2216951" cy="24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8" name="大かっこ 7"/>
          <xdr:cNvSpPr/>
        </xdr:nvSpPr>
        <xdr:spPr bwMode="auto">
          <a:xfrm>
            <a:off x="7821112" y="45894212"/>
            <a:ext cx="1691604" cy="1426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・水域生態リスクの新たな評価法確立のための調査研究</a:t>
            </a:r>
            <a:endParaRPr lang="en-US" altLang="ja-JP" sz="1000">
              <a:latin typeface="+mn-ea"/>
              <a:ea typeface="+mn-ea"/>
            </a:endParaRPr>
          </a:p>
          <a:p>
            <a:pPr algn="l">
              <a:lnSpc>
                <a:spcPts val="1000"/>
              </a:lnSpc>
            </a:pP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野生で生息するハチ類への農薬の毒性に関する調査、農薬の環境中に残留状況の調査等</a:t>
            </a:r>
            <a:endParaRPr lang="ja-JP" altLang="en-US" sz="1000">
              <a:latin typeface="+mn-ea"/>
              <a:ea typeface="+mn-ea"/>
            </a:endParaRPr>
          </a:p>
        </xdr:txBody>
      </xdr:sp>
      <xdr:cxnSp macro="">
        <xdr:nvCxnSpPr>
          <xdr:cNvPr id="9" name="直線コネクタ 8"/>
          <xdr:cNvCxnSpPr/>
        </xdr:nvCxnSpPr>
        <xdr:spPr bwMode="auto">
          <a:xfrm>
            <a:off x="3849446" y="46550186"/>
            <a:ext cx="14771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33619</xdr:colOff>
      <xdr:row>743</xdr:row>
      <xdr:rowOff>268942</xdr:rowOff>
    </xdr:from>
    <xdr:to>
      <xdr:col>21</xdr:col>
      <xdr:colOff>33619</xdr:colOff>
      <xdr:row>775</xdr:row>
      <xdr:rowOff>268941</xdr:rowOff>
    </xdr:to>
    <xdr:cxnSp macro="">
      <xdr:nvCxnSpPr>
        <xdr:cNvPr id="10" name="直線コネクタ 9"/>
        <xdr:cNvCxnSpPr/>
      </xdr:nvCxnSpPr>
      <xdr:spPr bwMode="auto">
        <a:xfrm>
          <a:off x="4269443" y="45585530"/>
          <a:ext cx="0" cy="117549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33619</xdr:colOff>
      <xdr:row>770</xdr:row>
      <xdr:rowOff>63506</xdr:rowOff>
    </xdr:from>
    <xdr:to>
      <xdr:col>47</xdr:col>
      <xdr:colOff>36264</xdr:colOff>
      <xdr:row>773</xdr:row>
      <xdr:rowOff>257724</xdr:rowOff>
    </xdr:to>
    <xdr:grpSp>
      <xdr:nvGrpSpPr>
        <xdr:cNvPr id="11" name="グループ化 10"/>
        <xdr:cNvGrpSpPr/>
      </xdr:nvGrpSpPr>
      <xdr:grpSpPr>
        <a:xfrm>
          <a:off x="3874099" y="58828946"/>
          <a:ext cx="4757525" cy="1139098"/>
          <a:chOff x="4235556" y="49474627"/>
          <a:chExt cx="4914755" cy="1164330"/>
        </a:xfrm>
      </xdr:grpSpPr>
      <xdr:cxnSp macro="">
        <xdr:nvCxnSpPr>
          <xdr:cNvPr id="12" name="直線コネクタ 11"/>
          <xdr:cNvCxnSpPr/>
        </xdr:nvCxnSpPr>
        <xdr:spPr bwMode="auto">
          <a:xfrm flipV="1">
            <a:off x="4235556" y="5001748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3" name="グループ化 12"/>
          <xdr:cNvGrpSpPr/>
        </xdr:nvGrpSpPr>
        <xdr:grpSpPr>
          <a:xfrm>
            <a:off x="5273957" y="49474627"/>
            <a:ext cx="3876354" cy="1164330"/>
            <a:chOff x="5106748" y="46175311"/>
            <a:chExt cx="3767024" cy="1153436"/>
          </a:xfrm>
        </xdr:grpSpPr>
        <xdr:sp macro="" textlink="">
          <xdr:nvSpPr>
            <xdr:cNvPr id="14" name="正方形/長方形 13"/>
            <xdr:cNvSpPr/>
          </xdr:nvSpPr>
          <xdr:spPr bwMode="auto">
            <a:xfrm>
              <a:off x="5174402" y="46416317"/>
              <a:ext cx="2092575" cy="6041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Ｄ</a:t>
              </a:r>
              <a:r>
                <a:rPr kumimoji="1" lang="en-US" altLang="ja-JP" sz="1000">
                  <a:latin typeface="+mn-ea"/>
                  <a:ea typeface="+mn-ea"/>
                </a:rPr>
                <a:t>.</a:t>
              </a:r>
              <a:r>
                <a:rPr kumimoji="1" lang="ja-JP" altLang="en-US" sz="1000">
                  <a:latin typeface="+mn-ea"/>
                  <a:ea typeface="+mn-ea"/>
                </a:rPr>
                <a:t>いであ（株）</a:t>
              </a:r>
            </a:p>
            <a:p>
              <a:pPr algn="ctr">
                <a:lnSpc>
                  <a:spcPts val="1200"/>
                </a:lnSpc>
              </a:pPr>
              <a:r>
                <a:rPr kumimoji="1" lang="en-US" altLang="ja-JP" sz="1000">
                  <a:latin typeface="+mn-ea"/>
                  <a:ea typeface="+mn-ea"/>
                </a:rPr>
                <a:t>9.9</a:t>
              </a:r>
              <a:r>
                <a:rPr kumimoji="1" lang="ja-JP" altLang="en-US" sz="1000">
                  <a:latin typeface="+mn-ea"/>
                  <a:ea typeface="+mn-ea"/>
                </a:rPr>
                <a:t>百万円</a:t>
              </a:r>
            </a:p>
          </xdr:txBody>
        </xdr:sp>
        <xdr:sp macro="" textlink="">
          <xdr:nvSpPr>
            <xdr:cNvPr id="15" name="大かっこ 14"/>
            <xdr:cNvSpPr/>
          </xdr:nvSpPr>
          <xdr:spPr bwMode="auto">
            <a:xfrm>
              <a:off x="7332073" y="46225077"/>
              <a:ext cx="1541699" cy="11036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sz="1000">
                  <a:effectLst/>
                </a:rPr>
                <a:t>鳥類に対する農薬のリスク評価・管理手法に関する毒性評価法、リスク評価法の検討</a:t>
              </a:r>
              <a:endParaRPr lang="ja-JP" altLang="ja-JP" sz="1000">
                <a:effectLst/>
              </a:endParaRPr>
            </a:p>
          </xdr:txBody>
        </xdr:sp>
        <xdr:sp macro="" textlink="">
          <xdr:nvSpPr>
            <xdr:cNvPr id="16" name="テキスト ボックス 15"/>
            <xdr:cNvSpPr txBox="1"/>
          </xdr:nvSpPr>
          <xdr:spPr bwMode="auto">
            <a:xfrm>
              <a:off x="5106748" y="46175311"/>
              <a:ext cx="2253936" cy="27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請負・一般競争契約（総合評価）</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21</xdr:col>
      <xdr:colOff>33619</xdr:colOff>
      <xdr:row>757</xdr:row>
      <xdr:rowOff>145714</xdr:rowOff>
    </xdr:from>
    <xdr:to>
      <xdr:col>47</xdr:col>
      <xdr:colOff>22896</xdr:colOff>
      <xdr:row>758</xdr:row>
      <xdr:rowOff>670910</xdr:rowOff>
    </xdr:to>
    <xdr:grpSp>
      <xdr:nvGrpSpPr>
        <xdr:cNvPr id="17" name="グループ化 16"/>
        <xdr:cNvGrpSpPr/>
      </xdr:nvGrpSpPr>
      <xdr:grpSpPr>
        <a:xfrm>
          <a:off x="3874099" y="53607634"/>
          <a:ext cx="4744157" cy="1177976"/>
          <a:chOff x="4245705" y="53555488"/>
          <a:chExt cx="5208190" cy="1160615"/>
        </a:xfrm>
      </xdr:grpSpPr>
      <xdr:grpSp>
        <xdr:nvGrpSpPr>
          <xdr:cNvPr id="18" name="グループ化 17"/>
          <xdr:cNvGrpSpPr/>
        </xdr:nvGrpSpPr>
        <xdr:grpSpPr>
          <a:xfrm>
            <a:off x="5312431" y="53555488"/>
            <a:ext cx="4141464" cy="1160615"/>
            <a:chOff x="5116202" y="52692402"/>
            <a:chExt cx="4024894" cy="1153587"/>
          </a:xfrm>
        </xdr:grpSpPr>
        <xdr:sp macro="" textlink="">
          <xdr:nvSpPr>
            <xdr:cNvPr id="20" name="正方形/長方形 19"/>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C</a:t>
              </a:r>
              <a:r>
                <a:rPr kumimoji="1" lang="ja-JP" altLang="en-US" sz="1000">
                  <a:latin typeface="+mj-ea"/>
                  <a:ea typeface="+mj-ea"/>
                </a:rPr>
                <a:t>．（国研）農業・食品産業技術総合研究機構　農業環境変動研究センター</a:t>
              </a:r>
              <a:endParaRPr lang="ja-JP" altLang="ja-JP" sz="1000">
                <a:effectLst/>
                <a:latin typeface="+mj-ea"/>
                <a:ea typeface="+mj-ea"/>
              </a:endParaRPr>
            </a:p>
            <a:p>
              <a:pPr algn="ctr">
                <a:lnSpc>
                  <a:spcPts val="1100"/>
                </a:lnSpc>
              </a:pPr>
              <a:r>
                <a:rPr kumimoji="1" lang="en-US" altLang="ja-JP" sz="1000">
                  <a:latin typeface="+mj-ea"/>
                  <a:ea typeface="+mj-ea"/>
                </a:rPr>
                <a:t>11</a:t>
              </a:r>
              <a:r>
                <a:rPr kumimoji="1" lang="ja-JP" altLang="en-US" sz="1000">
                  <a:latin typeface="+mj-ea"/>
                  <a:ea typeface="+mj-ea"/>
                </a:rPr>
                <a:t>百万円</a:t>
              </a:r>
            </a:p>
          </xdr:txBody>
        </xdr:sp>
        <xdr:sp macro="" textlink="">
          <xdr:nvSpPr>
            <xdr:cNvPr id="21" name="大かっこ 20"/>
            <xdr:cNvSpPr/>
          </xdr:nvSpPr>
          <xdr:spPr bwMode="auto">
            <a:xfrm>
              <a:off x="7462653" y="52981928"/>
              <a:ext cx="1678443" cy="8640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b="0" i="0" baseline="0">
                  <a:solidFill>
                    <a:schemeClr val="tx1"/>
                  </a:solidFill>
                  <a:effectLst/>
                  <a:latin typeface="+mn-lt"/>
                  <a:ea typeface="+mn-ea"/>
                  <a:cs typeface="+mn-cs"/>
                </a:rPr>
                <a:t>水域生態リスクの新たな評価法確立のための調査研究</a:t>
              </a:r>
            </a:p>
            <a:p>
              <a:pPr eaLnBrk="1" fontAlgn="auto" latinLnBrk="0" hangingPunct="1"/>
              <a:endParaRPr lang="ja-JP" altLang="ja-JP" sz="1000">
                <a:effectLst/>
              </a:endParaRPr>
            </a:p>
          </xdr:txBody>
        </xdr:sp>
        <xdr:sp macro="" textlink="">
          <xdr:nvSpPr>
            <xdr:cNvPr id="22" name="テキスト ボックス 21"/>
            <xdr:cNvSpPr txBox="1"/>
          </xdr:nvSpPr>
          <xdr:spPr bwMode="auto">
            <a:xfrm>
              <a:off x="5116202" y="52692402"/>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請負・一般競争契約（総合評価）</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19" name="直線コネクタ 18"/>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33619</xdr:colOff>
      <xdr:row>753</xdr:row>
      <xdr:rowOff>212915</xdr:rowOff>
    </xdr:from>
    <xdr:to>
      <xdr:col>47</xdr:col>
      <xdr:colOff>22896</xdr:colOff>
      <xdr:row>756</xdr:row>
      <xdr:rowOff>291282</xdr:rowOff>
    </xdr:to>
    <xdr:grpSp>
      <xdr:nvGrpSpPr>
        <xdr:cNvPr id="23" name="グループ化 22"/>
        <xdr:cNvGrpSpPr/>
      </xdr:nvGrpSpPr>
      <xdr:grpSpPr>
        <a:xfrm>
          <a:off x="3874099" y="52252435"/>
          <a:ext cx="4744157" cy="1145167"/>
          <a:chOff x="4245705" y="53512026"/>
          <a:chExt cx="5208190" cy="1288183"/>
        </a:xfrm>
      </xdr:grpSpPr>
      <xdr:grpSp>
        <xdr:nvGrpSpPr>
          <xdr:cNvPr id="24" name="グループ化 23"/>
          <xdr:cNvGrpSpPr/>
        </xdr:nvGrpSpPr>
        <xdr:grpSpPr>
          <a:xfrm>
            <a:off x="5312431" y="53512026"/>
            <a:ext cx="4141464" cy="1288183"/>
            <a:chOff x="5116202" y="52649223"/>
            <a:chExt cx="4024894" cy="1280383"/>
          </a:xfrm>
        </xdr:grpSpPr>
        <xdr:sp macro="" textlink="">
          <xdr:nvSpPr>
            <xdr:cNvPr id="26" name="正方形/長方形 25"/>
            <xdr:cNvSpPr/>
          </xdr:nvSpPr>
          <xdr:spPr bwMode="auto">
            <a:xfrm>
              <a:off x="5153711" y="52923390"/>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B</a:t>
              </a:r>
              <a:r>
                <a:rPr kumimoji="1" lang="ja-JP" altLang="en-US" sz="1000">
                  <a:latin typeface="+mj-ea"/>
                  <a:ea typeface="+mj-ea"/>
                </a:rPr>
                <a:t>．（株）プレック研究所</a:t>
              </a:r>
              <a:endParaRPr lang="ja-JP" altLang="ja-JP" sz="1000">
                <a:effectLst/>
                <a:latin typeface="+mj-ea"/>
                <a:ea typeface="+mj-ea"/>
              </a:endParaRPr>
            </a:p>
            <a:p>
              <a:pPr algn="ctr">
                <a:lnSpc>
                  <a:spcPts val="1100"/>
                </a:lnSpc>
              </a:pPr>
              <a:r>
                <a:rPr kumimoji="1" lang="en-US" altLang="ja-JP" sz="1000">
                  <a:latin typeface="+mj-ea"/>
                  <a:ea typeface="+mj-ea"/>
                </a:rPr>
                <a:t>15</a:t>
              </a:r>
              <a:r>
                <a:rPr kumimoji="1" lang="ja-JP" altLang="en-US" sz="1000">
                  <a:latin typeface="+mj-ea"/>
                  <a:ea typeface="+mj-ea"/>
                </a:rPr>
                <a:t>百万円</a:t>
              </a:r>
            </a:p>
          </xdr:txBody>
        </xdr:sp>
        <xdr:sp macro="" textlink="">
          <xdr:nvSpPr>
            <xdr:cNvPr id="27" name="大かっこ 26"/>
            <xdr:cNvSpPr/>
          </xdr:nvSpPr>
          <xdr:spPr bwMode="auto">
            <a:xfrm>
              <a:off x="7462653" y="52809677"/>
              <a:ext cx="1678443" cy="111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b="0" i="0" baseline="0">
                  <a:solidFill>
                    <a:schemeClr val="tx1"/>
                  </a:solidFill>
                  <a:effectLst/>
                  <a:latin typeface="+mn-lt"/>
                  <a:ea typeface="+mn-ea"/>
                  <a:cs typeface="+mn-cs"/>
                </a:rPr>
                <a:t>鳥類に対する農薬のリスク評価・管理手法のための鳥類行動圏、摂餌物の調査</a:t>
              </a:r>
              <a:endParaRPr lang="ja-JP" altLang="ja-JP" sz="1000">
                <a:effectLst/>
              </a:endParaRPr>
            </a:p>
          </xdr:txBody>
        </xdr:sp>
        <xdr:sp macro="" textlink="">
          <xdr:nvSpPr>
            <xdr:cNvPr id="28" name="テキスト ボックス 27"/>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随意契約（その他）</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25" name="直線コネクタ 24"/>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33619</xdr:colOff>
      <xdr:row>774</xdr:row>
      <xdr:rowOff>76186</xdr:rowOff>
    </xdr:from>
    <xdr:to>
      <xdr:col>47</xdr:col>
      <xdr:colOff>36264</xdr:colOff>
      <xdr:row>777</xdr:row>
      <xdr:rowOff>268937</xdr:rowOff>
    </xdr:to>
    <xdr:grpSp>
      <xdr:nvGrpSpPr>
        <xdr:cNvPr id="30" name="グループ化 29"/>
        <xdr:cNvGrpSpPr/>
      </xdr:nvGrpSpPr>
      <xdr:grpSpPr>
        <a:xfrm>
          <a:off x="3874099" y="60101466"/>
          <a:ext cx="4757525" cy="1137631"/>
          <a:chOff x="4235556" y="49498866"/>
          <a:chExt cx="4914755" cy="1163069"/>
        </a:xfrm>
      </xdr:grpSpPr>
      <xdr:cxnSp macro="">
        <xdr:nvCxnSpPr>
          <xdr:cNvPr id="31" name="直線コネクタ 30"/>
          <xdr:cNvCxnSpPr/>
        </xdr:nvCxnSpPr>
        <xdr:spPr bwMode="auto">
          <a:xfrm flipV="1">
            <a:off x="4235556" y="5001748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2" name="グループ化 31"/>
          <xdr:cNvGrpSpPr/>
        </xdr:nvGrpSpPr>
        <xdr:grpSpPr>
          <a:xfrm>
            <a:off x="5273957" y="49498866"/>
            <a:ext cx="3876354" cy="1163069"/>
            <a:chOff x="5106748" y="46199331"/>
            <a:chExt cx="3767024" cy="1152187"/>
          </a:xfrm>
        </xdr:grpSpPr>
        <xdr:sp macro="" textlink="">
          <xdr:nvSpPr>
            <xdr:cNvPr id="33" name="正方形/長方形 32"/>
            <xdr:cNvSpPr/>
          </xdr:nvSpPr>
          <xdr:spPr bwMode="auto">
            <a:xfrm>
              <a:off x="5174402" y="46416317"/>
              <a:ext cx="2092575" cy="6041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E. </a:t>
              </a:r>
              <a:r>
                <a:rPr kumimoji="1" lang="ja-JP" altLang="en-US" sz="1000">
                  <a:latin typeface="+mn-ea"/>
                  <a:ea typeface="+mn-ea"/>
                </a:rPr>
                <a:t>（株）日本総合研究所</a:t>
              </a:r>
            </a:p>
            <a:p>
              <a:pPr algn="ctr">
                <a:lnSpc>
                  <a:spcPts val="1200"/>
                </a:lnSpc>
              </a:pPr>
              <a:r>
                <a:rPr kumimoji="1" lang="en-US" altLang="ja-JP" sz="1000">
                  <a:latin typeface="+mn-ea"/>
                  <a:ea typeface="+mn-ea"/>
                </a:rPr>
                <a:t>6.2</a:t>
              </a:r>
              <a:r>
                <a:rPr kumimoji="1" lang="ja-JP" altLang="en-US" sz="1000">
                  <a:latin typeface="+mn-ea"/>
                  <a:ea typeface="+mn-ea"/>
                </a:rPr>
                <a:t>百万円</a:t>
              </a:r>
            </a:p>
          </xdr:txBody>
        </xdr:sp>
        <xdr:sp macro="" textlink="">
          <xdr:nvSpPr>
            <xdr:cNvPr id="34" name="大かっこ 33"/>
            <xdr:cNvSpPr/>
          </xdr:nvSpPr>
          <xdr:spPr bwMode="auto">
            <a:xfrm>
              <a:off x="7332073" y="46225076"/>
              <a:ext cx="1541699" cy="11264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ja-JP" sz="1000">
                  <a:solidFill>
                    <a:schemeClr val="tx1"/>
                  </a:solidFill>
                  <a:effectLst/>
                  <a:latin typeface="+mn-lt"/>
                  <a:ea typeface="+mn-ea"/>
                  <a:cs typeface="+mn-cs"/>
                </a:rPr>
                <a:t>野生で生息するハチ類への農薬の毒性に関する</a:t>
              </a:r>
              <a:r>
                <a:rPr lang="ja-JP" altLang="en-US" sz="1000">
                  <a:solidFill>
                    <a:schemeClr val="tx1"/>
                  </a:solidFill>
                  <a:effectLst/>
                  <a:latin typeface="+mn-lt"/>
                  <a:ea typeface="+mn-ea"/>
                  <a:cs typeface="+mn-cs"/>
                </a:rPr>
                <a:t>毒性試験方法、リスク評価方法等の検討</a:t>
              </a:r>
              <a:endParaRPr lang="ja-JP" altLang="ja-JP" sz="1000">
                <a:effectLst/>
              </a:endParaRPr>
            </a:p>
          </xdr:txBody>
        </xdr:sp>
        <xdr:sp macro="" textlink="">
          <xdr:nvSpPr>
            <xdr:cNvPr id="35" name="テキスト ボックス 34"/>
            <xdr:cNvSpPr txBox="1"/>
          </xdr:nvSpPr>
          <xdr:spPr bwMode="auto">
            <a:xfrm>
              <a:off x="5106748" y="46199331"/>
              <a:ext cx="2230985" cy="252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24</xdr:col>
      <xdr:colOff>168089</xdr:colOff>
      <xdr:row>759</xdr:row>
      <xdr:rowOff>493062</xdr:rowOff>
    </xdr:from>
    <xdr:to>
      <xdr:col>47</xdr:col>
      <xdr:colOff>26839</xdr:colOff>
      <xdr:row>765</xdr:row>
      <xdr:rowOff>66473</xdr:rowOff>
    </xdr:to>
    <xdr:grpSp>
      <xdr:nvGrpSpPr>
        <xdr:cNvPr id="41" name="グループ化 40"/>
        <xdr:cNvGrpSpPr/>
      </xdr:nvGrpSpPr>
      <xdr:grpSpPr>
        <a:xfrm>
          <a:off x="4557209" y="55275782"/>
          <a:ext cx="4064990" cy="1981331"/>
          <a:chOff x="4908176" y="46627681"/>
          <a:chExt cx="4497985" cy="1982677"/>
        </a:xfrm>
      </xdr:grpSpPr>
      <xdr:cxnSp macro="">
        <xdr:nvCxnSpPr>
          <xdr:cNvPr id="36" name="直線コネクタ 35"/>
          <xdr:cNvCxnSpPr/>
        </xdr:nvCxnSpPr>
        <xdr:spPr bwMode="auto">
          <a:xfrm>
            <a:off x="4908176" y="46627681"/>
            <a:ext cx="0" cy="13651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bwMode="auto">
          <a:xfrm>
            <a:off x="5153547" y="47703907"/>
            <a:ext cx="2821771"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I. </a:t>
            </a:r>
            <a:r>
              <a:rPr kumimoji="1" lang="ja-JP" altLang="en-US" sz="1000">
                <a:latin typeface="+mn-ea"/>
                <a:ea typeface="+mn-ea"/>
              </a:rPr>
              <a:t>（株）エスコ</a:t>
            </a:r>
            <a:endParaRPr kumimoji="1" lang="en-US" altLang="ja-JP" sz="1000">
              <a:latin typeface="+mn-ea"/>
              <a:ea typeface="+mn-ea"/>
            </a:endParaRPr>
          </a:p>
          <a:p>
            <a:pPr algn="ctr">
              <a:lnSpc>
                <a:spcPts val="1200"/>
              </a:lnSpc>
            </a:pPr>
            <a:r>
              <a:rPr kumimoji="1" lang="en-US" altLang="ja-JP" sz="1000">
                <a:latin typeface="+mn-ea"/>
                <a:ea typeface="+mn-ea"/>
              </a:rPr>
              <a:t>1.0</a:t>
            </a:r>
            <a:r>
              <a:rPr kumimoji="1" lang="ja-JP" altLang="en-US" sz="1000">
                <a:latin typeface="+mn-ea"/>
                <a:ea typeface="+mn-ea"/>
              </a:rPr>
              <a:t>百万円</a:t>
            </a:r>
            <a:endParaRPr kumimoji="1" lang="en-US" altLang="ja-JP" sz="1000">
              <a:latin typeface="+mn-ea"/>
              <a:ea typeface="+mn-ea"/>
            </a:endParaRPr>
          </a:p>
        </xdr:txBody>
      </xdr:sp>
      <xdr:sp macro="" textlink="">
        <xdr:nvSpPr>
          <xdr:cNvPr id="39" name="大かっこ 38"/>
          <xdr:cNvSpPr/>
        </xdr:nvSpPr>
        <xdr:spPr bwMode="auto">
          <a:xfrm>
            <a:off x="8022505" y="47703883"/>
            <a:ext cx="1383656" cy="906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河川モニタリング調査の調査方針の検討等</a:t>
            </a:r>
          </a:p>
        </xdr:txBody>
      </xdr:sp>
      <xdr:sp macro="" textlink="">
        <xdr:nvSpPr>
          <xdr:cNvPr id="40" name="テキスト ボックス 39"/>
          <xdr:cNvSpPr txBox="1"/>
        </xdr:nvSpPr>
        <xdr:spPr bwMode="auto">
          <a:xfrm>
            <a:off x="5174697" y="47432128"/>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twoCellAnchor>
    <xdr:from>
      <xdr:col>24</xdr:col>
      <xdr:colOff>168089</xdr:colOff>
      <xdr:row>743</xdr:row>
      <xdr:rowOff>268943</xdr:rowOff>
    </xdr:from>
    <xdr:to>
      <xdr:col>47</xdr:col>
      <xdr:colOff>26839</xdr:colOff>
      <xdr:row>749</xdr:row>
      <xdr:rowOff>76320</xdr:rowOff>
    </xdr:to>
    <xdr:grpSp>
      <xdr:nvGrpSpPr>
        <xdr:cNvPr id="42" name="グループ化 41"/>
        <xdr:cNvGrpSpPr/>
      </xdr:nvGrpSpPr>
      <xdr:grpSpPr>
        <a:xfrm>
          <a:off x="4557209" y="48752463"/>
          <a:ext cx="4064990" cy="1940977"/>
          <a:chOff x="4908176" y="46448389"/>
          <a:chExt cx="4497985" cy="1891672"/>
        </a:xfrm>
      </xdr:grpSpPr>
      <xdr:cxnSp macro="">
        <xdr:nvCxnSpPr>
          <xdr:cNvPr id="43" name="直線コネクタ 42"/>
          <xdr:cNvCxnSpPr/>
        </xdr:nvCxnSpPr>
        <xdr:spPr bwMode="auto">
          <a:xfrm>
            <a:off x="4908176" y="46448389"/>
            <a:ext cx="0" cy="12867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xdr:cNvSpPr/>
        </xdr:nvSpPr>
        <xdr:spPr bwMode="auto">
          <a:xfrm>
            <a:off x="5153547" y="47446174"/>
            <a:ext cx="2821771" cy="89388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F. </a:t>
            </a:r>
            <a:r>
              <a:rPr kumimoji="1" lang="ja-JP" altLang="en-US" sz="1000">
                <a:latin typeface="+mn-ea"/>
                <a:ea typeface="+mn-ea"/>
              </a:rPr>
              <a:t>（大）筑波大学</a:t>
            </a:r>
            <a:endParaRPr kumimoji="1" lang="en-US" altLang="ja-JP" sz="1000">
              <a:latin typeface="+mn-ea"/>
              <a:ea typeface="+mn-ea"/>
            </a:endParaRPr>
          </a:p>
          <a:p>
            <a:pPr algn="ctr">
              <a:lnSpc>
                <a:spcPts val="1200"/>
              </a:lnSpc>
            </a:pPr>
            <a:r>
              <a:rPr kumimoji="1" lang="en-US" altLang="ja-JP" sz="1000">
                <a:latin typeface="+mn-ea"/>
                <a:ea typeface="+mn-ea"/>
              </a:rPr>
              <a:t>0.9</a:t>
            </a:r>
            <a:r>
              <a:rPr kumimoji="1" lang="ja-JP" altLang="en-US" sz="1000">
                <a:latin typeface="+mn-ea"/>
                <a:ea typeface="+mn-ea"/>
              </a:rPr>
              <a:t>百万円</a:t>
            </a:r>
            <a:endParaRPr kumimoji="1" lang="en-US" altLang="ja-JP" sz="1000">
              <a:latin typeface="+mn-ea"/>
              <a:ea typeface="+mn-ea"/>
            </a:endParaRPr>
          </a:p>
        </xdr:txBody>
      </xdr:sp>
      <xdr:sp macro="" textlink="">
        <xdr:nvSpPr>
          <xdr:cNvPr id="46" name="大かっこ 45"/>
          <xdr:cNvSpPr/>
        </xdr:nvSpPr>
        <xdr:spPr bwMode="auto">
          <a:xfrm>
            <a:off x="8022505" y="47513382"/>
            <a:ext cx="1383656" cy="5822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野生ハナバチ類の採集の実施等</a:t>
            </a:r>
          </a:p>
        </xdr:txBody>
      </xdr:sp>
    </xdr:grpSp>
    <xdr:clientData/>
  </xdr:twoCellAnchor>
  <xdr:twoCellAnchor>
    <xdr:from>
      <xdr:col>24</xdr:col>
      <xdr:colOff>168089</xdr:colOff>
      <xdr:row>745</xdr:row>
      <xdr:rowOff>288982</xdr:rowOff>
    </xdr:from>
    <xdr:to>
      <xdr:col>47</xdr:col>
      <xdr:colOff>26839</xdr:colOff>
      <xdr:row>752</xdr:row>
      <xdr:rowOff>345264</xdr:rowOff>
    </xdr:to>
    <xdr:grpSp>
      <xdr:nvGrpSpPr>
        <xdr:cNvPr id="48" name="グループ化 47"/>
        <xdr:cNvGrpSpPr/>
      </xdr:nvGrpSpPr>
      <xdr:grpSpPr>
        <a:xfrm>
          <a:off x="4557209" y="49483702"/>
          <a:ext cx="4064990" cy="2545482"/>
          <a:chOff x="4908176" y="46109834"/>
          <a:chExt cx="4497985" cy="2487959"/>
        </a:xfrm>
      </xdr:grpSpPr>
      <xdr:cxnSp macro="">
        <xdr:nvCxnSpPr>
          <xdr:cNvPr id="49" name="直線コネクタ 48"/>
          <xdr:cNvCxnSpPr/>
        </xdr:nvCxnSpPr>
        <xdr:spPr bwMode="auto">
          <a:xfrm>
            <a:off x="4908176" y="46414764"/>
            <a:ext cx="0" cy="15780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正方形/長方形 50"/>
          <xdr:cNvSpPr/>
        </xdr:nvSpPr>
        <xdr:spPr bwMode="auto">
          <a:xfrm>
            <a:off x="5153547" y="47703907"/>
            <a:ext cx="2821771"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G. </a:t>
            </a:r>
            <a:r>
              <a:rPr kumimoji="1" lang="ja-JP" altLang="en-US" sz="1000">
                <a:latin typeface="+mn-ea"/>
                <a:ea typeface="+mn-ea"/>
              </a:rPr>
              <a:t>平成理研（株）</a:t>
            </a:r>
            <a:endParaRPr kumimoji="1" lang="en-US" altLang="ja-JP" sz="1000">
              <a:latin typeface="+mn-ea"/>
              <a:ea typeface="+mn-ea"/>
            </a:endParaRPr>
          </a:p>
          <a:p>
            <a:pPr algn="ctr">
              <a:lnSpc>
                <a:spcPts val="1200"/>
              </a:lnSpc>
            </a:pPr>
            <a:r>
              <a:rPr kumimoji="1" lang="en-US" altLang="ja-JP" sz="1000">
                <a:latin typeface="+mn-ea"/>
                <a:ea typeface="+mn-ea"/>
              </a:rPr>
              <a:t>29</a:t>
            </a:r>
            <a:r>
              <a:rPr kumimoji="1" lang="ja-JP" altLang="en-US" sz="1000">
                <a:latin typeface="+mn-ea"/>
                <a:ea typeface="+mn-ea"/>
              </a:rPr>
              <a:t>百万円</a:t>
            </a:r>
            <a:endParaRPr kumimoji="1" lang="en-US" altLang="ja-JP" sz="1000">
              <a:latin typeface="+mn-ea"/>
              <a:ea typeface="+mn-ea"/>
            </a:endParaRPr>
          </a:p>
        </xdr:txBody>
      </xdr:sp>
      <xdr:sp macro="" textlink="">
        <xdr:nvSpPr>
          <xdr:cNvPr id="52" name="大かっこ 51"/>
          <xdr:cNvSpPr/>
        </xdr:nvSpPr>
        <xdr:spPr bwMode="auto">
          <a:xfrm>
            <a:off x="8022505" y="47703883"/>
            <a:ext cx="1383656" cy="615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残留農薬の分析の実施</a:t>
            </a:r>
            <a:endParaRPr lang="ja-JP" altLang="en-US" sz="1000"/>
          </a:p>
        </xdr:txBody>
      </xdr:sp>
      <xdr:sp macro="" textlink="">
        <xdr:nvSpPr>
          <xdr:cNvPr id="53" name="テキスト ボックス 52"/>
          <xdr:cNvSpPr txBox="1"/>
        </xdr:nvSpPr>
        <xdr:spPr bwMode="auto">
          <a:xfrm>
            <a:off x="5174697" y="47432128"/>
            <a:ext cx="2957062"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再委任・一般競争契約（総合評価）</a:t>
            </a:r>
            <a:r>
              <a:rPr kumimoji="1" lang="en-US" altLang="ja-JP" sz="1100">
                <a:solidFill>
                  <a:schemeClr val="dk1"/>
                </a:solidFill>
                <a:latin typeface="+mn-lt"/>
                <a:ea typeface="+mn-ea"/>
                <a:cs typeface="+mn-cs"/>
              </a:rPr>
              <a:t>】</a:t>
            </a:r>
            <a:endParaRPr kumimoji="1" lang="ja-JP" altLang="en-US" sz="1100"/>
          </a:p>
        </xdr:txBody>
      </xdr:sp>
      <xdr:sp macro="" textlink="">
        <xdr:nvSpPr>
          <xdr:cNvPr id="55" name="テキスト ボックス 54"/>
          <xdr:cNvSpPr txBox="1"/>
        </xdr:nvSpPr>
        <xdr:spPr bwMode="auto">
          <a:xfrm>
            <a:off x="5174697" y="46109834"/>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twoCellAnchor>
    <xdr:from>
      <xdr:col>24</xdr:col>
      <xdr:colOff>168089</xdr:colOff>
      <xdr:row>762</xdr:row>
      <xdr:rowOff>190506</xdr:rowOff>
    </xdr:from>
    <xdr:to>
      <xdr:col>47</xdr:col>
      <xdr:colOff>26839</xdr:colOff>
      <xdr:row>769</xdr:row>
      <xdr:rowOff>257736</xdr:rowOff>
    </xdr:to>
    <xdr:grpSp>
      <xdr:nvGrpSpPr>
        <xdr:cNvPr id="58" name="グループ化 57"/>
        <xdr:cNvGrpSpPr/>
      </xdr:nvGrpSpPr>
      <xdr:grpSpPr>
        <a:xfrm>
          <a:off x="4557209" y="56233066"/>
          <a:ext cx="4064990" cy="2475150"/>
          <a:chOff x="4908176" y="46313915"/>
          <a:chExt cx="4497985" cy="2465290"/>
        </a:xfrm>
      </xdr:grpSpPr>
      <xdr:cxnSp macro="">
        <xdr:nvCxnSpPr>
          <xdr:cNvPr id="59" name="直線コネクタ 58"/>
          <xdr:cNvCxnSpPr/>
        </xdr:nvCxnSpPr>
        <xdr:spPr bwMode="auto">
          <a:xfrm>
            <a:off x="4908176" y="46313915"/>
            <a:ext cx="0" cy="16789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正方形/長方形 60"/>
          <xdr:cNvSpPr/>
        </xdr:nvSpPr>
        <xdr:spPr bwMode="auto">
          <a:xfrm>
            <a:off x="5153547" y="47703907"/>
            <a:ext cx="2821771"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J. </a:t>
            </a:r>
            <a:r>
              <a:rPr kumimoji="1" lang="ja-JP" altLang="en-US" sz="1000">
                <a:latin typeface="+mn-ea"/>
                <a:ea typeface="+mn-ea"/>
              </a:rPr>
              <a:t>（地独）大阪府立環境農林水産総合研究所</a:t>
            </a:r>
            <a:endParaRPr kumimoji="1" lang="en-US" altLang="ja-JP" sz="1000">
              <a:latin typeface="+mn-ea"/>
              <a:ea typeface="+mn-ea"/>
            </a:endParaRPr>
          </a:p>
          <a:p>
            <a:pPr algn="ctr">
              <a:lnSpc>
                <a:spcPts val="1200"/>
              </a:lnSpc>
            </a:pPr>
            <a:r>
              <a:rPr kumimoji="1" lang="en-US" altLang="ja-JP" sz="1000">
                <a:latin typeface="+mn-ea"/>
                <a:ea typeface="+mn-ea"/>
              </a:rPr>
              <a:t>1.0</a:t>
            </a:r>
            <a:r>
              <a:rPr kumimoji="1" lang="ja-JP" altLang="en-US" sz="1000">
                <a:latin typeface="+mn-ea"/>
                <a:ea typeface="+mn-ea"/>
              </a:rPr>
              <a:t>百万円</a:t>
            </a:r>
            <a:endParaRPr kumimoji="1" lang="en-US" altLang="ja-JP" sz="1000">
              <a:latin typeface="+mn-ea"/>
              <a:ea typeface="+mn-ea"/>
            </a:endParaRPr>
          </a:p>
        </xdr:txBody>
      </xdr:sp>
      <xdr:sp macro="" textlink="">
        <xdr:nvSpPr>
          <xdr:cNvPr id="62" name="大かっこ 61"/>
          <xdr:cNvSpPr/>
        </xdr:nvSpPr>
        <xdr:spPr bwMode="auto">
          <a:xfrm>
            <a:off x="8022505" y="47703883"/>
            <a:ext cx="1383656" cy="1075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慢性影響評価に活用する河川モニタリング手法の基本的考え方の整理</a:t>
            </a:r>
          </a:p>
        </xdr:txBody>
      </xdr:sp>
      <xdr:sp macro="" textlink="">
        <xdr:nvSpPr>
          <xdr:cNvPr id="63" name="テキスト ボックス 62"/>
          <xdr:cNvSpPr txBox="1"/>
        </xdr:nvSpPr>
        <xdr:spPr bwMode="auto">
          <a:xfrm>
            <a:off x="5174697" y="47432128"/>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twoCellAnchor>
    <xdr:from>
      <xdr:col>24</xdr:col>
      <xdr:colOff>168089</xdr:colOff>
      <xdr:row>758</xdr:row>
      <xdr:rowOff>156879</xdr:rowOff>
    </xdr:from>
    <xdr:to>
      <xdr:col>47</xdr:col>
      <xdr:colOff>26839</xdr:colOff>
      <xdr:row>762</xdr:row>
      <xdr:rowOff>152401</xdr:rowOff>
    </xdr:to>
    <xdr:grpSp>
      <xdr:nvGrpSpPr>
        <xdr:cNvPr id="67" name="グループ化 66"/>
        <xdr:cNvGrpSpPr/>
      </xdr:nvGrpSpPr>
      <xdr:grpSpPr>
        <a:xfrm>
          <a:off x="4557209" y="54279199"/>
          <a:ext cx="4064990" cy="1915762"/>
          <a:chOff x="4908176" y="46851793"/>
          <a:chExt cx="4497985" cy="1938623"/>
        </a:xfrm>
      </xdr:grpSpPr>
      <xdr:cxnSp macro="">
        <xdr:nvCxnSpPr>
          <xdr:cNvPr id="68" name="直線コネクタ 67"/>
          <xdr:cNvCxnSpPr/>
        </xdr:nvCxnSpPr>
        <xdr:spPr bwMode="auto">
          <a:xfrm>
            <a:off x="4908176" y="46851793"/>
            <a:ext cx="0" cy="11410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flipV="1">
            <a:off x="4908176" y="47995844"/>
            <a:ext cx="235934"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0" name="正方形/長方形 69"/>
          <xdr:cNvSpPr/>
        </xdr:nvSpPr>
        <xdr:spPr bwMode="auto">
          <a:xfrm>
            <a:off x="5153547" y="47703900"/>
            <a:ext cx="2821771" cy="8938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H.</a:t>
            </a:r>
            <a:r>
              <a:rPr kumimoji="1" lang="en-US" altLang="ja-JP" sz="1000" baseline="0">
                <a:latin typeface="+mn-ea"/>
                <a:ea typeface="+mn-ea"/>
              </a:rPr>
              <a:t> Pacific Spatial Solutions</a:t>
            </a:r>
            <a:r>
              <a:rPr kumimoji="1" lang="ja-JP" altLang="en-US" sz="1000" baseline="0">
                <a:latin typeface="+mn-ea"/>
                <a:ea typeface="+mn-ea"/>
              </a:rPr>
              <a:t>（株）</a:t>
            </a:r>
            <a:r>
              <a:rPr kumimoji="1" lang="en-US" altLang="ja-JP" sz="1000">
                <a:latin typeface="+mn-ea"/>
                <a:ea typeface="+mn-ea"/>
              </a:rPr>
              <a:t> </a:t>
            </a:r>
          </a:p>
          <a:p>
            <a:pPr algn="ctr">
              <a:lnSpc>
                <a:spcPts val="1200"/>
              </a:lnSpc>
            </a:pPr>
            <a:r>
              <a:rPr kumimoji="1" lang="en-US" altLang="ja-JP" sz="1000">
                <a:latin typeface="+mn-ea"/>
                <a:ea typeface="+mn-ea"/>
              </a:rPr>
              <a:t>1.3</a:t>
            </a:r>
            <a:r>
              <a:rPr kumimoji="1" lang="ja-JP" altLang="en-US" sz="1000">
                <a:latin typeface="+mn-ea"/>
                <a:ea typeface="+mn-ea"/>
              </a:rPr>
              <a:t>百万円</a:t>
            </a:r>
            <a:endParaRPr kumimoji="1" lang="en-US" altLang="ja-JP" sz="1000">
              <a:latin typeface="+mn-ea"/>
              <a:ea typeface="+mn-ea"/>
            </a:endParaRPr>
          </a:p>
        </xdr:txBody>
      </xdr:sp>
      <xdr:sp macro="" textlink="">
        <xdr:nvSpPr>
          <xdr:cNvPr id="71" name="大かっこ 70"/>
          <xdr:cNvSpPr/>
        </xdr:nvSpPr>
        <xdr:spPr bwMode="auto">
          <a:xfrm>
            <a:off x="8022505" y="47703882"/>
            <a:ext cx="1383656" cy="1086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慢性影響評価に活用する河川モニタリング手法の基本的考え方の整理</a:t>
            </a:r>
          </a:p>
        </xdr:txBody>
      </xdr:sp>
      <xdr:sp macro="" textlink="">
        <xdr:nvSpPr>
          <xdr:cNvPr id="72" name="テキスト ボックス 71"/>
          <xdr:cNvSpPr txBox="1"/>
        </xdr:nvSpPr>
        <xdr:spPr bwMode="auto">
          <a:xfrm>
            <a:off x="5174697" y="47432128"/>
            <a:ext cx="2157907" cy="34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286</v>
      </c>
      <c r="AT2" s="968"/>
      <c r="AU2" s="968"/>
      <c r="AV2" s="51" t="str">
        <f>IF(AW2="", "", "-")</f>
        <v/>
      </c>
      <c r="AW2" s="913"/>
      <c r="AX2" s="913"/>
    </row>
    <row r="3" spans="1:50" ht="21" customHeight="1" thickBot="1" x14ac:dyDescent="0.25">
      <c r="A3" s="869" t="s">
        <v>422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557</v>
      </c>
      <c r="AK3" s="871"/>
      <c r="AL3" s="871"/>
      <c r="AM3" s="871"/>
      <c r="AN3" s="871"/>
      <c r="AO3" s="871"/>
      <c r="AP3" s="871"/>
      <c r="AQ3" s="871"/>
      <c r="AR3" s="871"/>
      <c r="AS3" s="871"/>
      <c r="AT3" s="871"/>
      <c r="AU3" s="871"/>
      <c r="AV3" s="871"/>
      <c r="AW3" s="871"/>
      <c r="AX3" s="24" t="s">
        <v>65</v>
      </c>
    </row>
    <row r="4" spans="1:50" ht="24.75" customHeight="1" x14ac:dyDescent="0.2">
      <c r="A4" s="704" t="s">
        <v>25</v>
      </c>
      <c r="B4" s="705"/>
      <c r="C4" s="705"/>
      <c r="D4" s="705"/>
      <c r="E4" s="705"/>
      <c r="F4" s="705"/>
      <c r="G4" s="682" t="s">
        <v>554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1" t="s">
        <v>511</v>
      </c>
      <c r="H5" s="842"/>
      <c r="I5" s="842"/>
      <c r="J5" s="842"/>
      <c r="K5" s="842"/>
      <c r="L5" s="842"/>
      <c r="M5" s="843" t="s">
        <v>66</v>
      </c>
      <c r="N5" s="844"/>
      <c r="O5" s="844"/>
      <c r="P5" s="844"/>
      <c r="Q5" s="844"/>
      <c r="R5" s="845"/>
      <c r="S5" s="846" t="s">
        <v>70</v>
      </c>
      <c r="T5" s="842"/>
      <c r="U5" s="842"/>
      <c r="V5" s="842"/>
      <c r="W5" s="842"/>
      <c r="X5" s="847"/>
      <c r="Y5" s="698" t="s">
        <v>3</v>
      </c>
      <c r="Z5" s="546"/>
      <c r="AA5" s="546"/>
      <c r="AB5" s="546"/>
      <c r="AC5" s="546"/>
      <c r="AD5" s="547"/>
      <c r="AE5" s="699" t="s">
        <v>555</v>
      </c>
      <c r="AF5" s="699"/>
      <c r="AG5" s="699"/>
      <c r="AH5" s="699"/>
      <c r="AI5" s="699"/>
      <c r="AJ5" s="699"/>
      <c r="AK5" s="699"/>
      <c r="AL5" s="699"/>
      <c r="AM5" s="699"/>
      <c r="AN5" s="699"/>
      <c r="AO5" s="699"/>
      <c r="AP5" s="700"/>
      <c r="AQ5" s="701" t="s">
        <v>717</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 customHeight="1" x14ac:dyDescent="0.2">
      <c r="A7" s="498" t="s">
        <v>22</v>
      </c>
      <c r="B7" s="499"/>
      <c r="C7" s="499"/>
      <c r="D7" s="499"/>
      <c r="E7" s="499"/>
      <c r="F7" s="500"/>
      <c r="G7" s="501" t="s">
        <v>559</v>
      </c>
      <c r="H7" s="502"/>
      <c r="I7" s="502"/>
      <c r="J7" s="502"/>
      <c r="K7" s="502"/>
      <c r="L7" s="502"/>
      <c r="M7" s="502"/>
      <c r="N7" s="502"/>
      <c r="O7" s="502"/>
      <c r="P7" s="502"/>
      <c r="Q7" s="502"/>
      <c r="R7" s="502"/>
      <c r="S7" s="502"/>
      <c r="T7" s="502"/>
      <c r="U7" s="502"/>
      <c r="V7" s="502"/>
      <c r="W7" s="502"/>
      <c r="X7" s="503"/>
      <c r="Y7" s="924" t="s">
        <v>386</v>
      </c>
      <c r="Z7" s="446"/>
      <c r="AA7" s="446"/>
      <c r="AB7" s="446"/>
      <c r="AC7" s="446"/>
      <c r="AD7" s="925"/>
      <c r="AE7" s="914" t="s">
        <v>560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8" t="s">
        <v>258</v>
      </c>
      <c r="B8" s="499"/>
      <c r="C8" s="499"/>
      <c r="D8" s="499"/>
      <c r="E8" s="499"/>
      <c r="F8" s="500"/>
      <c r="G8" s="935" t="str">
        <f>入力規則等!A27</f>
        <v>科学技術・イノベーション</v>
      </c>
      <c r="H8" s="720"/>
      <c r="I8" s="720"/>
      <c r="J8" s="720"/>
      <c r="K8" s="720"/>
      <c r="L8" s="720"/>
      <c r="M8" s="720"/>
      <c r="N8" s="720"/>
      <c r="O8" s="720"/>
      <c r="P8" s="720"/>
      <c r="Q8" s="720"/>
      <c r="R8" s="720"/>
      <c r="S8" s="720"/>
      <c r="T8" s="720"/>
      <c r="U8" s="720"/>
      <c r="V8" s="720"/>
      <c r="W8" s="720"/>
      <c r="X8" s="936"/>
      <c r="Y8" s="848" t="s">
        <v>259</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51" t="s">
        <v>23</v>
      </c>
      <c r="B9" s="852"/>
      <c r="C9" s="852"/>
      <c r="D9" s="852"/>
      <c r="E9" s="852"/>
      <c r="F9" s="852"/>
      <c r="G9" s="853" t="s">
        <v>715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60" t="s">
        <v>30</v>
      </c>
      <c r="B10" s="661"/>
      <c r="C10" s="661"/>
      <c r="D10" s="661"/>
      <c r="E10" s="661"/>
      <c r="F10" s="661"/>
      <c r="G10" s="754" t="s">
        <v>561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8" t="s">
        <v>24</v>
      </c>
      <c r="B12" s="979"/>
      <c r="C12" s="979"/>
      <c r="D12" s="979"/>
      <c r="E12" s="979"/>
      <c r="F12" s="980"/>
      <c r="G12" s="760"/>
      <c r="H12" s="761"/>
      <c r="I12" s="761"/>
      <c r="J12" s="761"/>
      <c r="K12" s="761"/>
      <c r="L12" s="761"/>
      <c r="M12" s="761"/>
      <c r="N12" s="761"/>
      <c r="O12" s="761"/>
      <c r="P12" s="418" t="s">
        <v>389</v>
      </c>
      <c r="Q12" s="419"/>
      <c r="R12" s="419"/>
      <c r="S12" s="419"/>
      <c r="T12" s="419"/>
      <c r="U12" s="419"/>
      <c r="V12" s="420"/>
      <c r="W12" s="418" t="s">
        <v>409</v>
      </c>
      <c r="X12" s="419"/>
      <c r="Y12" s="419"/>
      <c r="Z12" s="419"/>
      <c r="AA12" s="419"/>
      <c r="AB12" s="419"/>
      <c r="AC12" s="420"/>
      <c r="AD12" s="418" t="s">
        <v>416</v>
      </c>
      <c r="AE12" s="419"/>
      <c r="AF12" s="419"/>
      <c r="AG12" s="419"/>
      <c r="AH12" s="419"/>
      <c r="AI12" s="419"/>
      <c r="AJ12" s="420"/>
      <c r="AK12" s="418" t="s">
        <v>423</v>
      </c>
      <c r="AL12" s="419"/>
      <c r="AM12" s="419"/>
      <c r="AN12" s="419"/>
      <c r="AO12" s="419"/>
      <c r="AP12" s="419"/>
      <c r="AQ12" s="420"/>
      <c r="AR12" s="418" t="s">
        <v>424</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97</v>
      </c>
      <c r="Q13" s="658"/>
      <c r="R13" s="658"/>
      <c r="S13" s="658"/>
      <c r="T13" s="658"/>
      <c r="U13" s="658"/>
      <c r="V13" s="659"/>
      <c r="W13" s="657">
        <v>117</v>
      </c>
      <c r="X13" s="658"/>
      <c r="Y13" s="658"/>
      <c r="Z13" s="658"/>
      <c r="AA13" s="658"/>
      <c r="AB13" s="658"/>
      <c r="AC13" s="659"/>
      <c r="AD13" s="657">
        <v>119</v>
      </c>
      <c r="AE13" s="658"/>
      <c r="AF13" s="658"/>
      <c r="AG13" s="658"/>
      <c r="AH13" s="658"/>
      <c r="AI13" s="658"/>
      <c r="AJ13" s="659"/>
      <c r="AK13" s="657">
        <v>115</v>
      </c>
      <c r="AL13" s="658"/>
      <c r="AM13" s="658"/>
      <c r="AN13" s="658"/>
      <c r="AO13" s="658"/>
      <c r="AP13" s="658"/>
      <c r="AQ13" s="659"/>
      <c r="AR13" s="921">
        <v>102</v>
      </c>
      <c r="AS13" s="922"/>
      <c r="AT13" s="922"/>
      <c r="AU13" s="922"/>
      <c r="AV13" s="922"/>
      <c r="AW13" s="922"/>
      <c r="AX13" s="923"/>
    </row>
    <row r="14" spans="1:50" ht="21" customHeight="1" x14ac:dyDescent="0.2">
      <c r="A14" s="614"/>
      <c r="B14" s="615"/>
      <c r="C14" s="615"/>
      <c r="D14" s="615"/>
      <c r="E14" s="615"/>
      <c r="F14" s="616"/>
      <c r="G14" s="725"/>
      <c r="H14" s="726"/>
      <c r="I14" s="711" t="s">
        <v>8</v>
      </c>
      <c r="J14" s="762"/>
      <c r="K14" s="762"/>
      <c r="L14" s="762"/>
      <c r="M14" s="762"/>
      <c r="N14" s="762"/>
      <c r="O14" s="763"/>
      <c r="P14" s="657" t="s">
        <v>563</v>
      </c>
      <c r="Q14" s="658"/>
      <c r="R14" s="658"/>
      <c r="S14" s="658"/>
      <c r="T14" s="658"/>
      <c r="U14" s="658"/>
      <c r="V14" s="659"/>
      <c r="W14" s="657" t="s">
        <v>563</v>
      </c>
      <c r="X14" s="658"/>
      <c r="Y14" s="658"/>
      <c r="Z14" s="658"/>
      <c r="AA14" s="658"/>
      <c r="AB14" s="658"/>
      <c r="AC14" s="659"/>
      <c r="AD14" s="657" t="s">
        <v>563</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t="s">
        <v>565</v>
      </c>
      <c r="X15" s="658"/>
      <c r="Y15" s="658"/>
      <c r="Z15" s="658"/>
      <c r="AA15" s="658"/>
      <c r="AB15" s="658"/>
      <c r="AC15" s="659"/>
      <c r="AD15" s="657" t="s">
        <v>563</v>
      </c>
      <c r="AE15" s="658"/>
      <c r="AF15" s="658"/>
      <c r="AG15" s="658"/>
      <c r="AH15" s="658"/>
      <c r="AI15" s="658"/>
      <c r="AJ15" s="659"/>
      <c r="AK15" s="657" t="s">
        <v>563</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564</v>
      </c>
      <c r="Q16" s="658"/>
      <c r="R16" s="658"/>
      <c r="S16" s="658"/>
      <c r="T16" s="658"/>
      <c r="U16" s="658"/>
      <c r="V16" s="659"/>
      <c r="W16" s="657" t="s">
        <v>563</v>
      </c>
      <c r="X16" s="658"/>
      <c r="Y16" s="658"/>
      <c r="Z16" s="658"/>
      <c r="AA16" s="658"/>
      <c r="AB16" s="658"/>
      <c r="AC16" s="659"/>
      <c r="AD16" s="657" t="s">
        <v>563</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566</v>
      </c>
      <c r="X17" s="658"/>
      <c r="Y17" s="658"/>
      <c r="Z17" s="658"/>
      <c r="AA17" s="658"/>
      <c r="AB17" s="658"/>
      <c r="AC17" s="659"/>
      <c r="AD17" s="657" t="s">
        <v>567</v>
      </c>
      <c r="AE17" s="658"/>
      <c r="AF17" s="658"/>
      <c r="AG17" s="658"/>
      <c r="AH17" s="658"/>
      <c r="AI17" s="658"/>
      <c r="AJ17" s="659"/>
      <c r="AK17" s="657" t="s">
        <v>563</v>
      </c>
      <c r="AL17" s="658"/>
      <c r="AM17" s="658"/>
      <c r="AN17" s="658"/>
      <c r="AO17" s="658"/>
      <c r="AP17" s="658"/>
      <c r="AQ17" s="659"/>
      <c r="AR17" s="919"/>
      <c r="AS17" s="919"/>
      <c r="AT17" s="919"/>
      <c r="AU17" s="919"/>
      <c r="AV17" s="919"/>
      <c r="AW17" s="919"/>
      <c r="AX17" s="920"/>
    </row>
    <row r="18" spans="1:50" ht="24.75" customHeight="1" x14ac:dyDescent="0.2">
      <c r="A18" s="614"/>
      <c r="B18" s="615"/>
      <c r="C18" s="615"/>
      <c r="D18" s="615"/>
      <c r="E18" s="615"/>
      <c r="F18" s="616"/>
      <c r="G18" s="727"/>
      <c r="H18" s="728"/>
      <c r="I18" s="716" t="s">
        <v>20</v>
      </c>
      <c r="J18" s="717"/>
      <c r="K18" s="717"/>
      <c r="L18" s="717"/>
      <c r="M18" s="717"/>
      <c r="N18" s="717"/>
      <c r="O18" s="718"/>
      <c r="P18" s="880">
        <f>SUM(P13:V17)</f>
        <v>97</v>
      </c>
      <c r="Q18" s="881"/>
      <c r="R18" s="881"/>
      <c r="S18" s="881"/>
      <c r="T18" s="881"/>
      <c r="U18" s="881"/>
      <c r="V18" s="882"/>
      <c r="W18" s="880">
        <f>SUM(W13:AC17)</f>
        <v>117</v>
      </c>
      <c r="X18" s="881"/>
      <c r="Y18" s="881"/>
      <c r="Z18" s="881"/>
      <c r="AA18" s="881"/>
      <c r="AB18" s="881"/>
      <c r="AC18" s="882"/>
      <c r="AD18" s="880">
        <f>SUM(AD13:AJ17)</f>
        <v>119</v>
      </c>
      <c r="AE18" s="881"/>
      <c r="AF18" s="881"/>
      <c r="AG18" s="881"/>
      <c r="AH18" s="881"/>
      <c r="AI18" s="881"/>
      <c r="AJ18" s="882"/>
      <c r="AK18" s="880">
        <f>SUM(AK13:AQ17)</f>
        <v>115</v>
      </c>
      <c r="AL18" s="881"/>
      <c r="AM18" s="881"/>
      <c r="AN18" s="881"/>
      <c r="AO18" s="881"/>
      <c r="AP18" s="881"/>
      <c r="AQ18" s="882"/>
      <c r="AR18" s="880">
        <f>SUM(AR13:AX17)</f>
        <v>102</v>
      </c>
      <c r="AS18" s="881"/>
      <c r="AT18" s="881"/>
      <c r="AU18" s="881"/>
      <c r="AV18" s="881"/>
      <c r="AW18" s="881"/>
      <c r="AX18" s="883"/>
    </row>
    <row r="19" spans="1:50" ht="24.75" customHeight="1" x14ac:dyDescent="0.2">
      <c r="A19" s="614"/>
      <c r="B19" s="615"/>
      <c r="C19" s="615"/>
      <c r="D19" s="615"/>
      <c r="E19" s="615"/>
      <c r="F19" s="616"/>
      <c r="G19" s="878" t="s">
        <v>9</v>
      </c>
      <c r="H19" s="879"/>
      <c r="I19" s="879"/>
      <c r="J19" s="879"/>
      <c r="K19" s="879"/>
      <c r="L19" s="879"/>
      <c r="M19" s="879"/>
      <c r="N19" s="879"/>
      <c r="O19" s="879"/>
      <c r="P19" s="657">
        <v>91</v>
      </c>
      <c r="Q19" s="658"/>
      <c r="R19" s="658"/>
      <c r="S19" s="658"/>
      <c r="T19" s="658"/>
      <c r="U19" s="658"/>
      <c r="V19" s="659"/>
      <c r="W19" s="657">
        <v>73</v>
      </c>
      <c r="X19" s="658"/>
      <c r="Y19" s="658"/>
      <c r="Z19" s="658"/>
      <c r="AA19" s="658"/>
      <c r="AB19" s="658"/>
      <c r="AC19" s="659"/>
      <c r="AD19" s="657">
        <v>98</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2">
      <c r="A20" s="614"/>
      <c r="B20" s="615"/>
      <c r="C20" s="615"/>
      <c r="D20" s="615"/>
      <c r="E20" s="615"/>
      <c r="F20" s="616"/>
      <c r="G20" s="878" t="s">
        <v>10</v>
      </c>
      <c r="H20" s="879"/>
      <c r="I20" s="879"/>
      <c r="J20" s="879"/>
      <c r="K20" s="879"/>
      <c r="L20" s="879"/>
      <c r="M20" s="879"/>
      <c r="N20" s="879"/>
      <c r="O20" s="879"/>
      <c r="P20" s="316">
        <f>IF(P18=0, "-", SUM(P19)/P18)</f>
        <v>0.93814432989690721</v>
      </c>
      <c r="Q20" s="316"/>
      <c r="R20" s="316"/>
      <c r="S20" s="316"/>
      <c r="T20" s="316"/>
      <c r="U20" s="316"/>
      <c r="V20" s="316"/>
      <c r="W20" s="316">
        <f t="shared" ref="W20" si="0">IF(W18=0, "-", SUM(W19)/W18)</f>
        <v>0.62393162393162394</v>
      </c>
      <c r="X20" s="316"/>
      <c r="Y20" s="316"/>
      <c r="Z20" s="316"/>
      <c r="AA20" s="316"/>
      <c r="AB20" s="316"/>
      <c r="AC20" s="316"/>
      <c r="AD20" s="316">
        <f t="shared" ref="AD20" si="1">IF(AD18=0, "-", SUM(AD19)/AD18)</f>
        <v>0.82352941176470584</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51"/>
      <c r="B21" s="852"/>
      <c r="C21" s="852"/>
      <c r="D21" s="852"/>
      <c r="E21" s="852"/>
      <c r="F21" s="981"/>
      <c r="G21" s="314" t="s">
        <v>352</v>
      </c>
      <c r="H21" s="315"/>
      <c r="I21" s="315"/>
      <c r="J21" s="315"/>
      <c r="K21" s="315"/>
      <c r="L21" s="315"/>
      <c r="M21" s="315"/>
      <c r="N21" s="315"/>
      <c r="O21" s="315"/>
      <c r="P21" s="316">
        <f>IF(P19=0, "-", SUM(P19)/SUM(P13,P14))</f>
        <v>0.93814432989690721</v>
      </c>
      <c r="Q21" s="316"/>
      <c r="R21" s="316"/>
      <c r="S21" s="316"/>
      <c r="T21" s="316"/>
      <c r="U21" s="316"/>
      <c r="V21" s="316"/>
      <c r="W21" s="316">
        <f t="shared" ref="W21" si="2">IF(W19=0, "-", SUM(W19)/SUM(W13,W14))</f>
        <v>0.62393162393162394</v>
      </c>
      <c r="X21" s="316"/>
      <c r="Y21" s="316"/>
      <c r="Z21" s="316"/>
      <c r="AA21" s="316"/>
      <c r="AB21" s="316"/>
      <c r="AC21" s="316"/>
      <c r="AD21" s="316">
        <f t="shared" ref="AD21" si="3">IF(AD19=0, "-", SUM(AD19)/SUM(AD13,AD14))</f>
        <v>0.82352941176470584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8" t="s">
        <v>425</v>
      </c>
      <c r="B22" s="949"/>
      <c r="C22" s="949"/>
      <c r="D22" s="949"/>
      <c r="E22" s="949"/>
      <c r="F22" s="950"/>
      <c r="G22" s="986" t="s">
        <v>331</v>
      </c>
      <c r="H22" s="220"/>
      <c r="I22" s="220"/>
      <c r="J22" s="220"/>
      <c r="K22" s="220"/>
      <c r="L22" s="220"/>
      <c r="M22" s="220"/>
      <c r="N22" s="220"/>
      <c r="O22" s="221"/>
      <c r="P22" s="937" t="s">
        <v>426</v>
      </c>
      <c r="Q22" s="220"/>
      <c r="R22" s="220"/>
      <c r="S22" s="220"/>
      <c r="T22" s="220"/>
      <c r="U22" s="220"/>
      <c r="V22" s="221"/>
      <c r="W22" s="937" t="s">
        <v>427</v>
      </c>
      <c r="X22" s="220"/>
      <c r="Y22" s="220"/>
      <c r="Z22" s="220"/>
      <c r="AA22" s="220"/>
      <c r="AB22" s="220"/>
      <c r="AC22" s="221"/>
      <c r="AD22" s="937" t="s">
        <v>330</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2">
      <c r="A23" s="951"/>
      <c r="B23" s="952"/>
      <c r="C23" s="952"/>
      <c r="D23" s="952"/>
      <c r="E23" s="952"/>
      <c r="F23" s="953"/>
      <c r="G23" s="987" t="s">
        <v>569</v>
      </c>
      <c r="H23" s="988"/>
      <c r="I23" s="988"/>
      <c r="J23" s="988"/>
      <c r="K23" s="988"/>
      <c r="L23" s="988"/>
      <c r="M23" s="988"/>
      <c r="N23" s="988"/>
      <c r="O23" s="989"/>
      <c r="P23" s="921">
        <v>115</v>
      </c>
      <c r="Q23" s="922"/>
      <c r="R23" s="922"/>
      <c r="S23" s="922"/>
      <c r="T23" s="922"/>
      <c r="U23" s="922"/>
      <c r="V23" s="938"/>
      <c r="W23" s="921">
        <v>102</v>
      </c>
      <c r="X23" s="922"/>
      <c r="Y23" s="922"/>
      <c r="Z23" s="922"/>
      <c r="AA23" s="922"/>
      <c r="AB23" s="922"/>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2">
      <c r="A24" s="951"/>
      <c r="B24" s="952"/>
      <c r="C24" s="952"/>
      <c r="D24" s="952"/>
      <c r="E24" s="952"/>
      <c r="F24" s="953"/>
      <c r="G24" s="939"/>
      <c r="H24" s="940"/>
      <c r="I24" s="940"/>
      <c r="J24" s="940"/>
      <c r="K24" s="940"/>
      <c r="L24" s="940"/>
      <c r="M24" s="940"/>
      <c r="N24" s="940"/>
      <c r="O24" s="941"/>
      <c r="P24" s="657"/>
      <c r="Q24" s="658"/>
      <c r="R24" s="658"/>
      <c r="S24" s="658"/>
      <c r="T24" s="658"/>
      <c r="U24" s="658"/>
      <c r="V24" s="659"/>
      <c r="W24" s="657"/>
      <c r="X24" s="658"/>
      <c r="Y24" s="658"/>
      <c r="Z24" s="658"/>
      <c r="AA24" s="658"/>
      <c r="AB24" s="658"/>
      <c r="AC24" s="659"/>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2">
      <c r="A25" s="951"/>
      <c r="B25" s="952"/>
      <c r="C25" s="952"/>
      <c r="D25" s="952"/>
      <c r="E25" s="952"/>
      <c r="F25" s="953"/>
      <c r="G25" s="939"/>
      <c r="H25" s="940"/>
      <c r="I25" s="940"/>
      <c r="J25" s="940"/>
      <c r="K25" s="940"/>
      <c r="L25" s="940"/>
      <c r="M25" s="940"/>
      <c r="N25" s="940"/>
      <c r="O25" s="941"/>
      <c r="P25" s="657"/>
      <c r="Q25" s="658"/>
      <c r="R25" s="658"/>
      <c r="S25" s="658"/>
      <c r="T25" s="658"/>
      <c r="U25" s="658"/>
      <c r="V25" s="659"/>
      <c r="W25" s="657"/>
      <c r="X25" s="658"/>
      <c r="Y25" s="658"/>
      <c r="Z25" s="658"/>
      <c r="AA25" s="658"/>
      <c r="AB25" s="658"/>
      <c r="AC25" s="659"/>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2">
      <c r="A26" s="951"/>
      <c r="B26" s="952"/>
      <c r="C26" s="952"/>
      <c r="D26" s="952"/>
      <c r="E26" s="952"/>
      <c r="F26" s="953"/>
      <c r="G26" s="939"/>
      <c r="H26" s="940"/>
      <c r="I26" s="940"/>
      <c r="J26" s="940"/>
      <c r="K26" s="940"/>
      <c r="L26" s="940"/>
      <c r="M26" s="940"/>
      <c r="N26" s="940"/>
      <c r="O26" s="941"/>
      <c r="P26" s="657"/>
      <c r="Q26" s="658"/>
      <c r="R26" s="658"/>
      <c r="S26" s="658"/>
      <c r="T26" s="658"/>
      <c r="U26" s="658"/>
      <c r="V26" s="659"/>
      <c r="W26" s="657"/>
      <c r="X26" s="658"/>
      <c r="Y26" s="658"/>
      <c r="Z26" s="658"/>
      <c r="AA26" s="658"/>
      <c r="AB26" s="658"/>
      <c r="AC26" s="659"/>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2">
      <c r="A27" s="951"/>
      <c r="B27" s="952"/>
      <c r="C27" s="952"/>
      <c r="D27" s="952"/>
      <c r="E27" s="952"/>
      <c r="F27" s="953"/>
      <c r="G27" s="939"/>
      <c r="H27" s="940"/>
      <c r="I27" s="940"/>
      <c r="J27" s="940"/>
      <c r="K27" s="940"/>
      <c r="L27" s="940"/>
      <c r="M27" s="940"/>
      <c r="N27" s="940"/>
      <c r="O27" s="941"/>
      <c r="P27" s="657"/>
      <c r="Q27" s="658"/>
      <c r="R27" s="658"/>
      <c r="S27" s="658"/>
      <c r="T27" s="658"/>
      <c r="U27" s="658"/>
      <c r="V27" s="659"/>
      <c r="W27" s="657"/>
      <c r="X27" s="658"/>
      <c r="Y27" s="658"/>
      <c r="Z27" s="658"/>
      <c r="AA27" s="658"/>
      <c r="AB27" s="658"/>
      <c r="AC27" s="659"/>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2">
      <c r="A28" s="951"/>
      <c r="B28" s="952"/>
      <c r="C28" s="952"/>
      <c r="D28" s="952"/>
      <c r="E28" s="952"/>
      <c r="F28" s="953"/>
      <c r="G28" s="942" t="s">
        <v>335</v>
      </c>
      <c r="H28" s="943"/>
      <c r="I28" s="943"/>
      <c r="J28" s="943"/>
      <c r="K28" s="943"/>
      <c r="L28" s="943"/>
      <c r="M28" s="943"/>
      <c r="N28" s="943"/>
      <c r="O28" s="944"/>
      <c r="P28" s="880">
        <f>P29-SUM(P23:P27)</f>
        <v>0</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5">
      <c r="A29" s="954"/>
      <c r="B29" s="955"/>
      <c r="C29" s="955"/>
      <c r="D29" s="955"/>
      <c r="E29" s="955"/>
      <c r="F29" s="956"/>
      <c r="G29" s="945" t="s">
        <v>332</v>
      </c>
      <c r="H29" s="946"/>
      <c r="I29" s="946"/>
      <c r="J29" s="946"/>
      <c r="K29" s="946"/>
      <c r="L29" s="946"/>
      <c r="M29" s="946"/>
      <c r="N29" s="946"/>
      <c r="O29" s="947"/>
      <c r="P29" s="657">
        <f>AK13</f>
        <v>115</v>
      </c>
      <c r="Q29" s="658"/>
      <c r="R29" s="658"/>
      <c r="S29" s="658"/>
      <c r="T29" s="658"/>
      <c r="U29" s="658"/>
      <c r="V29" s="659"/>
      <c r="W29" s="969">
        <v>102</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2">
      <c r="A30" s="863" t="s">
        <v>347</v>
      </c>
      <c r="B30" s="864"/>
      <c r="C30" s="864"/>
      <c r="D30" s="864"/>
      <c r="E30" s="864"/>
      <c r="F30" s="865"/>
      <c r="G30" s="773" t="s">
        <v>146</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389</v>
      </c>
      <c r="AF30" s="861"/>
      <c r="AG30" s="861"/>
      <c r="AH30" s="862"/>
      <c r="AI30" s="860" t="s">
        <v>411</v>
      </c>
      <c r="AJ30" s="861"/>
      <c r="AK30" s="861"/>
      <c r="AL30" s="862"/>
      <c r="AM30" s="917" t="s">
        <v>416</v>
      </c>
      <c r="AN30" s="917"/>
      <c r="AO30" s="917"/>
      <c r="AP30" s="860"/>
      <c r="AQ30" s="767" t="s">
        <v>234</v>
      </c>
      <c r="AR30" s="768"/>
      <c r="AS30" s="768"/>
      <c r="AT30" s="769"/>
      <c r="AU30" s="774" t="s">
        <v>134</v>
      </c>
      <c r="AV30" s="774"/>
      <c r="AW30" s="774"/>
      <c r="AX30" s="918"/>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563</v>
      </c>
      <c r="AR31" s="199"/>
      <c r="AS31" s="132" t="s">
        <v>235</v>
      </c>
      <c r="AT31" s="133"/>
      <c r="AU31" s="198" t="s">
        <v>563</v>
      </c>
      <c r="AV31" s="198"/>
      <c r="AW31" s="398" t="s">
        <v>181</v>
      </c>
      <c r="AX31" s="399"/>
    </row>
    <row r="32" spans="1:50" ht="73.5" customHeight="1" x14ac:dyDescent="0.2">
      <c r="A32" s="403"/>
      <c r="B32" s="401"/>
      <c r="C32" s="401"/>
      <c r="D32" s="401"/>
      <c r="E32" s="401"/>
      <c r="F32" s="402"/>
      <c r="G32" s="564" t="s">
        <v>570</v>
      </c>
      <c r="H32" s="565"/>
      <c r="I32" s="565"/>
      <c r="J32" s="565"/>
      <c r="K32" s="565"/>
      <c r="L32" s="565"/>
      <c r="M32" s="565"/>
      <c r="N32" s="565"/>
      <c r="O32" s="566"/>
      <c r="P32" s="104" t="s">
        <v>571</v>
      </c>
      <c r="Q32" s="104"/>
      <c r="R32" s="104"/>
      <c r="S32" s="104"/>
      <c r="T32" s="104"/>
      <c r="U32" s="104"/>
      <c r="V32" s="104"/>
      <c r="W32" s="104"/>
      <c r="X32" s="105"/>
      <c r="Y32" s="474" t="s">
        <v>12</v>
      </c>
      <c r="Z32" s="534"/>
      <c r="AA32" s="535"/>
      <c r="AB32" s="464" t="s">
        <v>572</v>
      </c>
      <c r="AC32" s="464"/>
      <c r="AD32" s="464"/>
      <c r="AE32" s="216">
        <v>17</v>
      </c>
      <c r="AF32" s="217"/>
      <c r="AG32" s="217"/>
      <c r="AH32" s="217"/>
      <c r="AI32" s="216">
        <v>32</v>
      </c>
      <c r="AJ32" s="217"/>
      <c r="AK32" s="217"/>
      <c r="AL32" s="217"/>
      <c r="AM32" s="216" t="s">
        <v>563</v>
      </c>
      <c r="AN32" s="217"/>
      <c r="AO32" s="217"/>
      <c r="AP32" s="217"/>
      <c r="AQ32" s="340" t="s">
        <v>563</v>
      </c>
      <c r="AR32" s="206"/>
      <c r="AS32" s="206"/>
      <c r="AT32" s="341"/>
      <c r="AU32" s="217" t="s">
        <v>574</v>
      </c>
      <c r="AV32" s="217"/>
      <c r="AW32" s="217"/>
      <c r="AX32" s="219"/>
    </row>
    <row r="33" spans="1:50" ht="73.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572</v>
      </c>
      <c r="AC33" s="526"/>
      <c r="AD33" s="526"/>
      <c r="AE33" s="216">
        <v>17</v>
      </c>
      <c r="AF33" s="217"/>
      <c r="AG33" s="217"/>
      <c r="AH33" s="217"/>
      <c r="AI33" s="216">
        <v>26</v>
      </c>
      <c r="AJ33" s="217"/>
      <c r="AK33" s="217"/>
      <c r="AL33" s="217"/>
      <c r="AM33" s="216" t="s">
        <v>568</v>
      </c>
      <c r="AN33" s="217"/>
      <c r="AO33" s="217"/>
      <c r="AP33" s="217"/>
      <c r="AQ33" s="340" t="s">
        <v>563</v>
      </c>
      <c r="AR33" s="206"/>
      <c r="AS33" s="206"/>
      <c r="AT33" s="341"/>
      <c r="AU33" s="217" t="s">
        <v>563</v>
      </c>
      <c r="AV33" s="217"/>
      <c r="AW33" s="217"/>
      <c r="AX33" s="219"/>
    </row>
    <row r="34" spans="1:50" ht="73.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100</v>
      </c>
      <c r="AF34" s="217"/>
      <c r="AG34" s="217"/>
      <c r="AH34" s="217"/>
      <c r="AI34" s="216">
        <v>123</v>
      </c>
      <c r="AJ34" s="217"/>
      <c r="AK34" s="217"/>
      <c r="AL34" s="217"/>
      <c r="AM34" s="216" t="s">
        <v>563</v>
      </c>
      <c r="AN34" s="217"/>
      <c r="AO34" s="217"/>
      <c r="AP34" s="217"/>
      <c r="AQ34" s="340" t="s">
        <v>563</v>
      </c>
      <c r="AR34" s="206"/>
      <c r="AS34" s="206"/>
      <c r="AT34" s="341"/>
      <c r="AU34" s="217" t="s">
        <v>568</v>
      </c>
      <c r="AV34" s="217"/>
      <c r="AW34" s="217"/>
      <c r="AX34" s="219"/>
    </row>
    <row r="35" spans="1:50" ht="23.25" customHeight="1" x14ac:dyDescent="0.2">
      <c r="A35" s="224" t="s">
        <v>377</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2">
      <c r="A37" s="770" t="s">
        <v>347</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389</v>
      </c>
      <c r="AF37" s="243"/>
      <c r="AG37" s="243"/>
      <c r="AH37" s="244"/>
      <c r="AI37" s="242" t="s">
        <v>387</v>
      </c>
      <c r="AJ37" s="243"/>
      <c r="AK37" s="243"/>
      <c r="AL37" s="244"/>
      <c r="AM37" s="248" t="s">
        <v>416</v>
      </c>
      <c r="AN37" s="248"/>
      <c r="AO37" s="248"/>
      <c r="AP37" s="248"/>
      <c r="AQ37" s="150" t="s">
        <v>234</v>
      </c>
      <c r="AR37" s="151"/>
      <c r="AS37" s="151"/>
      <c r="AT37" s="152"/>
      <c r="AU37" s="414" t="s">
        <v>134</v>
      </c>
      <c r="AV37" s="414"/>
      <c r="AW37" s="414"/>
      <c r="AX37" s="912"/>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709</v>
      </c>
      <c r="AR38" s="199"/>
      <c r="AS38" s="132" t="s">
        <v>235</v>
      </c>
      <c r="AT38" s="133"/>
      <c r="AU38" s="198">
        <v>5</v>
      </c>
      <c r="AV38" s="198"/>
      <c r="AW38" s="398" t="s">
        <v>181</v>
      </c>
      <c r="AX38" s="399"/>
    </row>
    <row r="39" spans="1:50" ht="23.25" customHeight="1" x14ac:dyDescent="0.2">
      <c r="A39" s="403"/>
      <c r="B39" s="401"/>
      <c r="C39" s="401"/>
      <c r="D39" s="401"/>
      <c r="E39" s="401"/>
      <c r="F39" s="402"/>
      <c r="G39" s="564" t="s">
        <v>718</v>
      </c>
      <c r="H39" s="565"/>
      <c r="I39" s="565"/>
      <c r="J39" s="565"/>
      <c r="K39" s="565"/>
      <c r="L39" s="565"/>
      <c r="M39" s="565"/>
      <c r="N39" s="565"/>
      <c r="O39" s="566"/>
      <c r="P39" s="104" t="s">
        <v>719</v>
      </c>
      <c r="Q39" s="104"/>
      <c r="R39" s="104"/>
      <c r="S39" s="104"/>
      <c r="T39" s="104"/>
      <c r="U39" s="104"/>
      <c r="V39" s="104"/>
      <c r="W39" s="104"/>
      <c r="X39" s="105"/>
      <c r="Y39" s="474" t="s">
        <v>12</v>
      </c>
      <c r="Z39" s="534"/>
      <c r="AA39" s="535"/>
      <c r="AB39" s="464" t="s">
        <v>572</v>
      </c>
      <c r="AC39" s="464"/>
      <c r="AD39" s="464"/>
      <c r="AE39" s="216" t="s">
        <v>563</v>
      </c>
      <c r="AF39" s="217"/>
      <c r="AG39" s="217"/>
      <c r="AH39" s="217"/>
      <c r="AI39" s="216" t="s">
        <v>563</v>
      </c>
      <c r="AJ39" s="217"/>
      <c r="AK39" s="217"/>
      <c r="AL39" s="217"/>
      <c r="AM39" s="216">
        <v>1</v>
      </c>
      <c r="AN39" s="217"/>
      <c r="AO39" s="217"/>
      <c r="AP39" s="217"/>
      <c r="AQ39" s="340" t="s">
        <v>563</v>
      </c>
      <c r="AR39" s="206"/>
      <c r="AS39" s="206"/>
      <c r="AT39" s="341"/>
      <c r="AU39" s="217" t="s">
        <v>563</v>
      </c>
      <c r="AV39" s="217"/>
      <c r="AW39" s="217"/>
      <c r="AX39" s="219"/>
    </row>
    <row r="40" spans="1:50" ht="23.25"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572</v>
      </c>
      <c r="AC40" s="526"/>
      <c r="AD40" s="526"/>
      <c r="AE40" s="216" t="s">
        <v>563</v>
      </c>
      <c r="AF40" s="217"/>
      <c r="AG40" s="217"/>
      <c r="AH40" s="217"/>
      <c r="AI40" s="216" t="s">
        <v>563</v>
      </c>
      <c r="AJ40" s="217"/>
      <c r="AK40" s="217"/>
      <c r="AL40" s="217"/>
      <c r="AM40" s="216">
        <v>1</v>
      </c>
      <c r="AN40" s="217"/>
      <c r="AO40" s="217"/>
      <c r="AP40" s="217"/>
      <c r="AQ40" s="340" t="s">
        <v>709</v>
      </c>
      <c r="AR40" s="206"/>
      <c r="AS40" s="206"/>
      <c r="AT40" s="341"/>
      <c r="AU40" s="217">
        <v>3</v>
      </c>
      <c r="AV40" s="217"/>
      <c r="AW40" s="217"/>
      <c r="AX40" s="219"/>
    </row>
    <row r="41" spans="1:50" ht="45"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568</v>
      </c>
      <c r="AF41" s="217"/>
      <c r="AG41" s="217"/>
      <c r="AH41" s="217"/>
      <c r="AI41" s="216" t="s">
        <v>563</v>
      </c>
      <c r="AJ41" s="217"/>
      <c r="AK41" s="217"/>
      <c r="AL41" s="217"/>
      <c r="AM41" s="216">
        <v>100</v>
      </c>
      <c r="AN41" s="217"/>
      <c r="AO41" s="217"/>
      <c r="AP41" s="217"/>
      <c r="AQ41" s="340" t="s">
        <v>563</v>
      </c>
      <c r="AR41" s="206"/>
      <c r="AS41" s="206"/>
      <c r="AT41" s="341"/>
      <c r="AU41" s="217" t="s">
        <v>568</v>
      </c>
      <c r="AV41" s="217"/>
      <c r="AW41" s="217"/>
      <c r="AX41" s="219"/>
    </row>
    <row r="42" spans="1:50" ht="23.25" customHeight="1" x14ac:dyDescent="0.2">
      <c r="A42" s="224" t="s">
        <v>377</v>
      </c>
      <c r="B42" s="225"/>
      <c r="C42" s="225"/>
      <c r="D42" s="225"/>
      <c r="E42" s="225"/>
      <c r="F42" s="226"/>
      <c r="G42" s="230" t="s">
        <v>722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347</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389</v>
      </c>
      <c r="AF44" s="243"/>
      <c r="AG44" s="243"/>
      <c r="AH44" s="244"/>
      <c r="AI44" s="242" t="s">
        <v>387</v>
      </c>
      <c r="AJ44" s="243"/>
      <c r="AK44" s="243"/>
      <c r="AL44" s="244"/>
      <c r="AM44" s="248" t="s">
        <v>416</v>
      </c>
      <c r="AN44" s="248"/>
      <c r="AO44" s="248"/>
      <c r="AP44" s="248"/>
      <c r="AQ44" s="150" t="s">
        <v>234</v>
      </c>
      <c r="AR44" s="151"/>
      <c r="AS44" s="151"/>
      <c r="AT44" s="152"/>
      <c r="AU44" s="414" t="s">
        <v>134</v>
      </c>
      <c r="AV44" s="414"/>
      <c r="AW44" s="414"/>
      <c r="AX44" s="912"/>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235</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347</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389</v>
      </c>
      <c r="AF51" s="243"/>
      <c r="AG51" s="243"/>
      <c r="AH51" s="244"/>
      <c r="AI51" s="242" t="s">
        <v>387</v>
      </c>
      <c r="AJ51" s="243"/>
      <c r="AK51" s="243"/>
      <c r="AL51" s="244"/>
      <c r="AM51" s="248" t="s">
        <v>416</v>
      </c>
      <c r="AN51" s="248"/>
      <c r="AO51" s="248"/>
      <c r="AP51" s="248"/>
      <c r="AQ51" s="150" t="s">
        <v>234</v>
      </c>
      <c r="AR51" s="151"/>
      <c r="AS51" s="151"/>
      <c r="AT51" s="152"/>
      <c r="AU51" s="926" t="s">
        <v>134</v>
      </c>
      <c r="AV51" s="926"/>
      <c r="AW51" s="926"/>
      <c r="AX51" s="927"/>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235</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347</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389</v>
      </c>
      <c r="AF58" s="243"/>
      <c r="AG58" s="243"/>
      <c r="AH58" s="244"/>
      <c r="AI58" s="242" t="s">
        <v>387</v>
      </c>
      <c r="AJ58" s="243"/>
      <c r="AK58" s="243"/>
      <c r="AL58" s="244"/>
      <c r="AM58" s="248" t="s">
        <v>416</v>
      </c>
      <c r="AN58" s="248"/>
      <c r="AO58" s="248"/>
      <c r="AP58" s="248"/>
      <c r="AQ58" s="150" t="s">
        <v>234</v>
      </c>
      <c r="AR58" s="151"/>
      <c r="AS58" s="151"/>
      <c r="AT58" s="152"/>
      <c r="AU58" s="926" t="s">
        <v>134</v>
      </c>
      <c r="AV58" s="926"/>
      <c r="AW58" s="926"/>
      <c r="AX58" s="927"/>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235</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348</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343</v>
      </c>
      <c r="X65" s="491"/>
      <c r="Y65" s="494"/>
      <c r="Z65" s="494"/>
      <c r="AA65" s="495"/>
      <c r="AB65" s="236" t="s">
        <v>11</v>
      </c>
      <c r="AC65" s="237"/>
      <c r="AD65" s="238"/>
      <c r="AE65" s="242" t="s">
        <v>389</v>
      </c>
      <c r="AF65" s="243"/>
      <c r="AG65" s="243"/>
      <c r="AH65" s="244"/>
      <c r="AI65" s="242" t="s">
        <v>387</v>
      </c>
      <c r="AJ65" s="243"/>
      <c r="AK65" s="243"/>
      <c r="AL65" s="244"/>
      <c r="AM65" s="248" t="s">
        <v>416</v>
      </c>
      <c r="AN65" s="248"/>
      <c r="AO65" s="248"/>
      <c r="AP65" s="248"/>
      <c r="AQ65" s="236" t="s">
        <v>234</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x14ac:dyDescent="0.2">
      <c r="A67" s="478"/>
      <c r="B67" s="479"/>
      <c r="C67" s="479"/>
      <c r="D67" s="479"/>
      <c r="E67" s="479"/>
      <c r="F67" s="480"/>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353</v>
      </c>
      <c r="B70" s="479"/>
      <c r="C70" s="479"/>
      <c r="D70" s="479"/>
      <c r="E70" s="479"/>
      <c r="F70" s="480"/>
      <c r="G70" s="254" t="s">
        <v>237</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348</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389</v>
      </c>
      <c r="AF73" s="243"/>
      <c r="AG73" s="243"/>
      <c r="AH73" s="244"/>
      <c r="AI73" s="242" t="s">
        <v>387</v>
      </c>
      <c r="AJ73" s="243"/>
      <c r="AK73" s="243"/>
      <c r="AL73" s="244"/>
      <c r="AM73" s="248" t="s">
        <v>416</v>
      </c>
      <c r="AN73" s="248"/>
      <c r="AO73" s="248"/>
      <c r="AP73" s="248"/>
      <c r="AQ73" s="158" t="s">
        <v>234</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23.25" hidden="1" customHeight="1" x14ac:dyDescent="0.2">
      <c r="A75" s="512"/>
      <c r="B75" s="513"/>
      <c r="C75" s="513"/>
      <c r="D75" s="513"/>
      <c r="E75" s="513"/>
      <c r="F75" s="514"/>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2">
      <c r="A78" s="334" t="s">
        <v>380</v>
      </c>
      <c r="B78" s="335"/>
      <c r="C78" s="335"/>
      <c r="D78" s="335"/>
      <c r="E78" s="332" t="s">
        <v>326</v>
      </c>
      <c r="F78" s="333"/>
      <c r="G78" s="56" t="s">
        <v>237</v>
      </c>
      <c r="H78" s="587"/>
      <c r="I78" s="588"/>
      <c r="J78" s="588"/>
      <c r="K78" s="588"/>
      <c r="L78" s="588"/>
      <c r="M78" s="588"/>
      <c r="N78" s="588"/>
      <c r="O78" s="58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342</v>
      </c>
      <c r="AP79" s="277"/>
      <c r="AQ79" s="277"/>
      <c r="AR79" s="80" t="s">
        <v>340</v>
      </c>
      <c r="AS79" s="276"/>
      <c r="AT79" s="277"/>
      <c r="AU79" s="277"/>
      <c r="AV79" s="277"/>
      <c r="AW79" s="277"/>
      <c r="AX79" s="982"/>
    </row>
    <row r="80" spans="1:50" ht="18.75" hidden="1" customHeight="1" x14ac:dyDescent="0.2">
      <c r="A80" s="866" t="s">
        <v>147</v>
      </c>
      <c r="B80" s="527" t="s">
        <v>339</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7"/>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7"/>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2">
      <c r="A83" s="867"/>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2">
      <c r="A84" s="867"/>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2">
      <c r="A85" s="867"/>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389</v>
      </c>
      <c r="AF85" s="243"/>
      <c r="AG85" s="243"/>
      <c r="AH85" s="244"/>
      <c r="AI85" s="242" t="s">
        <v>387</v>
      </c>
      <c r="AJ85" s="243"/>
      <c r="AK85" s="243"/>
      <c r="AL85" s="244"/>
      <c r="AM85" s="248" t="s">
        <v>416</v>
      </c>
      <c r="AN85" s="248"/>
      <c r="AO85" s="248"/>
      <c r="AP85" s="248"/>
      <c r="AQ85" s="158" t="s">
        <v>234</v>
      </c>
      <c r="AR85" s="129"/>
      <c r="AS85" s="129"/>
      <c r="AT85" s="130"/>
      <c r="AU85" s="536" t="s">
        <v>134</v>
      </c>
      <c r="AV85" s="536"/>
      <c r="AW85" s="536"/>
      <c r="AX85" s="537"/>
      <c r="AY85" s="10"/>
      <c r="AZ85" s="10"/>
      <c r="BA85" s="10"/>
      <c r="BB85" s="10"/>
      <c r="BC85" s="10"/>
    </row>
    <row r="86" spans="1:60" ht="18.75" hidden="1" customHeight="1" x14ac:dyDescent="0.2">
      <c r="A86" s="867"/>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8" t="s">
        <v>181</v>
      </c>
      <c r="AX86" s="399"/>
      <c r="AY86" s="10"/>
      <c r="AZ86" s="10"/>
      <c r="BA86" s="10"/>
      <c r="BB86" s="10"/>
      <c r="BC86" s="10"/>
      <c r="BD86" s="10"/>
      <c r="BE86" s="10"/>
      <c r="BF86" s="10"/>
      <c r="BG86" s="10"/>
      <c r="BH86" s="10"/>
    </row>
    <row r="87" spans="1:60" ht="23.25" hidden="1" customHeight="1" x14ac:dyDescent="0.2">
      <c r="A87" s="867"/>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7"/>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7"/>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7"/>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389</v>
      </c>
      <c r="AF90" s="243"/>
      <c r="AG90" s="243"/>
      <c r="AH90" s="244"/>
      <c r="AI90" s="242" t="s">
        <v>387</v>
      </c>
      <c r="AJ90" s="243"/>
      <c r="AK90" s="243"/>
      <c r="AL90" s="244"/>
      <c r="AM90" s="248" t="s">
        <v>416</v>
      </c>
      <c r="AN90" s="248"/>
      <c r="AO90" s="248"/>
      <c r="AP90" s="248"/>
      <c r="AQ90" s="158" t="s">
        <v>234</v>
      </c>
      <c r="AR90" s="129"/>
      <c r="AS90" s="129"/>
      <c r="AT90" s="130"/>
      <c r="AU90" s="536" t="s">
        <v>134</v>
      </c>
      <c r="AV90" s="536"/>
      <c r="AW90" s="536"/>
      <c r="AX90" s="537"/>
    </row>
    <row r="91" spans="1:60" ht="18.75" hidden="1" customHeight="1" x14ac:dyDescent="0.2">
      <c r="A91" s="867"/>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8" t="s">
        <v>181</v>
      </c>
      <c r="AX91" s="399"/>
      <c r="AY91" s="10"/>
      <c r="AZ91" s="10"/>
      <c r="BA91" s="10"/>
      <c r="BB91" s="10"/>
      <c r="BC91" s="10"/>
    </row>
    <row r="92" spans="1:60" ht="23.25" hidden="1" customHeight="1" x14ac:dyDescent="0.2">
      <c r="A92" s="867"/>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7"/>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7"/>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7"/>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389</v>
      </c>
      <c r="AF95" s="243"/>
      <c r="AG95" s="243"/>
      <c r="AH95" s="244"/>
      <c r="AI95" s="242" t="s">
        <v>387</v>
      </c>
      <c r="AJ95" s="243"/>
      <c r="AK95" s="243"/>
      <c r="AL95" s="244"/>
      <c r="AM95" s="248" t="s">
        <v>416</v>
      </c>
      <c r="AN95" s="248"/>
      <c r="AO95" s="248"/>
      <c r="AP95" s="248"/>
      <c r="AQ95" s="158" t="s">
        <v>234</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7"/>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8" t="s">
        <v>181</v>
      </c>
      <c r="AX96" s="399"/>
    </row>
    <row r="97" spans="1:60" ht="23.25" hidden="1" customHeight="1" x14ac:dyDescent="0.2">
      <c r="A97" s="867"/>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7"/>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8"/>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349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389</v>
      </c>
      <c r="AF100" s="543"/>
      <c r="AG100" s="543"/>
      <c r="AH100" s="544"/>
      <c r="AI100" s="542" t="s">
        <v>409</v>
      </c>
      <c r="AJ100" s="543"/>
      <c r="AK100" s="543"/>
      <c r="AL100" s="544"/>
      <c r="AM100" s="542" t="s">
        <v>416</v>
      </c>
      <c r="AN100" s="543"/>
      <c r="AO100" s="543"/>
      <c r="AP100" s="544"/>
      <c r="AQ100" s="318" t="s">
        <v>429</v>
      </c>
      <c r="AR100" s="319"/>
      <c r="AS100" s="319"/>
      <c r="AT100" s="320"/>
      <c r="AU100" s="318" t="s">
        <v>430</v>
      </c>
      <c r="AV100" s="319"/>
      <c r="AW100" s="319"/>
      <c r="AX100" s="321"/>
    </row>
    <row r="101" spans="1:60" ht="68.25" customHeight="1" x14ac:dyDescent="0.2">
      <c r="A101" s="425"/>
      <c r="B101" s="426"/>
      <c r="C101" s="426"/>
      <c r="D101" s="426"/>
      <c r="E101" s="426"/>
      <c r="F101" s="427"/>
      <c r="G101" s="104" t="s">
        <v>710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576</v>
      </c>
      <c r="AC101" s="464"/>
      <c r="AD101" s="464"/>
      <c r="AE101" s="216">
        <v>12</v>
      </c>
      <c r="AF101" s="217"/>
      <c r="AG101" s="217"/>
      <c r="AH101" s="218"/>
      <c r="AI101" s="216">
        <v>8</v>
      </c>
      <c r="AJ101" s="217"/>
      <c r="AK101" s="217"/>
      <c r="AL101" s="218"/>
      <c r="AM101" s="216">
        <v>11</v>
      </c>
      <c r="AN101" s="217"/>
      <c r="AO101" s="217"/>
      <c r="AP101" s="218"/>
      <c r="AQ101" s="216" t="s">
        <v>563</v>
      </c>
      <c r="AR101" s="217"/>
      <c r="AS101" s="217"/>
      <c r="AT101" s="218"/>
      <c r="AU101" s="216" t="s">
        <v>563</v>
      </c>
      <c r="AV101" s="217"/>
      <c r="AW101" s="217"/>
      <c r="AX101" s="218"/>
    </row>
    <row r="102" spans="1:60" ht="62.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576</v>
      </c>
      <c r="AC102" s="464"/>
      <c r="AD102" s="464"/>
      <c r="AE102" s="421">
        <v>5</v>
      </c>
      <c r="AF102" s="421"/>
      <c r="AG102" s="421"/>
      <c r="AH102" s="421"/>
      <c r="AI102" s="421">
        <v>7</v>
      </c>
      <c r="AJ102" s="421"/>
      <c r="AK102" s="421"/>
      <c r="AL102" s="421"/>
      <c r="AM102" s="421">
        <v>5</v>
      </c>
      <c r="AN102" s="421"/>
      <c r="AO102" s="421"/>
      <c r="AP102" s="421"/>
      <c r="AQ102" s="271">
        <v>7</v>
      </c>
      <c r="AR102" s="272"/>
      <c r="AS102" s="272"/>
      <c r="AT102" s="317"/>
      <c r="AU102" s="271" t="s">
        <v>563</v>
      </c>
      <c r="AV102" s="272"/>
      <c r="AW102" s="272"/>
      <c r="AX102" s="317"/>
    </row>
    <row r="103" spans="1:60" ht="31.5" hidden="1" customHeight="1" x14ac:dyDescent="0.2">
      <c r="A103" s="422" t="s">
        <v>349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389</v>
      </c>
      <c r="AF103" s="419"/>
      <c r="AG103" s="419"/>
      <c r="AH103" s="420"/>
      <c r="AI103" s="418" t="s">
        <v>387</v>
      </c>
      <c r="AJ103" s="419"/>
      <c r="AK103" s="419"/>
      <c r="AL103" s="420"/>
      <c r="AM103" s="418" t="s">
        <v>416</v>
      </c>
      <c r="AN103" s="419"/>
      <c r="AO103" s="419"/>
      <c r="AP103" s="420"/>
      <c r="AQ103" s="282" t="s">
        <v>429</v>
      </c>
      <c r="AR103" s="283"/>
      <c r="AS103" s="283"/>
      <c r="AT103" s="322"/>
      <c r="AU103" s="282" t="s">
        <v>430</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349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389</v>
      </c>
      <c r="AF106" s="419"/>
      <c r="AG106" s="419"/>
      <c r="AH106" s="420"/>
      <c r="AI106" s="418" t="s">
        <v>387</v>
      </c>
      <c r="AJ106" s="419"/>
      <c r="AK106" s="419"/>
      <c r="AL106" s="420"/>
      <c r="AM106" s="418" t="s">
        <v>416</v>
      </c>
      <c r="AN106" s="419"/>
      <c r="AO106" s="419"/>
      <c r="AP106" s="420"/>
      <c r="AQ106" s="282" t="s">
        <v>429</v>
      </c>
      <c r="AR106" s="283"/>
      <c r="AS106" s="283"/>
      <c r="AT106" s="322"/>
      <c r="AU106" s="282" t="s">
        <v>430</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349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389</v>
      </c>
      <c r="AF109" s="419"/>
      <c r="AG109" s="419"/>
      <c r="AH109" s="420"/>
      <c r="AI109" s="418" t="s">
        <v>387</v>
      </c>
      <c r="AJ109" s="419"/>
      <c r="AK109" s="419"/>
      <c r="AL109" s="420"/>
      <c r="AM109" s="418" t="s">
        <v>416</v>
      </c>
      <c r="AN109" s="419"/>
      <c r="AO109" s="419"/>
      <c r="AP109" s="420"/>
      <c r="AQ109" s="282" t="s">
        <v>429</v>
      </c>
      <c r="AR109" s="283"/>
      <c r="AS109" s="283"/>
      <c r="AT109" s="322"/>
      <c r="AU109" s="282" t="s">
        <v>430</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2">
      <c r="A112" s="422" t="s">
        <v>349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389</v>
      </c>
      <c r="AF112" s="419"/>
      <c r="AG112" s="419"/>
      <c r="AH112" s="420"/>
      <c r="AI112" s="418" t="s">
        <v>387</v>
      </c>
      <c r="AJ112" s="419"/>
      <c r="AK112" s="419"/>
      <c r="AL112" s="420"/>
      <c r="AM112" s="418" t="s">
        <v>416</v>
      </c>
      <c r="AN112" s="419"/>
      <c r="AO112" s="419"/>
      <c r="AP112" s="420"/>
      <c r="AQ112" s="282" t="s">
        <v>429</v>
      </c>
      <c r="AR112" s="283"/>
      <c r="AS112" s="283"/>
      <c r="AT112" s="322"/>
      <c r="AU112" s="282" t="s">
        <v>430</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389</v>
      </c>
      <c r="AF115" s="419"/>
      <c r="AG115" s="419"/>
      <c r="AH115" s="420"/>
      <c r="AI115" s="418" t="s">
        <v>387</v>
      </c>
      <c r="AJ115" s="419"/>
      <c r="AK115" s="419"/>
      <c r="AL115" s="420"/>
      <c r="AM115" s="418" t="s">
        <v>416</v>
      </c>
      <c r="AN115" s="419"/>
      <c r="AO115" s="419"/>
      <c r="AP115" s="420"/>
      <c r="AQ115" s="591" t="s">
        <v>431</v>
      </c>
      <c r="AR115" s="592"/>
      <c r="AS115" s="592"/>
      <c r="AT115" s="592"/>
      <c r="AU115" s="592"/>
      <c r="AV115" s="592"/>
      <c r="AW115" s="592"/>
      <c r="AX115" s="593"/>
    </row>
    <row r="116" spans="1:50" ht="72" customHeight="1" x14ac:dyDescent="0.2">
      <c r="A116" s="442"/>
      <c r="B116" s="443"/>
      <c r="C116" s="443"/>
      <c r="D116" s="443"/>
      <c r="E116" s="443"/>
      <c r="F116" s="444"/>
      <c r="G116" s="393" t="s">
        <v>577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578</v>
      </c>
      <c r="AC116" s="466"/>
      <c r="AD116" s="467"/>
      <c r="AE116" s="421">
        <v>832767</v>
      </c>
      <c r="AF116" s="421"/>
      <c r="AG116" s="421"/>
      <c r="AH116" s="421"/>
      <c r="AI116" s="421">
        <v>995625</v>
      </c>
      <c r="AJ116" s="421"/>
      <c r="AK116" s="421"/>
      <c r="AL116" s="421"/>
      <c r="AM116" s="421">
        <v>1000000</v>
      </c>
      <c r="AN116" s="421"/>
      <c r="AO116" s="421"/>
      <c r="AP116" s="421"/>
      <c r="AQ116" s="216">
        <v>4717311</v>
      </c>
      <c r="AR116" s="217"/>
      <c r="AS116" s="217"/>
      <c r="AT116" s="217"/>
      <c r="AU116" s="217"/>
      <c r="AV116" s="217"/>
      <c r="AW116" s="217"/>
      <c r="AX116" s="219"/>
    </row>
    <row r="117" spans="1:50" ht="74.2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579</v>
      </c>
      <c r="AC117" s="476"/>
      <c r="AD117" s="477"/>
      <c r="AE117" s="554" t="s">
        <v>580</v>
      </c>
      <c r="AF117" s="554"/>
      <c r="AG117" s="554"/>
      <c r="AH117" s="554"/>
      <c r="AI117" s="554" t="s">
        <v>581</v>
      </c>
      <c r="AJ117" s="554"/>
      <c r="AK117" s="554"/>
      <c r="AL117" s="554"/>
      <c r="AM117" s="554" t="s">
        <v>707</v>
      </c>
      <c r="AN117" s="554"/>
      <c r="AO117" s="554"/>
      <c r="AP117" s="554"/>
      <c r="AQ117" s="554" t="s">
        <v>708</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389</v>
      </c>
      <c r="AF118" s="419"/>
      <c r="AG118" s="419"/>
      <c r="AH118" s="420"/>
      <c r="AI118" s="418" t="s">
        <v>387</v>
      </c>
      <c r="AJ118" s="419"/>
      <c r="AK118" s="419"/>
      <c r="AL118" s="420"/>
      <c r="AM118" s="418" t="s">
        <v>416</v>
      </c>
      <c r="AN118" s="419"/>
      <c r="AO118" s="419"/>
      <c r="AP118" s="420"/>
      <c r="AQ118" s="591" t="s">
        <v>431</v>
      </c>
      <c r="AR118" s="592"/>
      <c r="AS118" s="592"/>
      <c r="AT118" s="592"/>
      <c r="AU118" s="592"/>
      <c r="AV118" s="592"/>
      <c r="AW118" s="592"/>
      <c r="AX118" s="593"/>
    </row>
    <row r="119" spans="1:50" ht="23.25" hidden="1" customHeight="1" x14ac:dyDescent="0.2">
      <c r="A119" s="442"/>
      <c r="B119" s="443"/>
      <c r="C119" s="443"/>
      <c r="D119" s="443"/>
      <c r="E119" s="443"/>
      <c r="F119" s="444"/>
      <c r="G119" s="393" t="s">
        <v>357</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356</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389</v>
      </c>
      <c r="AF121" s="419"/>
      <c r="AG121" s="419"/>
      <c r="AH121" s="420"/>
      <c r="AI121" s="418" t="s">
        <v>387</v>
      </c>
      <c r="AJ121" s="419"/>
      <c r="AK121" s="419"/>
      <c r="AL121" s="420"/>
      <c r="AM121" s="418" t="s">
        <v>416</v>
      </c>
      <c r="AN121" s="419"/>
      <c r="AO121" s="419"/>
      <c r="AP121" s="420"/>
      <c r="AQ121" s="591" t="s">
        <v>431</v>
      </c>
      <c r="AR121" s="592"/>
      <c r="AS121" s="592"/>
      <c r="AT121" s="592"/>
      <c r="AU121" s="592"/>
      <c r="AV121" s="592"/>
      <c r="AW121" s="592"/>
      <c r="AX121" s="593"/>
    </row>
    <row r="122" spans="1:50" ht="23.25" hidden="1" customHeight="1" x14ac:dyDescent="0.2">
      <c r="A122" s="442"/>
      <c r="B122" s="443"/>
      <c r="C122" s="443"/>
      <c r="D122" s="443"/>
      <c r="E122" s="443"/>
      <c r="F122" s="444"/>
      <c r="G122" s="393" t="s">
        <v>358</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359</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389</v>
      </c>
      <c r="AF124" s="419"/>
      <c r="AG124" s="419"/>
      <c r="AH124" s="420"/>
      <c r="AI124" s="418" t="s">
        <v>387</v>
      </c>
      <c r="AJ124" s="419"/>
      <c r="AK124" s="419"/>
      <c r="AL124" s="420"/>
      <c r="AM124" s="418" t="s">
        <v>416</v>
      </c>
      <c r="AN124" s="419"/>
      <c r="AO124" s="419"/>
      <c r="AP124" s="420"/>
      <c r="AQ124" s="591" t="s">
        <v>431</v>
      </c>
      <c r="AR124" s="592"/>
      <c r="AS124" s="592"/>
      <c r="AT124" s="592"/>
      <c r="AU124" s="592"/>
      <c r="AV124" s="592"/>
      <c r="AW124" s="592"/>
      <c r="AX124" s="593"/>
    </row>
    <row r="125" spans="1:50" ht="23.25" hidden="1" customHeight="1" x14ac:dyDescent="0.2">
      <c r="A125" s="442"/>
      <c r="B125" s="443"/>
      <c r="C125" s="443"/>
      <c r="D125" s="443"/>
      <c r="E125" s="443"/>
      <c r="F125" s="444"/>
      <c r="G125" s="393" t="s">
        <v>358</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356</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389</v>
      </c>
      <c r="AF127" s="419"/>
      <c r="AG127" s="419"/>
      <c r="AH127" s="420"/>
      <c r="AI127" s="418" t="s">
        <v>387</v>
      </c>
      <c r="AJ127" s="419"/>
      <c r="AK127" s="419"/>
      <c r="AL127" s="420"/>
      <c r="AM127" s="418" t="s">
        <v>416</v>
      </c>
      <c r="AN127" s="419"/>
      <c r="AO127" s="419"/>
      <c r="AP127" s="420"/>
      <c r="AQ127" s="591" t="s">
        <v>431</v>
      </c>
      <c r="AR127" s="592"/>
      <c r="AS127" s="592"/>
      <c r="AT127" s="592"/>
      <c r="AU127" s="592"/>
      <c r="AV127" s="592"/>
      <c r="AW127" s="592"/>
      <c r="AX127" s="593"/>
    </row>
    <row r="128" spans="1:50" ht="23.25" hidden="1" customHeight="1" x14ac:dyDescent="0.2">
      <c r="A128" s="442"/>
      <c r="B128" s="443"/>
      <c r="C128" s="443"/>
      <c r="D128" s="443"/>
      <c r="E128" s="443"/>
      <c r="F128" s="444"/>
      <c r="G128" s="393" t="s">
        <v>358</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356</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404</v>
      </c>
      <c r="B130" s="184"/>
      <c r="C130" s="183" t="s">
        <v>238</v>
      </c>
      <c r="D130" s="184"/>
      <c r="E130" s="168" t="s">
        <v>267</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61.5" customHeight="1" x14ac:dyDescent="0.2">
      <c r="A131" s="188"/>
      <c r="B131" s="185"/>
      <c r="C131" s="179"/>
      <c r="D131" s="185"/>
      <c r="E131" s="173" t="s">
        <v>266</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563</v>
      </c>
      <c r="AR133" s="198"/>
      <c r="AS133" s="132" t="s">
        <v>235</v>
      </c>
      <c r="AT133" s="133"/>
      <c r="AU133" s="199" t="s">
        <v>563</v>
      </c>
      <c r="AV133" s="199"/>
      <c r="AW133" s="132" t="s">
        <v>181</v>
      </c>
      <c r="AX133" s="194"/>
    </row>
    <row r="134" spans="1:50" ht="39.75" customHeight="1" x14ac:dyDescent="0.2">
      <c r="A134" s="188"/>
      <c r="B134" s="185"/>
      <c r="C134" s="179"/>
      <c r="D134" s="185"/>
      <c r="E134" s="179"/>
      <c r="F134" s="180"/>
      <c r="G134" s="103" t="s">
        <v>573</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573</v>
      </c>
      <c r="AC134" s="204"/>
      <c r="AD134" s="204"/>
      <c r="AE134" s="205" t="s">
        <v>563</v>
      </c>
      <c r="AF134" s="206"/>
      <c r="AG134" s="206"/>
      <c r="AH134" s="206"/>
      <c r="AI134" s="205" t="s">
        <v>563</v>
      </c>
      <c r="AJ134" s="206"/>
      <c r="AK134" s="206"/>
      <c r="AL134" s="206"/>
      <c r="AM134" s="205" t="s">
        <v>568</v>
      </c>
      <c r="AN134" s="206"/>
      <c r="AO134" s="206"/>
      <c r="AP134" s="206"/>
      <c r="AQ134" s="205" t="s">
        <v>563</v>
      </c>
      <c r="AR134" s="206"/>
      <c r="AS134" s="206"/>
      <c r="AT134" s="206"/>
      <c r="AU134" s="205" t="s">
        <v>574</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563</v>
      </c>
      <c r="AC135" s="212"/>
      <c r="AD135" s="212"/>
      <c r="AE135" s="205" t="s">
        <v>563</v>
      </c>
      <c r="AF135" s="206"/>
      <c r="AG135" s="206"/>
      <c r="AH135" s="206"/>
      <c r="AI135" s="205" t="s">
        <v>563</v>
      </c>
      <c r="AJ135" s="206"/>
      <c r="AK135" s="206"/>
      <c r="AL135" s="206"/>
      <c r="AM135" s="205" t="s">
        <v>563</v>
      </c>
      <c r="AN135" s="206"/>
      <c r="AO135" s="206"/>
      <c r="AP135" s="206"/>
      <c r="AQ135" s="205" t="s">
        <v>563</v>
      </c>
      <c r="AR135" s="206"/>
      <c r="AS135" s="206"/>
      <c r="AT135" s="206"/>
      <c r="AU135" s="205" t="s">
        <v>583</v>
      </c>
      <c r="AV135" s="206"/>
      <c r="AW135" s="206"/>
      <c r="AX135" s="207"/>
    </row>
    <row r="136" spans="1:50" ht="18.75"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563</v>
      </c>
      <c r="H154" s="104"/>
      <c r="I154" s="104"/>
      <c r="J154" s="104"/>
      <c r="K154" s="104"/>
      <c r="L154" s="104"/>
      <c r="M154" s="104"/>
      <c r="N154" s="104"/>
      <c r="O154" s="104"/>
      <c r="P154" s="105"/>
      <c r="Q154" s="124" t="s">
        <v>584</v>
      </c>
      <c r="R154" s="104"/>
      <c r="S154" s="104"/>
      <c r="T154" s="104"/>
      <c r="U154" s="104"/>
      <c r="V154" s="104"/>
      <c r="W154" s="104"/>
      <c r="X154" s="104"/>
      <c r="Y154" s="104"/>
      <c r="Z154" s="104"/>
      <c r="AA154" s="291"/>
      <c r="AB154" s="140" t="s">
        <v>563</v>
      </c>
      <c r="AC154" s="141"/>
      <c r="AD154" s="141"/>
      <c r="AE154" s="146" t="s">
        <v>585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47.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40.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419</v>
      </c>
      <c r="D430" s="933"/>
      <c r="E430" s="173" t="s">
        <v>397</v>
      </c>
      <c r="F430" s="900"/>
      <c r="G430" s="901" t="s">
        <v>254</v>
      </c>
      <c r="H430" s="122"/>
      <c r="I430" s="122"/>
      <c r="J430" s="902" t="s">
        <v>562</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2">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410</v>
      </c>
      <c r="AJ431" s="339"/>
      <c r="AK431" s="339"/>
      <c r="AL431" s="158"/>
      <c r="AM431" s="339" t="s">
        <v>423</v>
      </c>
      <c r="AN431" s="339"/>
      <c r="AO431" s="339"/>
      <c r="AP431" s="158"/>
      <c r="AQ431" s="158" t="s">
        <v>234</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563</v>
      </c>
      <c r="AF432" s="199"/>
      <c r="AG432" s="132" t="s">
        <v>235</v>
      </c>
      <c r="AH432" s="133"/>
      <c r="AI432" s="155"/>
      <c r="AJ432" s="155"/>
      <c r="AK432" s="155"/>
      <c r="AL432" s="153"/>
      <c r="AM432" s="155"/>
      <c r="AN432" s="155"/>
      <c r="AO432" s="155"/>
      <c r="AP432" s="153"/>
      <c r="AQ432" s="590" t="s">
        <v>588</v>
      </c>
      <c r="AR432" s="199"/>
      <c r="AS432" s="132" t="s">
        <v>235</v>
      </c>
      <c r="AT432" s="133"/>
      <c r="AU432" s="199" t="s">
        <v>589</v>
      </c>
      <c r="AV432" s="199"/>
      <c r="AW432" s="132" t="s">
        <v>181</v>
      </c>
      <c r="AX432" s="194"/>
    </row>
    <row r="433" spans="1:50" ht="23.25" customHeight="1" x14ac:dyDescent="0.2">
      <c r="A433" s="188"/>
      <c r="B433" s="185"/>
      <c r="C433" s="179"/>
      <c r="D433" s="185"/>
      <c r="E433" s="342"/>
      <c r="F433" s="343"/>
      <c r="G433" s="103" t="s">
        <v>563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568</v>
      </c>
      <c r="AC433" s="212"/>
      <c r="AD433" s="212"/>
      <c r="AE433" s="340" t="s">
        <v>588</v>
      </c>
      <c r="AF433" s="206"/>
      <c r="AG433" s="206"/>
      <c r="AH433" s="206"/>
      <c r="AI433" s="340" t="s">
        <v>563</v>
      </c>
      <c r="AJ433" s="206"/>
      <c r="AK433" s="206"/>
      <c r="AL433" s="206"/>
      <c r="AM433" s="340" t="s">
        <v>574</v>
      </c>
      <c r="AN433" s="206"/>
      <c r="AO433" s="206"/>
      <c r="AP433" s="341"/>
      <c r="AQ433" s="340" t="s">
        <v>563</v>
      </c>
      <c r="AR433" s="206"/>
      <c r="AS433" s="206"/>
      <c r="AT433" s="341"/>
      <c r="AU433" s="206" t="s">
        <v>563</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563</v>
      </c>
      <c r="AC434" s="204"/>
      <c r="AD434" s="204"/>
      <c r="AE434" s="340" t="s">
        <v>563</v>
      </c>
      <c r="AF434" s="206"/>
      <c r="AG434" s="206"/>
      <c r="AH434" s="341"/>
      <c r="AI434" s="340" t="s">
        <v>563</v>
      </c>
      <c r="AJ434" s="206"/>
      <c r="AK434" s="206"/>
      <c r="AL434" s="206"/>
      <c r="AM434" s="340" t="s">
        <v>563</v>
      </c>
      <c r="AN434" s="206"/>
      <c r="AO434" s="206"/>
      <c r="AP434" s="341"/>
      <c r="AQ434" s="340" t="s">
        <v>563</v>
      </c>
      <c r="AR434" s="206"/>
      <c r="AS434" s="206"/>
      <c r="AT434" s="341"/>
      <c r="AU434" s="206" t="s">
        <v>563</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589</v>
      </c>
      <c r="AF435" s="206"/>
      <c r="AG435" s="206"/>
      <c r="AH435" s="341"/>
      <c r="AI435" s="340" t="s">
        <v>563</v>
      </c>
      <c r="AJ435" s="206"/>
      <c r="AK435" s="206"/>
      <c r="AL435" s="206"/>
      <c r="AM435" s="340" t="s">
        <v>563</v>
      </c>
      <c r="AN435" s="206"/>
      <c r="AO435" s="206"/>
      <c r="AP435" s="341"/>
      <c r="AQ435" s="340" t="s">
        <v>590</v>
      </c>
      <c r="AR435" s="206"/>
      <c r="AS435" s="206"/>
      <c r="AT435" s="341"/>
      <c r="AU435" s="206" t="s">
        <v>563</v>
      </c>
      <c r="AV435" s="206"/>
      <c r="AW435" s="206"/>
      <c r="AX435" s="207"/>
    </row>
    <row r="436" spans="1:50" ht="18.75" hidden="1" customHeight="1" x14ac:dyDescent="0.2">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410</v>
      </c>
      <c r="AJ436" s="339"/>
      <c r="AK436" s="339"/>
      <c r="AL436" s="158"/>
      <c r="AM436" s="339" t="s">
        <v>423</v>
      </c>
      <c r="AN436" s="339"/>
      <c r="AO436" s="339"/>
      <c r="AP436" s="158"/>
      <c r="AQ436" s="158" t="s">
        <v>234</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0"/>
      <c r="AR437" s="199"/>
      <c r="AS437" s="132" t="s">
        <v>235</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410</v>
      </c>
      <c r="AJ441" s="339"/>
      <c r="AK441" s="339"/>
      <c r="AL441" s="158"/>
      <c r="AM441" s="339" t="s">
        <v>423</v>
      </c>
      <c r="AN441" s="339"/>
      <c r="AO441" s="339"/>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410</v>
      </c>
      <c r="AJ446" s="339"/>
      <c r="AK446" s="339"/>
      <c r="AL446" s="158"/>
      <c r="AM446" s="339" t="s">
        <v>423</v>
      </c>
      <c r="AN446" s="339"/>
      <c r="AO446" s="339"/>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410</v>
      </c>
      <c r="AJ451" s="339"/>
      <c r="AK451" s="339"/>
      <c r="AL451" s="158"/>
      <c r="AM451" s="339" t="s">
        <v>423</v>
      </c>
      <c r="AN451" s="339"/>
      <c r="AO451" s="339"/>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410</v>
      </c>
      <c r="AJ456" s="339"/>
      <c r="AK456" s="339"/>
      <c r="AL456" s="158"/>
      <c r="AM456" s="339" t="s">
        <v>423</v>
      </c>
      <c r="AN456" s="339"/>
      <c r="AO456" s="339"/>
      <c r="AP456" s="158"/>
      <c r="AQ456" s="158" t="s">
        <v>234</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574</v>
      </c>
      <c r="AF457" s="199"/>
      <c r="AG457" s="132" t="s">
        <v>235</v>
      </c>
      <c r="AH457" s="133"/>
      <c r="AI457" s="155"/>
      <c r="AJ457" s="155"/>
      <c r="AK457" s="155"/>
      <c r="AL457" s="153"/>
      <c r="AM457" s="155"/>
      <c r="AN457" s="155"/>
      <c r="AO457" s="155"/>
      <c r="AP457" s="153"/>
      <c r="AQ457" s="590" t="s">
        <v>563</v>
      </c>
      <c r="AR457" s="199"/>
      <c r="AS457" s="132" t="s">
        <v>235</v>
      </c>
      <c r="AT457" s="133"/>
      <c r="AU457" s="199" t="s">
        <v>563</v>
      </c>
      <c r="AV457" s="199"/>
      <c r="AW457" s="132" t="s">
        <v>181</v>
      </c>
      <c r="AX457" s="194"/>
    </row>
    <row r="458" spans="1:50" ht="23.25" customHeight="1" x14ac:dyDescent="0.2">
      <c r="A458" s="188"/>
      <c r="B458" s="185"/>
      <c r="C458" s="179"/>
      <c r="D458" s="185"/>
      <c r="E458" s="342"/>
      <c r="F458" s="343"/>
      <c r="G458" s="103" t="s">
        <v>563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591</v>
      </c>
      <c r="AC458" s="212"/>
      <c r="AD458" s="212"/>
      <c r="AE458" s="340" t="s">
        <v>568</v>
      </c>
      <c r="AF458" s="206"/>
      <c r="AG458" s="206"/>
      <c r="AH458" s="206"/>
      <c r="AI458" s="340" t="s">
        <v>563</v>
      </c>
      <c r="AJ458" s="206"/>
      <c r="AK458" s="206"/>
      <c r="AL458" s="206"/>
      <c r="AM458" s="340" t="s">
        <v>568</v>
      </c>
      <c r="AN458" s="206"/>
      <c r="AO458" s="206"/>
      <c r="AP458" s="341"/>
      <c r="AQ458" s="340" t="s">
        <v>568</v>
      </c>
      <c r="AR458" s="206"/>
      <c r="AS458" s="206"/>
      <c r="AT458" s="341"/>
      <c r="AU458" s="206" t="s">
        <v>588</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563</v>
      </c>
      <c r="AC459" s="204"/>
      <c r="AD459" s="204"/>
      <c r="AE459" s="340" t="s">
        <v>563</v>
      </c>
      <c r="AF459" s="206"/>
      <c r="AG459" s="206"/>
      <c r="AH459" s="341"/>
      <c r="AI459" s="340" t="s">
        <v>563</v>
      </c>
      <c r="AJ459" s="206"/>
      <c r="AK459" s="206"/>
      <c r="AL459" s="206"/>
      <c r="AM459" s="340" t="s">
        <v>592</v>
      </c>
      <c r="AN459" s="206"/>
      <c r="AO459" s="206"/>
      <c r="AP459" s="341"/>
      <c r="AQ459" s="340" t="s">
        <v>563</v>
      </c>
      <c r="AR459" s="206"/>
      <c r="AS459" s="206"/>
      <c r="AT459" s="341"/>
      <c r="AU459" s="206" t="s">
        <v>563</v>
      </c>
      <c r="AV459" s="206"/>
      <c r="AW459" s="206"/>
      <c r="AX459" s="207"/>
    </row>
    <row r="460" spans="1:50" ht="24"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563</v>
      </c>
      <c r="AF460" s="206"/>
      <c r="AG460" s="206"/>
      <c r="AH460" s="341"/>
      <c r="AI460" s="340" t="s">
        <v>563</v>
      </c>
      <c r="AJ460" s="206"/>
      <c r="AK460" s="206"/>
      <c r="AL460" s="206"/>
      <c r="AM460" s="340" t="s">
        <v>568</v>
      </c>
      <c r="AN460" s="206"/>
      <c r="AO460" s="206"/>
      <c r="AP460" s="341"/>
      <c r="AQ460" s="340" t="s">
        <v>563</v>
      </c>
      <c r="AR460" s="206"/>
      <c r="AS460" s="206"/>
      <c r="AT460" s="341"/>
      <c r="AU460" s="206" t="s">
        <v>563</v>
      </c>
      <c r="AV460" s="206"/>
      <c r="AW460" s="206"/>
      <c r="AX460" s="207"/>
    </row>
    <row r="461" spans="1:50" ht="18.75" hidden="1" customHeight="1" x14ac:dyDescent="0.2">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410</v>
      </c>
      <c r="AJ461" s="339"/>
      <c r="AK461" s="339"/>
      <c r="AL461" s="158"/>
      <c r="AM461" s="339" t="s">
        <v>423</v>
      </c>
      <c r="AN461" s="339"/>
      <c r="AO461" s="339"/>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410</v>
      </c>
      <c r="AJ466" s="339"/>
      <c r="AK466" s="339"/>
      <c r="AL466" s="158"/>
      <c r="AM466" s="339" t="s">
        <v>423</v>
      </c>
      <c r="AN466" s="339"/>
      <c r="AO466" s="339"/>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410</v>
      </c>
      <c r="AJ471" s="339"/>
      <c r="AK471" s="339"/>
      <c r="AL471" s="158"/>
      <c r="AM471" s="339" t="s">
        <v>423</v>
      </c>
      <c r="AN471" s="339"/>
      <c r="AO471" s="339"/>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410</v>
      </c>
      <c r="AJ476" s="339"/>
      <c r="AK476" s="339"/>
      <c r="AL476" s="158"/>
      <c r="AM476" s="339" t="s">
        <v>423</v>
      </c>
      <c r="AN476" s="339"/>
      <c r="AO476" s="339"/>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563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401</v>
      </c>
      <c r="F484" s="174"/>
      <c r="G484" s="901" t="s">
        <v>254</v>
      </c>
      <c r="H484" s="122"/>
      <c r="I484" s="122"/>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2">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410</v>
      </c>
      <c r="AJ485" s="339"/>
      <c r="AK485" s="339"/>
      <c r="AL485" s="158"/>
      <c r="AM485" s="339" t="s">
        <v>423</v>
      </c>
      <c r="AN485" s="339"/>
      <c r="AO485" s="339"/>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410</v>
      </c>
      <c r="AJ490" s="339"/>
      <c r="AK490" s="339"/>
      <c r="AL490" s="158"/>
      <c r="AM490" s="339" t="s">
        <v>423</v>
      </c>
      <c r="AN490" s="339"/>
      <c r="AO490" s="339"/>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410</v>
      </c>
      <c r="AJ495" s="339"/>
      <c r="AK495" s="339"/>
      <c r="AL495" s="158"/>
      <c r="AM495" s="339" t="s">
        <v>423</v>
      </c>
      <c r="AN495" s="339"/>
      <c r="AO495" s="339"/>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410</v>
      </c>
      <c r="AJ500" s="339"/>
      <c r="AK500" s="339"/>
      <c r="AL500" s="158"/>
      <c r="AM500" s="339" t="s">
        <v>423</v>
      </c>
      <c r="AN500" s="339"/>
      <c r="AO500" s="339"/>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410</v>
      </c>
      <c r="AJ505" s="339"/>
      <c r="AK505" s="339"/>
      <c r="AL505" s="158"/>
      <c r="AM505" s="339" t="s">
        <v>423</v>
      </c>
      <c r="AN505" s="339"/>
      <c r="AO505" s="339"/>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410</v>
      </c>
      <c r="AJ510" s="339"/>
      <c r="AK510" s="339"/>
      <c r="AL510" s="158"/>
      <c r="AM510" s="339" t="s">
        <v>423</v>
      </c>
      <c r="AN510" s="339"/>
      <c r="AO510" s="339"/>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410</v>
      </c>
      <c r="AJ515" s="339"/>
      <c r="AK515" s="339"/>
      <c r="AL515" s="158"/>
      <c r="AM515" s="339" t="s">
        <v>423</v>
      </c>
      <c r="AN515" s="339"/>
      <c r="AO515" s="339"/>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410</v>
      </c>
      <c r="AJ520" s="339"/>
      <c r="AK520" s="339"/>
      <c r="AL520" s="158"/>
      <c r="AM520" s="339" t="s">
        <v>423</v>
      </c>
      <c r="AN520" s="339"/>
      <c r="AO520" s="339"/>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410</v>
      </c>
      <c r="AJ525" s="339"/>
      <c r="AK525" s="339"/>
      <c r="AL525" s="158"/>
      <c r="AM525" s="339" t="s">
        <v>423</v>
      </c>
      <c r="AN525" s="339"/>
      <c r="AO525" s="339"/>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410</v>
      </c>
      <c r="AJ530" s="339"/>
      <c r="AK530" s="339"/>
      <c r="AL530" s="158"/>
      <c r="AM530" s="339" t="s">
        <v>423</v>
      </c>
      <c r="AN530" s="339"/>
      <c r="AO530" s="339"/>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402</v>
      </c>
      <c r="F538" s="174"/>
      <c r="G538" s="901" t="s">
        <v>254</v>
      </c>
      <c r="H538" s="122"/>
      <c r="I538" s="122"/>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2">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410</v>
      </c>
      <c r="AJ539" s="339"/>
      <c r="AK539" s="339"/>
      <c r="AL539" s="158"/>
      <c r="AM539" s="339" t="s">
        <v>423</v>
      </c>
      <c r="AN539" s="339"/>
      <c r="AO539" s="339"/>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410</v>
      </c>
      <c r="AJ544" s="339"/>
      <c r="AK544" s="339"/>
      <c r="AL544" s="158"/>
      <c r="AM544" s="339" t="s">
        <v>423</v>
      </c>
      <c r="AN544" s="339"/>
      <c r="AO544" s="339"/>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410</v>
      </c>
      <c r="AJ549" s="339"/>
      <c r="AK549" s="339"/>
      <c r="AL549" s="158"/>
      <c r="AM549" s="339" t="s">
        <v>423</v>
      </c>
      <c r="AN549" s="339"/>
      <c r="AO549" s="339"/>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410</v>
      </c>
      <c r="AJ554" s="339"/>
      <c r="AK554" s="339"/>
      <c r="AL554" s="158"/>
      <c r="AM554" s="339" t="s">
        <v>423</v>
      </c>
      <c r="AN554" s="339"/>
      <c r="AO554" s="339"/>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410</v>
      </c>
      <c r="AJ559" s="339"/>
      <c r="AK559" s="339"/>
      <c r="AL559" s="158"/>
      <c r="AM559" s="339" t="s">
        <v>423</v>
      </c>
      <c r="AN559" s="339"/>
      <c r="AO559" s="339"/>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410</v>
      </c>
      <c r="AJ564" s="339"/>
      <c r="AK564" s="339"/>
      <c r="AL564" s="158"/>
      <c r="AM564" s="339" t="s">
        <v>423</v>
      </c>
      <c r="AN564" s="339"/>
      <c r="AO564" s="339"/>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410</v>
      </c>
      <c r="AJ569" s="339"/>
      <c r="AK569" s="339"/>
      <c r="AL569" s="158"/>
      <c r="AM569" s="339" t="s">
        <v>423</v>
      </c>
      <c r="AN569" s="339"/>
      <c r="AO569" s="339"/>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410</v>
      </c>
      <c r="AJ574" s="339"/>
      <c r="AK574" s="339"/>
      <c r="AL574" s="158"/>
      <c r="AM574" s="339" t="s">
        <v>423</v>
      </c>
      <c r="AN574" s="339"/>
      <c r="AO574" s="339"/>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410</v>
      </c>
      <c r="AJ579" s="339"/>
      <c r="AK579" s="339"/>
      <c r="AL579" s="158"/>
      <c r="AM579" s="339" t="s">
        <v>423</v>
      </c>
      <c r="AN579" s="339"/>
      <c r="AO579" s="339"/>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410</v>
      </c>
      <c r="AJ584" s="339"/>
      <c r="AK584" s="339"/>
      <c r="AL584" s="158"/>
      <c r="AM584" s="339" t="s">
        <v>423</v>
      </c>
      <c r="AN584" s="339"/>
      <c r="AO584" s="339"/>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401</v>
      </c>
      <c r="F592" s="174"/>
      <c r="G592" s="901" t="s">
        <v>254</v>
      </c>
      <c r="H592" s="122"/>
      <c r="I592" s="122"/>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2">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410</v>
      </c>
      <c r="AJ593" s="339"/>
      <c r="AK593" s="339"/>
      <c r="AL593" s="158"/>
      <c r="AM593" s="339" t="s">
        <v>423</v>
      </c>
      <c r="AN593" s="339"/>
      <c r="AO593" s="339"/>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410</v>
      </c>
      <c r="AJ598" s="339"/>
      <c r="AK598" s="339"/>
      <c r="AL598" s="158"/>
      <c r="AM598" s="339" t="s">
        <v>423</v>
      </c>
      <c r="AN598" s="339"/>
      <c r="AO598" s="339"/>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410</v>
      </c>
      <c r="AJ603" s="339"/>
      <c r="AK603" s="339"/>
      <c r="AL603" s="158"/>
      <c r="AM603" s="339" t="s">
        <v>423</v>
      </c>
      <c r="AN603" s="339"/>
      <c r="AO603" s="339"/>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410</v>
      </c>
      <c r="AJ608" s="339"/>
      <c r="AK608" s="339"/>
      <c r="AL608" s="158"/>
      <c r="AM608" s="339" t="s">
        <v>423</v>
      </c>
      <c r="AN608" s="339"/>
      <c r="AO608" s="339"/>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410</v>
      </c>
      <c r="AJ613" s="339"/>
      <c r="AK613" s="339"/>
      <c r="AL613" s="158"/>
      <c r="AM613" s="339" t="s">
        <v>423</v>
      </c>
      <c r="AN613" s="339"/>
      <c r="AO613" s="339"/>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410</v>
      </c>
      <c r="AJ618" s="339"/>
      <c r="AK618" s="339"/>
      <c r="AL618" s="158"/>
      <c r="AM618" s="339" t="s">
        <v>423</v>
      </c>
      <c r="AN618" s="339"/>
      <c r="AO618" s="339"/>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410</v>
      </c>
      <c r="AJ623" s="339"/>
      <c r="AK623" s="339"/>
      <c r="AL623" s="158"/>
      <c r="AM623" s="339" t="s">
        <v>423</v>
      </c>
      <c r="AN623" s="339"/>
      <c r="AO623" s="339"/>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410</v>
      </c>
      <c r="AJ628" s="339"/>
      <c r="AK628" s="339"/>
      <c r="AL628" s="158"/>
      <c r="AM628" s="339" t="s">
        <v>423</v>
      </c>
      <c r="AN628" s="339"/>
      <c r="AO628" s="339"/>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410</v>
      </c>
      <c r="AJ633" s="339"/>
      <c r="AK633" s="339"/>
      <c r="AL633" s="158"/>
      <c r="AM633" s="339" t="s">
        <v>423</v>
      </c>
      <c r="AN633" s="339"/>
      <c r="AO633" s="339"/>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410</v>
      </c>
      <c r="AJ638" s="339"/>
      <c r="AK638" s="339"/>
      <c r="AL638" s="158"/>
      <c r="AM638" s="339" t="s">
        <v>423</v>
      </c>
      <c r="AN638" s="339"/>
      <c r="AO638" s="339"/>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402</v>
      </c>
      <c r="F646" s="174"/>
      <c r="G646" s="901" t="s">
        <v>254</v>
      </c>
      <c r="H646" s="122"/>
      <c r="I646" s="122"/>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2">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410</v>
      </c>
      <c r="AJ647" s="339"/>
      <c r="AK647" s="339"/>
      <c r="AL647" s="158"/>
      <c r="AM647" s="339" t="s">
        <v>423</v>
      </c>
      <c r="AN647" s="339"/>
      <c r="AO647" s="339"/>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410</v>
      </c>
      <c r="AJ652" s="339"/>
      <c r="AK652" s="339"/>
      <c r="AL652" s="158"/>
      <c r="AM652" s="339" t="s">
        <v>423</v>
      </c>
      <c r="AN652" s="339"/>
      <c r="AO652" s="339"/>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410</v>
      </c>
      <c r="AJ657" s="339"/>
      <c r="AK657" s="339"/>
      <c r="AL657" s="158"/>
      <c r="AM657" s="339" t="s">
        <v>423</v>
      </c>
      <c r="AN657" s="339"/>
      <c r="AO657" s="339"/>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410</v>
      </c>
      <c r="AJ662" s="339"/>
      <c r="AK662" s="339"/>
      <c r="AL662" s="158"/>
      <c r="AM662" s="339" t="s">
        <v>423</v>
      </c>
      <c r="AN662" s="339"/>
      <c r="AO662" s="339"/>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410</v>
      </c>
      <c r="AJ667" s="339"/>
      <c r="AK667" s="339"/>
      <c r="AL667" s="158"/>
      <c r="AM667" s="339" t="s">
        <v>423</v>
      </c>
      <c r="AN667" s="339"/>
      <c r="AO667" s="339"/>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410</v>
      </c>
      <c r="AJ672" s="339"/>
      <c r="AK672" s="339"/>
      <c r="AL672" s="158"/>
      <c r="AM672" s="339" t="s">
        <v>423</v>
      </c>
      <c r="AN672" s="339"/>
      <c r="AO672" s="339"/>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410</v>
      </c>
      <c r="AJ677" s="339"/>
      <c r="AK677" s="339"/>
      <c r="AL677" s="158"/>
      <c r="AM677" s="339" t="s">
        <v>423</v>
      </c>
      <c r="AN677" s="339"/>
      <c r="AO677" s="339"/>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410</v>
      </c>
      <c r="AJ682" s="339"/>
      <c r="AK682" s="339"/>
      <c r="AL682" s="158"/>
      <c r="AM682" s="339" t="s">
        <v>423</v>
      </c>
      <c r="AN682" s="339"/>
      <c r="AO682" s="339"/>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410</v>
      </c>
      <c r="AJ687" s="339"/>
      <c r="AK687" s="339"/>
      <c r="AL687" s="158"/>
      <c r="AM687" s="339" t="s">
        <v>423</v>
      </c>
      <c r="AN687" s="339"/>
      <c r="AO687" s="339"/>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410</v>
      </c>
      <c r="AJ692" s="339"/>
      <c r="AK692" s="339"/>
      <c r="AL692" s="158"/>
      <c r="AM692" s="339" t="s">
        <v>423</v>
      </c>
      <c r="AN692" s="339"/>
      <c r="AO692" s="339"/>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 customHeight="1" x14ac:dyDescent="0.2">
      <c r="A702" s="872" t="s">
        <v>140</v>
      </c>
      <c r="B702" s="873"/>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558</v>
      </c>
      <c r="AE702" s="346"/>
      <c r="AF702" s="346"/>
      <c r="AG702" s="385" t="s">
        <v>716</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2">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558</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2">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558</v>
      </c>
      <c r="AE704" s="783"/>
      <c r="AF704" s="783"/>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558</v>
      </c>
      <c r="AE705" s="715"/>
      <c r="AF705" s="715"/>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593</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558</v>
      </c>
      <c r="AE709" s="327"/>
      <c r="AF709" s="327"/>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595</v>
      </c>
      <c r="AE710" s="327"/>
      <c r="AF710" s="327"/>
      <c r="AG710" s="100" t="s">
        <v>563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558</v>
      </c>
      <c r="AE711" s="327"/>
      <c r="AF711" s="327"/>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595</v>
      </c>
      <c r="AE712" s="783"/>
      <c r="AF712" s="783"/>
      <c r="AG712" s="810" t="s">
        <v>563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3" t="s">
        <v>345</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595</v>
      </c>
      <c r="AE713" s="327"/>
      <c r="AF713" s="663"/>
      <c r="AG713" s="100" t="s">
        <v>563</v>
      </c>
      <c r="AH713" s="101"/>
      <c r="AI713" s="101"/>
      <c r="AJ713" s="101"/>
      <c r="AK713" s="101"/>
      <c r="AL713" s="101"/>
      <c r="AM713" s="101"/>
      <c r="AN713" s="101"/>
      <c r="AO713" s="101"/>
      <c r="AP713" s="101"/>
      <c r="AQ713" s="101"/>
      <c r="AR713" s="101"/>
      <c r="AS713" s="101"/>
      <c r="AT713" s="101"/>
      <c r="AU713" s="101"/>
      <c r="AV713" s="101"/>
      <c r="AW713" s="101"/>
      <c r="AX713" s="102"/>
    </row>
    <row r="714" spans="1:50" ht="48" customHeight="1" x14ac:dyDescent="0.2">
      <c r="A714" s="645"/>
      <c r="B714" s="646"/>
      <c r="C714" s="647" t="s">
        <v>322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558</v>
      </c>
      <c r="AE714" s="808"/>
      <c r="AF714" s="809"/>
      <c r="AG714" s="736" t="s">
        <v>601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558</v>
      </c>
      <c r="AE715" s="605"/>
      <c r="AF715" s="656"/>
      <c r="AG715" s="742" t="s">
        <v>602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558</v>
      </c>
      <c r="AE716" s="627"/>
      <c r="AF716" s="627"/>
      <c r="AG716" s="100" t="s">
        <v>603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558</v>
      </c>
      <c r="AE717" s="327"/>
      <c r="AF717" s="327"/>
      <c r="AG717" s="100" t="s">
        <v>604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558</v>
      </c>
      <c r="AE718" s="327"/>
      <c r="AF718" s="327"/>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78"/>
      <c r="B720" s="779"/>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t="s">
        <v>568</v>
      </c>
      <c r="K721" s="289"/>
      <c r="L721" s="82" t="str">
        <f>IF(M721="","","-")</f>
        <v/>
      </c>
      <c r="M721" s="83"/>
      <c r="N721" s="302" t="s">
        <v>563</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72.75" customHeight="1" x14ac:dyDescent="0.2">
      <c r="A726" s="640" t="s">
        <v>48</v>
      </c>
      <c r="B726" s="802"/>
      <c r="C726" s="815" t="s">
        <v>53</v>
      </c>
      <c r="D726" s="837"/>
      <c r="E726" s="837"/>
      <c r="F726" s="838"/>
      <c r="G726" s="577" t="s">
        <v>606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720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138</v>
      </c>
      <c r="B731" s="800"/>
      <c r="C731" s="800"/>
      <c r="D731" s="800"/>
      <c r="E731" s="801"/>
      <c r="F731" s="729" t="s">
        <v>721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138</v>
      </c>
      <c r="B733" s="674"/>
      <c r="C733" s="674"/>
      <c r="D733" s="674"/>
      <c r="E733" s="675"/>
      <c r="F733" s="637" t="s">
        <v>723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0" t="s">
        <v>400</v>
      </c>
      <c r="B737" s="209"/>
      <c r="C737" s="209"/>
      <c r="D737" s="210"/>
      <c r="E737" s="991" t="s">
        <v>608</v>
      </c>
      <c r="F737" s="991"/>
      <c r="G737" s="991"/>
      <c r="H737" s="991"/>
      <c r="I737" s="991"/>
      <c r="J737" s="991"/>
      <c r="K737" s="991"/>
      <c r="L737" s="991"/>
      <c r="M737" s="991"/>
      <c r="N737" s="365" t="s">
        <v>395</v>
      </c>
      <c r="O737" s="365"/>
      <c r="P737" s="365"/>
      <c r="Q737" s="365"/>
      <c r="R737" s="991" t="s">
        <v>609</v>
      </c>
      <c r="S737" s="991"/>
      <c r="T737" s="991"/>
      <c r="U737" s="991"/>
      <c r="V737" s="991"/>
      <c r="W737" s="991"/>
      <c r="X737" s="991"/>
      <c r="Y737" s="991"/>
      <c r="Z737" s="991"/>
      <c r="AA737" s="365" t="s">
        <v>394</v>
      </c>
      <c r="AB737" s="365"/>
      <c r="AC737" s="365"/>
      <c r="AD737" s="365"/>
      <c r="AE737" s="991" t="s">
        <v>610</v>
      </c>
      <c r="AF737" s="991"/>
      <c r="AG737" s="991"/>
      <c r="AH737" s="991"/>
      <c r="AI737" s="991"/>
      <c r="AJ737" s="991"/>
      <c r="AK737" s="991"/>
      <c r="AL737" s="991"/>
      <c r="AM737" s="991"/>
      <c r="AN737" s="365" t="s">
        <v>393</v>
      </c>
      <c r="AO737" s="365"/>
      <c r="AP737" s="365"/>
      <c r="AQ737" s="365"/>
      <c r="AR737" s="997" t="s">
        <v>611</v>
      </c>
      <c r="AS737" s="998"/>
      <c r="AT737" s="998"/>
      <c r="AU737" s="998"/>
      <c r="AV737" s="998"/>
      <c r="AW737" s="998"/>
      <c r="AX737" s="999"/>
      <c r="AY737" s="88"/>
      <c r="AZ737" s="88"/>
    </row>
    <row r="738" spans="1:52" ht="24.75" customHeight="1" x14ac:dyDescent="0.2">
      <c r="A738" s="990" t="s">
        <v>392</v>
      </c>
      <c r="B738" s="209"/>
      <c r="C738" s="209"/>
      <c r="D738" s="210"/>
      <c r="E738" s="991" t="s">
        <v>612</v>
      </c>
      <c r="F738" s="991"/>
      <c r="G738" s="991"/>
      <c r="H738" s="991"/>
      <c r="I738" s="991"/>
      <c r="J738" s="991"/>
      <c r="K738" s="991"/>
      <c r="L738" s="991"/>
      <c r="M738" s="991"/>
      <c r="N738" s="365" t="s">
        <v>391</v>
      </c>
      <c r="O738" s="365"/>
      <c r="P738" s="365"/>
      <c r="Q738" s="365"/>
      <c r="R738" s="991" t="s">
        <v>613</v>
      </c>
      <c r="S738" s="991"/>
      <c r="T738" s="991"/>
      <c r="U738" s="991"/>
      <c r="V738" s="991"/>
      <c r="W738" s="991"/>
      <c r="X738" s="991"/>
      <c r="Y738" s="991"/>
      <c r="Z738" s="991"/>
      <c r="AA738" s="365" t="s">
        <v>390</v>
      </c>
      <c r="AB738" s="365"/>
      <c r="AC738" s="365"/>
      <c r="AD738" s="365"/>
      <c r="AE738" s="991" t="s">
        <v>614</v>
      </c>
      <c r="AF738" s="991"/>
      <c r="AG738" s="991"/>
      <c r="AH738" s="991"/>
      <c r="AI738" s="991"/>
      <c r="AJ738" s="991"/>
      <c r="AK738" s="991"/>
      <c r="AL738" s="991"/>
      <c r="AM738" s="991"/>
      <c r="AN738" s="365" t="s">
        <v>389</v>
      </c>
      <c r="AO738" s="365"/>
      <c r="AP738" s="365"/>
      <c r="AQ738" s="365"/>
      <c r="AR738" s="997" t="s">
        <v>615</v>
      </c>
      <c r="AS738" s="998"/>
      <c r="AT738" s="998"/>
      <c r="AU738" s="998"/>
      <c r="AV738" s="998"/>
      <c r="AW738" s="998"/>
      <c r="AX738" s="999"/>
    </row>
    <row r="739" spans="1:52" ht="24.75" customHeight="1" x14ac:dyDescent="0.2">
      <c r="A739" s="990" t="s">
        <v>388</v>
      </c>
      <c r="B739" s="209"/>
      <c r="C739" s="209"/>
      <c r="D739" s="210"/>
      <c r="E739" s="991" t="s">
        <v>616</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5">
      <c r="A740" s="972" t="s">
        <v>412</v>
      </c>
      <c r="B740" s="973"/>
      <c r="C740" s="973"/>
      <c r="D740" s="974"/>
      <c r="E740" s="975" t="s">
        <v>557</v>
      </c>
      <c r="F740" s="976"/>
      <c r="G740" s="976"/>
      <c r="H740" s="92" t="str">
        <f>IF(E740="", "", "(")</f>
        <v>(</v>
      </c>
      <c r="I740" s="976"/>
      <c r="J740" s="976"/>
      <c r="K740" s="92" t="str">
        <f>IF(OR(I740="　", I740=""), "", "-")</f>
        <v/>
      </c>
      <c r="L740" s="977">
        <v>285</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2">
      <c r="A741" s="614" t="s">
        <v>381</v>
      </c>
      <c r="B741" s="615"/>
      <c r="C741" s="615"/>
      <c r="D741" s="615"/>
      <c r="E741" s="615"/>
      <c r="F741" s="616"/>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383</v>
      </c>
      <c r="B780" s="629"/>
      <c r="C780" s="629"/>
      <c r="D780" s="629"/>
      <c r="E780" s="629"/>
      <c r="F780" s="630"/>
      <c r="G780" s="595" t="s">
        <v>617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618</v>
      </c>
      <c r="H782" s="671"/>
      <c r="I782" s="671"/>
      <c r="J782" s="671"/>
      <c r="K782" s="672"/>
      <c r="L782" s="664" t="s">
        <v>619</v>
      </c>
      <c r="M782" s="665"/>
      <c r="N782" s="665"/>
      <c r="O782" s="665"/>
      <c r="P782" s="665"/>
      <c r="Q782" s="665"/>
      <c r="R782" s="665"/>
      <c r="S782" s="665"/>
      <c r="T782" s="665"/>
      <c r="U782" s="665"/>
      <c r="V782" s="665"/>
      <c r="W782" s="665"/>
      <c r="X782" s="666"/>
      <c r="Y782" s="388">
        <v>1.6</v>
      </c>
      <c r="Z782" s="389"/>
      <c r="AA782" s="389"/>
      <c r="AB782" s="805"/>
      <c r="AC782" s="670" t="s">
        <v>618</v>
      </c>
      <c r="AD782" s="671"/>
      <c r="AE782" s="671"/>
      <c r="AF782" s="671"/>
      <c r="AG782" s="672"/>
      <c r="AH782" s="664" t="s">
        <v>634</v>
      </c>
      <c r="AI782" s="665"/>
      <c r="AJ782" s="665"/>
      <c r="AK782" s="665"/>
      <c r="AL782" s="665"/>
      <c r="AM782" s="665"/>
      <c r="AN782" s="665"/>
      <c r="AO782" s="665"/>
      <c r="AP782" s="665"/>
      <c r="AQ782" s="665"/>
      <c r="AR782" s="665"/>
      <c r="AS782" s="665"/>
      <c r="AT782" s="666"/>
      <c r="AU782" s="388">
        <v>10.4</v>
      </c>
      <c r="AV782" s="389"/>
      <c r="AW782" s="389"/>
      <c r="AX782" s="390"/>
    </row>
    <row r="783" spans="1:50" ht="24.75" customHeight="1" x14ac:dyDescent="0.2">
      <c r="A783" s="631"/>
      <c r="B783" s="632"/>
      <c r="C783" s="632"/>
      <c r="D783" s="632"/>
      <c r="E783" s="632"/>
      <c r="F783" s="633"/>
      <c r="G783" s="606" t="s">
        <v>620</v>
      </c>
      <c r="H783" s="607"/>
      <c r="I783" s="607"/>
      <c r="J783" s="607"/>
      <c r="K783" s="608"/>
      <c r="L783" s="598"/>
      <c r="M783" s="599"/>
      <c r="N783" s="599"/>
      <c r="O783" s="599"/>
      <c r="P783" s="599"/>
      <c r="Q783" s="599"/>
      <c r="R783" s="599"/>
      <c r="S783" s="599"/>
      <c r="T783" s="599"/>
      <c r="U783" s="599"/>
      <c r="V783" s="599"/>
      <c r="W783" s="599"/>
      <c r="X783" s="600"/>
      <c r="Y783" s="601">
        <v>1</v>
      </c>
      <c r="Z783" s="602"/>
      <c r="AA783" s="602"/>
      <c r="AB783" s="612"/>
      <c r="AC783" s="606" t="s">
        <v>621</v>
      </c>
      <c r="AD783" s="607"/>
      <c r="AE783" s="607"/>
      <c r="AF783" s="607"/>
      <c r="AG783" s="608"/>
      <c r="AH783" s="598" t="s">
        <v>635</v>
      </c>
      <c r="AI783" s="599"/>
      <c r="AJ783" s="599"/>
      <c r="AK783" s="599"/>
      <c r="AL783" s="599"/>
      <c r="AM783" s="599"/>
      <c r="AN783" s="599"/>
      <c r="AO783" s="599"/>
      <c r="AP783" s="599"/>
      <c r="AQ783" s="599"/>
      <c r="AR783" s="599"/>
      <c r="AS783" s="599"/>
      <c r="AT783" s="600"/>
      <c r="AU783" s="601">
        <v>0.7</v>
      </c>
      <c r="AV783" s="602"/>
      <c r="AW783" s="602"/>
      <c r="AX783" s="603"/>
    </row>
    <row r="784" spans="1:50" ht="24.75" customHeight="1" x14ac:dyDescent="0.2">
      <c r="A784" s="631"/>
      <c r="B784" s="632"/>
      <c r="C784" s="632"/>
      <c r="D784" s="632"/>
      <c r="E784" s="632"/>
      <c r="F784" s="633"/>
      <c r="G784" s="606" t="s">
        <v>621</v>
      </c>
      <c r="H784" s="607"/>
      <c r="I784" s="607"/>
      <c r="J784" s="607"/>
      <c r="K784" s="608"/>
      <c r="L784" s="598" t="s">
        <v>622</v>
      </c>
      <c r="M784" s="599"/>
      <c r="N784" s="599"/>
      <c r="O784" s="599"/>
      <c r="P784" s="599"/>
      <c r="Q784" s="599"/>
      <c r="R784" s="599"/>
      <c r="S784" s="599"/>
      <c r="T784" s="599"/>
      <c r="U784" s="599"/>
      <c r="V784" s="599"/>
      <c r="W784" s="599"/>
      <c r="X784" s="600"/>
      <c r="Y784" s="601">
        <v>0.2</v>
      </c>
      <c r="Z784" s="602"/>
      <c r="AA784" s="602"/>
      <c r="AB784" s="612"/>
      <c r="AC784" s="606" t="s">
        <v>624</v>
      </c>
      <c r="AD784" s="607"/>
      <c r="AE784" s="607"/>
      <c r="AF784" s="607"/>
      <c r="AG784" s="608"/>
      <c r="AH784" s="598" t="s">
        <v>636</v>
      </c>
      <c r="AI784" s="599"/>
      <c r="AJ784" s="599"/>
      <c r="AK784" s="599"/>
      <c r="AL784" s="599"/>
      <c r="AM784" s="599"/>
      <c r="AN784" s="599"/>
      <c r="AO784" s="599"/>
      <c r="AP784" s="599"/>
      <c r="AQ784" s="599"/>
      <c r="AR784" s="599"/>
      <c r="AS784" s="599"/>
      <c r="AT784" s="600"/>
      <c r="AU784" s="601">
        <v>0.1</v>
      </c>
      <c r="AV784" s="602"/>
      <c r="AW784" s="602"/>
      <c r="AX784" s="603"/>
    </row>
    <row r="785" spans="1:50" ht="24.75" customHeight="1" x14ac:dyDescent="0.2">
      <c r="A785" s="631"/>
      <c r="B785" s="632"/>
      <c r="C785" s="632"/>
      <c r="D785" s="632"/>
      <c r="E785" s="632"/>
      <c r="F785" s="633"/>
      <c r="G785" s="606" t="s">
        <v>623</v>
      </c>
      <c r="H785" s="607"/>
      <c r="I785" s="607"/>
      <c r="J785" s="607"/>
      <c r="K785" s="608"/>
      <c r="L785" s="598"/>
      <c r="M785" s="599"/>
      <c r="N785" s="599"/>
      <c r="O785" s="599"/>
      <c r="P785" s="599"/>
      <c r="Q785" s="599"/>
      <c r="R785" s="599"/>
      <c r="S785" s="599"/>
      <c r="T785" s="599"/>
      <c r="U785" s="599"/>
      <c r="V785" s="599"/>
      <c r="W785" s="599"/>
      <c r="X785" s="600"/>
      <c r="Y785" s="601">
        <v>0</v>
      </c>
      <c r="Z785" s="602"/>
      <c r="AA785" s="602"/>
      <c r="AB785" s="612"/>
      <c r="AC785" s="606" t="s">
        <v>631</v>
      </c>
      <c r="AD785" s="607"/>
      <c r="AE785" s="607"/>
      <c r="AF785" s="607"/>
      <c r="AG785" s="608"/>
      <c r="AH785" s="598" t="s">
        <v>637</v>
      </c>
      <c r="AI785" s="599"/>
      <c r="AJ785" s="599"/>
      <c r="AK785" s="599"/>
      <c r="AL785" s="599"/>
      <c r="AM785" s="599"/>
      <c r="AN785" s="599"/>
      <c r="AO785" s="599"/>
      <c r="AP785" s="599"/>
      <c r="AQ785" s="599"/>
      <c r="AR785" s="599"/>
      <c r="AS785" s="599"/>
      <c r="AT785" s="600"/>
      <c r="AU785" s="601">
        <v>0.8</v>
      </c>
      <c r="AV785" s="602"/>
      <c r="AW785" s="602"/>
      <c r="AX785" s="603"/>
    </row>
    <row r="786" spans="1:50" ht="24.75" customHeight="1" x14ac:dyDescent="0.2">
      <c r="A786" s="631"/>
      <c r="B786" s="632"/>
      <c r="C786" s="632"/>
      <c r="D786" s="632"/>
      <c r="E786" s="632"/>
      <c r="F786" s="633"/>
      <c r="G786" s="606" t="s">
        <v>624</v>
      </c>
      <c r="H786" s="607"/>
      <c r="I786" s="607"/>
      <c r="J786" s="607"/>
      <c r="K786" s="608"/>
      <c r="L786" s="598" t="s">
        <v>625</v>
      </c>
      <c r="M786" s="599"/>
      <c r="N786" s="599"/>
      <c r="O786" s="599"/>
      <c r="P786" s="599"/>
      <c r="Q786" s="599"/>
      <c r="R786" s="599"/>
      <c r="S786" s="599"/>
      <c r="T786" s="599"/>
      <c r="U786" s="599"/>
      <c r="V786" s="599"/>
      <c r="W786" s="599"/>
      <c r="X786" s="600"/>
      <c r="Y786" s="601">
        <v>0.2</v>
      </c>
      <c r="Z786" s="602"/>
      <c r="AA786" s="602"/>
      <c r="AB786" s="612"/>
      <c r="AC786" s="606" t="s">
        <v>638</v>
      </c>
      <c r="AD786" s="607"/>
      <c r="AE786" s="607"/>
      <c r="AF786" s="607"/>
      <c r="AG786" s="608"/>
      <c r="AH786" s="598"/>
      <c r="AI786" s="599"/>
      <c r="AJ786" s="599"/>
      <c r="AK786" s="599"/>
      <c r="AL786" s="599"/>
      <c r="AM786" s="599"/>
      <c r="AN786" s="599"/>
      <c r="AO786" s="599"/>
      <c r="AP786" s="599"/>
      <c r="AQ786" s="599"/>
      <c r="AR786" s="599"/>
      <c r="AS786" s="599"/>
      <c r="AT786" s="600"/>
      <c r="AU786" s="601">
        <v>3</v>
      </c>
      <c r="AV786" s="602"/>
      <c r="AW786" s="602"/>
      <c r="AX786" s="603"/>
    </row>
    <row r="787" spans="1:50" ht="24.75" customHeight="1" x14ac:dyDescent="0.2">
      <c r="A787" s="631"/>
      <c r="B787" s="632"/>
      <c r="C787" s="632"/>
      <c r="D787" s="632"/>
      <c r="E787" s="632"/>
      <c r="F787" s="633"/>
      <c r="G787" s="606" t="s">
        <v>626</v>
      </c>
      <c r="H787" s="607"/>
      <c r="I787" s="607"/>
      <c r="J787" s="607"/>
      <c r="K787" s="608"/>
      <c r="L787" s="598" t="s">
        <v>626</v>
      </c>
      <c r="M787" s="599"/>
      <c r="N787" s="599"/>
      <c r="O787" s="599"/>
      <c r="P787" s="599"/>
      <c r="Q787" s="599"/>
      <c r="R787" s="599"/>
      <c r="S787" s="599"/>
      <c r="T787" s="599"/>
      <c r="U787" s="599"/>
      <c r="V787" s="599"/>
      <c r="W787" s="599"/>
      <c r="X787" s="600"/>
      <c r="Y787" s="601">
        <v>30.6</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t="s">
        <v>627</v>
      </c>
      <c r="H788" s="607"/>
      <c r="I788" s="607"/>
      <c r="J788" s="607"/>
      <c r="K788" s="608"/>
      <c r="L788" s="598" t="s">
        <v>628</v>
      </c>
      <c r="M788" s="599"/>
      <c r="N788" s="599"/>
      <c r="O788" s="599"/>
      <c r="P788" s="599"/>
      <c r="Q788" s="599"/>
      <c r="R788" s="599"/>
      <c r="S788" s="599"/>
      <c r="T788" s="599"/>
      <c r="U788" s="599"/>
      <c r="V788" s="599"/>
      <c r="W788" s="599"/>
      <c r="X788" s="600"/>
      <c r="Y788" s="601">
        <v>0</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t="s">
        <v>629</v>
      </c>
      <c r="H789" s="607"/>
      <c r="I789" s="607"/>
      <c r="J789" s="607"/>
      <c r="K789" s="608"/>
      <c r="L789" s="598" t="s">
        <v>630</v>
      </c>
      <c r="M789" s="599"/>
      <c r="N789" s="599"/>
      <c r="O789" s="599"/>
      <c r="P789" s="599"/>
      <c r="Q789" s="599"/>
      <c r="R789" s="599"/>
      <c r="S789" s="599"/>
      <c r="T789" s="599"/>
      <c r="U789" s="599"/>
      <c r="V789" s="599"/>
      <c r="W789" s="599"/>
      <c r="X789" s="600"/>
      <c r="Y789" s="601">
        <v>0</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t="s">
        <v>631</v>
      </c>
      <c r="H790" s="607"/>
      <c r="I790" s="607"/>
      <c r="J790" s="607"/>
      <c r="K790" s="608"/>
      <c r="L790" s="598" t="s">
        <v>632</v>
      </c>
      <c r="M790" s="599"/>
      <c r="N790" s="599"/>
      <c r="O790" s="599"/>
      <c r="P790" s="599"/>
      <c r="Q790" s="599"/>
      <c r="R790" s="599"/>
      <c r="S790" s="599"/>
      <c r="T790" s="599"/>
      <c r="U790" s="599"/>
      <c r="V790" s="599"/>
      <c r="W790" s="599"/>
      <c r="X790" s="600"/>
      <c r="Y790" s="601">
        <v>7.2</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40.800000000000004</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15</v>
      </c>
      <c r="AV792" s="832"/>
      <c r="AW792" s="832"/>
      <c r="AX792" s="834"/>
    </row>
    <row r="793" spans="1:50" ht="42.75" customHeight="1" x14ac:dyDescent="0.2">
      <c r="A793" s="631"/>
      <c r="B793" s="632"/>
      <c r="C793" s="632"/>
      <c r="D793" s="632"/>
      <c r="E793" s="632"/>
      <c r="F793" s="633"/>
      <c r="G793" s="595" t="s">
        <v>639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649</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640</v>
      </c>
      <c r="H795" s="671"/>
      <c r="I795" s="671"/>
      <c r="J795" s="671"/>
      <c r="K795" s="672"/>
      <c r="L795" s="664" t="s">
        <v>641</v>
      </c>
      <c r="M795" s="665"/>
      <c r="N795" s="665"/>
      <c r="O795" s="665"/>
      <c r="P795" s="665"/>
      <c r="Q795" s="665"/>
      <c r="R795" s="665"/>
      <c r="S795" s="665"/>
      <c r="T795" s="665"/>
      <c r="U795" s="665"/>
      <c r="V795" s="665"/>
      <c r="W795" s="665"/>
      <c r="X795" s="666"/>
      <c r="Y795" s="388">
        <v>3.8</v>
      </c>
      <c r="Z795" s="389"/>
      <c r="AA795" s="389"/>
      <c r="AB795" s="805"/>
      <c r="AC795" s="670" t="s">
        <v>618</v>
      </c>
      <c r="AD795" s="671"/>
      <c r="AE795" s="671"/>
      <c r="AF795" s="671"/>
      <c r="AG795" s="672"/>
      <c r="AH795" s="664"/>
      <c r="AI795" s="665"/>
      <c r="AJ795" s="665"/>
      <c r="AK795" s="665"/>
      <c r="AL795" s="665"/>
      <c r="AM795" s="665"/>
      <c r="AN795" s="665"/>
      <c r="AO795" s="665"/>
      <c r="AP795" s="665"/>
      <c r="AQ795" s="665"/>
      <c r="AR795" s="665"/>
      <c r="AS795" s="665"/>
      <c r="AT795" s="666"/>
      <c r="AU795" s="388">
        <v>6.7</v>
      </c>
      <c r="AV795" s="389"/>
      <c r="AW795" s="389"/>
      <c r="AX795" s="390"/>
    </row>
    <row r="796" spans="1:50" ht="24.75" customHeight="1" x14ac:dyDescent="0.2">
      <c r="A796" s="631"/>
      <c r="B796" s="632"/>
      <c r="C796" s="632"/>
      <c r="D796" s="632"/>
      <c r="E796" s="632"/>
      <c r="F796" s="633"/>
      <c r="G796" s="606" t="s">
        <v>621</v>
      </c>
      <c r="H796" s="607"/>
      <c r="I796" s="607"/>
      <c r="J796" s="607"/>
      <c r="K796" s="608"/>
      <c r="L796" s="598" t="s">
        <v>642</v>
      </c>
      <c r="M796" s="599"/>
      <c r="N796" s="599"/>
      <c r="O796" s="599"/>
      <c r="P796" s="599"/>
      <c r="Q796" s="599"/>
      <c r="R796" s="599"/>
      <c r="S796" s="599"/>
      <c r="T796" s="599"/>
      <c r="U796" s="599"/>
      <c r="V796" s="599"/>
      <c r="W796" s="599"/>
      <c r="X796" s="600"/>
      <c r="Y796" s="601">
        <v>0.3</v>
      </c>
      <c r="Z796" s="602"/>
      <c r="AA796" s="602"/>
      <c r="AB796" s="612"/>
      <c r="AC796" s="606" t="s">
        <v>650</v>
      </c>
      <c r="AD796" s="607"/>
      <c r="AE796" s="607"/>
      <c r="AF796" s="607"/>
      <c r="AG796" s="608"/>
      <c r="AH796" s="598" t="s">
        <v>652</v>
      </c>
      <c r="AI796" s="599"/>
      <c r="AJ796" s="599"/>
      <c r="AK796" s="599"/>
      <c r="AL796" s="599"/>
      <c r="AM796" s="599"/>
      <c r="AN796" s="599"/>
      <c r="AO796" s="599"/>
      <c r="AP796" s="599"/>
      <c r="AQ796" s="599"/>
      <c r="AR796" s="599"/>
      <c r="AS796" s="599"/>
      <c r="AT796" s="600"/>
      <c r="AU796" s="601">
        <v>0.1</v>
      </c>
      <c r="AV796" s="602"/>
      <c r="AW796" s="602"/>
      <c r="AX796" s="603"/>
    </row>
    <row r="797" spans="1:50" ht="24.75" customHeight="1" x14ac:dyDescent="0.2">
      <c r="A797" s="631"/>
      <c r="B797" s="632"/>
      <c r="C797" s="632"/>
      <c r="D797" s="632"/>
      <c r="E797" s="632"/>
      <c r="F797" s="633"/>
      <c r="G797" s="606" t="s">
        <v>643</v>
      </c>
      <c r="H797" s="607"/>
      <c r="I797" s="607"/>
      <c r="J797" s="607"/>
      <c r="K797" s="608"/>
      <c r="L797" s="598" t="s">
        <v>644</v>
      </c>
      <c r="M797" s="599"/>
      <c r="N797" s="599"/>
      <c r="O797" s="599"/>
      <c r="P797" s="599"/>
      <c r="Q797" s="599"/>
      <c r="R797" s="599"/>
      <c r="S797" s="599"/>
      <c r="T797" s="599"/>
      <c r="U797" s="599"/>
      <c r="V797" s="599"/>
      <c r="W797" s="599"/>
      <c r="X797" s="600"/>
      <c r="Y797" s="601">
        <v>1.9</v>
      </c>
      <c r="Z797" s="602"/>
      <c r="AA797" s="602"/>
      <c r="AB797" s="612"/>
      <c r="AC797" s="606" t="s">
        <v>621</v>
      </c>
      <c r="AD797" s="607"/>
      <c r="AE797" s="607"/>
      <c r="AF797" s="607"/>
      <c r="AG797" s="608"/>
      <c r="AH797" s="598" t="s">
        <v>651</v>
      </c>
      <c r="AI797" s="599"/>
      <c r="AJ797" s="599"/>
      <c r="AK797" s="599"/>
      <c r="AL797" s="599"/>
      <c r="AM797" s="599"/>
      <c r="AN797" s="599"/>
      <c r="AO797" s="599"/>
      <c r="AP797" s="599"/>
      <c r="AQ797" s="599"/>
      <c r="AR797" s="599"/>
      <c r="AS797" s="599"/>
      <c r="AT797" s="600"/>
      <c r="AU797" s="601">
        <v>0.2</v>
      </c>
      <c r="AV797" s="602"/>
      <c r="AW797" s="602"/>
      <c r="AX797" s="603"/>
    </row>
    <row r="798" spans="1:50" ht="24.75" customHeight="1" x14ac:dyDescent="0.2">
      <c r="A798" s="631"/>
      <c r="B798" s="632"/>
      <c r="C798" s="632"/>
      <c r="D798" s="632"/>
      <c r="E798" s="632"/>
      <c r="F798" s="633"/>
      <c r="G798" s="606" t="s">
        <v>623</v>
      </c>
      <c r="H798" s="607"/>
      <c r="I798" s="607"/>
      <c r="J798" s="607"/>
      <c r="K798" s="608"/>
      <c r="L798" s="598" t="s">
        <v>648</v>
      </c>
      <c r="M798" s="599"/>
      <c r="N798" s="599"/>
      <c r="O798" s="599"/>
      <c r="P798" s="599"/>
      <c r="Q798" s="599"/>
      <c r="R798" s="599"/>
      <c r="S798" s="599"/>
      <c r="T798" s="599"/>
      <c r="U798" s="599"/>
      <c r="V798" s="599"/>
      <c r="W798" s="599"/>
      <c r="X798" s="600"/>
      <c r="Y798" s="601">
        <v>0.1</v>
      </c>
      <c r="Z798" s="602"/>
      <c r="AA798" s="602"/>
      <c r="AB798" s="612"/>
      <c r="AC798" s="606" t="s">
        <v>653</v>
      </c>
      <c r="AD798" s="607"/>
      <c r="AE798" s="607"/>
      <c r="AF798" s="607"/>
      <c r="AG798" s="608"/>
      <c r="AH798" s="598" t="s">
        <v>654</v>
      </c>
      <c r="AI798" s="599"/>
      <c r="AJ798" s="599"/>
      <c r="AK798" s="599"/>
      <c r="AL798" s="599"/>
      <c r="AM798" s="599"/>
      <c r="AN798" s="599"/>
      <c r="AO798" s="599"/>
      <c r="AP798" s="599"/>
      <c r="AQ798" s="599"/>
      <c r="AR798" s="599"/>
      <c r="AS798" s="599"/>
      <c r="AT798" s="600"/>
      <c r="AU798" s="601">
        <v>0</v>
      </c>
      <c r="AV798" s="602"/>
      <c r="AW798" s="602"/>
      <c r="AX798" s="603"/>
    </row>
    <row r="799" spans="1:50" ht="65.25" customHeight="1" x14ac:dyDescent="0.2">
      <c r="A799" s="631"/>
      <c r="B799" s="632"/>
      <c r="C799" s="632"/>
      <c r="D799" s="632"/>
      <c r="E799" s="632"/>
      <c r="F799" s="633"/>
      <c r="G799" s="606" t="s">
        <v>645</v>
      </c>
      <c r="H799" s="607"/>
      <c r="I799" s="607"/>
      <c r="J799" s="607"/>
      <c r="K799" s="608"/>
      <c r="L799" s="598" t="s">
        <v>646</v>
      </c>
      <c r="M799" s="599"/>
      <c r="N799" s="599"/>
      <c r="O799" s="599"/>
      <c r="P799" s="599"/>
      <c r="Q799" s="599"/>
      <c r="R799" s="599"/>
      <c r="S799" s="599"/>
      <c r="T799" s="599"/>
      <c r="U799" s="599"/>
      <c r="V799" s="599"/>
      <c r="W799" s="599"/>
      <c r="X799" s="600"/>
      <c r="Y799" s="601">
        <v>3.3</v>
      </c>
      <c r="Z799" s="602"/>
      <c r="AA799" s="602"/>
      <c r="AB799" s="612"/>
      <c r="AC799" s="606" t="s">
        <v>627</v>
      </c>
      <c r="AD799" s="607"/>
      <c r="AE799" s="607"/>
      <c r="AF799" s="607"/>
      <c r="AG799" s="608"/>
      <c r="AH799" s="598" t="s">
        <v>655</v>
      </c>
      <c r="AI799" s="599"/>
      <c r="AJ799" s="599"/>
      <c r="AK799" s="599"/>
      <c r="AL799" s="599"/>
      <c r="AM799" s="599"/>
      <c r="AN799" s="599"/>
      <c r="AO799" s="599"/>
      <c r="AP799" s="599"/>
      <c r="AQ799" s="599"/>
      <c r="AR799" s="599"/>
      <c r="AS799" s="599"/>
      <c r="AT799" s="600"/>
      <c r="AU799" s="601">
        <v>0.1</v>
      </c>
      <c r="AV799" s="602"/>
      <c r="AW799" s="602"/>
      <c r="AX799" s="603"/>
    </row>
    <row r="800" spans="1:50" ht="24.75" customHeight="1" x14ac:dyDescent="0.2">
      <c r="A800" s="631"/>
      <c r="B800" s="632"/>
      <c r="C800" s="632"/>
      <c r="D800" s="632"/>
      <c r="E800" s="632"/>
      <c r="F800" s="633"/>
      <c r="G800" s="606" t="s">
        <v>631</v>
      </c>
      <c r="H800" s="839"/>
      <c r="I800" s="839"/>
      <c r="J800" s="839"/>
      <c r="K800" s="840"/>
      <c r="L800" s="598" t="s">
        <v>647</v>
      </c>
      <c r="M800" s="599"/>
      <c r="N800" s="599"/>
      <c r="O800" s="599"/>
      <c r="P800" s="599"/>
      <c r="Q800" s="599"/>
      <c r="R800" s="599"/>
      <c r="S800" s="599"/>
      <c r="T800" s="599"/>
      <c r="U800" s="599"/>
      <c r="V800" s="599"/>
      <c r="W800" s="599"/>
      <c r="X800" s="600"/>
      <c r="Y800" s="601">
        <v>1.6</v>
      </c>
      <c r="Z800" s="602"/>
      <c r="AA800" s="602"/>
      <c r="AB800" s="612"/>
      <c r="AC800" s="606" t="s">
        <v>656</v>
      </c>
      <c r="AD800" s="607"/>
      <c r="AE800" s="607"/>
      <c r="AF800" s="607"/>
      <c r="AG800" s="608"/>
      <c r="AH800" s="598" t="s">
        <v>657</v>
      </c>
      <c r="AI800" s="599"/>
      <c r="AJ800" s="599"/>
      <c r="AK800" s="599"/>
      <c r="AL800" s="599"/>
      <c r="AM800" s="599"/>
      <c r="AN800" s="599"/>
      <c r="AO800" s="599"/>
      <c r="AP800" s="599"/>
      <c r="AQ800" s="599"/>
      <c r="AR800" s="599"/>
      <c r="AS800" s="599"/>
      <c r="AT800" s="600"/>
      <c r="AU800" s="601">
        <v>0.1</v>
      </c>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t="s">
        <v>620</v>
      </c>
      <c r="AD801" s="607"/>
      <c r="AE801" s="607"/>
      <c r="AF801" s="607"/>
      <c r="AG801" s="608"/>
      <c r="AH801" s="598"/>
      <c r="AI801" s="599"/>
      <c r="AJ801" s="599"/>
      <c r="AK801" s="599"/>
      <c r="AL801" s="599"/>
      <c r="AM801" s="599"/>
      <c r="AN801" s="599"/>
      <c r="AO801" s="599"/>
      <c r="AP801" s="599"/>
      <c r="AQ801" s="599"/>
      <c r="AR801" s="599"/>
      <c r="AS801" s="599"/>
      <c r="AT801" s="600"/>
      <c r="AU801" s="601">
        <v>0</v>
      </c>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t="s">
        <v>658</v>
      </c>
      <c r="AD802" s="607"/>
      <c r="AE802" s="607"/>
      <c r="AF802" s="607"/>
      <c r="AG802" s="608"/>
      <c r="AH802" s="598" t="s">
        <v>659</v>
      </c>
      <c r="AI802" s="599"/>
      <c r="AJ802" s="599"/>
      <c r="AK802" s="599"/>
      <c r="AL802" s="599"/>
      <c r="AM802" s="599"/>
      <c r="AN802" s="599"/>
      <c r="AO802" s="599"/>
      <c r="AP802" s="599"/>
      <c r="AQ802" s="599"/>
      <c r="AR802" s="599"/>
      <c r="AS802" s="599"/>
      <c r="AT802" s="600"/>
      <c r="AU802" s="601">
        <v>0.1</v>
      </c>
      <c r="AV802" s="602"/>
      <c r="AW802" s="602"/>
      <c r="AX802" s="603"/>
    </row>
    <row r="803" spans="1:50" ht="33.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t="s">
        <v>631</v>
      </c>
      <c r="AD803" s="607"/>
      <c r="AE803" s="607"/>
      <c r="AF803" s="607"/>
      <c r="AG803" s="608"/>
      <c r="AH803" s="598" t="s">
        <v>660</v>
      </c>
      <c r="AI803" s="599"/>
      <c r="AJ803" s="599"/>
      <c r="AK803" s="599"/>
      <c r="AL803" s="599"/>
      <c r="AM803" s="599"/>
      <c r="AN803" s="599"/>
      <c r="AO803" s="599"/>
      <c r="AP803" s="599"/>
      <c r="AQ803" s="599"/>
      <c r="AR803" s="599"/>
      <c r="AS803" s="599"/>
      <c r="AT803" s="600"/>
      <c r="AU803" s="601">
        <v>2.6</v>
      </c>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10.999999999999998</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9.8999999999999986</v>
      </c>
      <c r="AV805" s="832"/>
      <c r="AW805" s="832"/>
      <c r="AX805" s="834"/>
    </row>
    <row r="806" spans="1:50" ht="24.75" customHeight="1" x14ac:dyDescent="0.2">
      <c r="A806" s="631"/>
      <c r="B806" s="632"/>
      <c r="C806" s="632"/>
      <c r="D806" s="632"/>
      <c r="E806" s="632"/>
      <c r="F806" s="633"/>
      <c r="G806" s="595" t="s">
        <v>661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712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2">
      <c r="A808" s="631"/>
      <c r="B808" s="632"/>
      <c r="C808" s="632"/>
      <c r="D808" s="632"/>
      <c r="E808" s="632"/>
      <c r="F808" s="633"/>
      <c r="G808" s="670" t="s">
        <v>618</v>
      </c>
      <c r="H808" s="671"/>
      <c r="I808" s="671"/>
      <c r="J808" s="671"/>
      <c r="K808" s="672"/>
      <c r="L808" s="664"/>
      <c r="M808" s="665"/>
      <c r="N808" s="665"/>
      <c r="O808" s="665"/>
      <c r="P808" s="665"/>
      <c r="Q808" s="665"/>
      <c r="R808" s="665"/>
      <c r="S808" s="665"/>
      <c r="T808" s="665"/>
      <c r="U808" s="665"/>
      <c r="V808" s="665"/>
      <c r="W808" s="665"/>
      <c r="X808" s="666"/>
      <c r="Y808" s="388">
        <v>5.5</v>
      </c>
      <c r="Z808" s="389"/>
      <c r="AA808" s="389"/>
      <c r="AB808" s="805"/>
      <c r="AC808" s="670" t="s">
        <v>713</v>
      </c>
      <c r="AD808" s="671"/>
      <c r="AE808" s="671"/>
      <c r="AF808" s="671"/>
      <c r="AG808" s="672"/>
      <c r="AH808" s="664"/>
      <c r="AI808" s="665"/>
      <c r="AJ808" s="665"/>
      <c r="AK808" s="665"/>
      <c r="AL808" s="665"/>
      <c r="AM808" s="665"/>
      <c r="AN808" s="665"/>
      <c r="AO808" s="665"/>
      <c r="AP808" s="665"/>
      <c r="AQ808" s="665"/>
      <c r="AR808" s="665"/>
      <c r="AS808" s="665"/>
      <c r="AT808" s="666"/>
      <c r="AU808" s="388">
        <v>0.9</v>
      </c>
      <c r="AV808" s="389"/>
      <c r="AW808" s="389"/>
      <c r="AX808" s="390"/>
    </row>
    <row r="809" spans="1:50" ht="24.75" customHeight="1" x14ac:dyDescent="0.2">
      <c r="A809" s="631"/>
      <c r="B809" s="632"/>
      <c r="C809" s="632"/>
      <c r="D809" s="632"/>
      <c r="E809" s="632"/>
      <c r="F809" s="633"/>
      <c r="G809" s="606" t="s">
        <v>662</v>
      </c>
      <c r="H809" s="607"/>
      <c r="I809" s="607"/>
      <c r="J809" s="607"/>
      <c r="K809" s="608"/>
      <c r="L809" s="598" t="s">
        <v>666</v>
      </c>
      <c r="M809" s="599"/>
      <c r="N809" s="599"/>
      <c r="O809" s="599"/>
      <c r="P809" s="599"/>
      <c r="Q809" s="599"/>
      <c r="R809" s="599"/>
      <c r="S809" s="599"/>
      <c r="T809" s="599"/>
      <c r="U809" s="599"/>
      <c r="V809" s="599"/>
      <c r="W809" s="599"/>
      <c r="X809" s="600"/>
      <c r="Y809" s="601">
        <v>0.1</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t="s">
        <v>663</v>
      </c>
      <c r="H810" s="607"/>
      <c r="I810" s="607"/>
      <c r="J810" s="607"/>
      <c r="K810" s="608"/>
      <c r="L810" s="598" t="s">
        <v>667</v>
      </c>
      <c r="M810" s="599"/>
      <c r="N810" s="599"/>
      <c r="O810" s="599"/>
      <c r="P810" s="599"/>
      <c r="Q810" s="599"/>
      <c r="R810" s="599"/>
      <c r="S810" s="599"/>
      <c r="T810" s="599"/>
      <c r="U810" s="599"/>
      <c r="V810" s="599"/>
      <c r="W810" s="599"/>
      <c r="X810" s="600"/>
      <c r="Y810" s="601">
        <v>0.1</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t="s">
        <v>664</v>
      </c>
      <c r="H811" s="607"/>
      <c r="I811" s="607"/>
      <c r="J811" s="607"/>
      <c r="K811" s="608"/>
      <c r="L811" s="598" t="s">
        <v>668</v>
      </c>
      <c r="M811" s="599"/>
      <c r="N811" s="599"/>
      <c r="O811" s="599"/>
      <c r="P811" s="599"/>
      <c r="Q811" s="599"/>
      <c r="R811" s="599"/>
      <c r="S811" s="599"/>
      <c r="T811" s="599"/>
      <c r="U811" s="599"/>
      <c r="V811" s="599"/>
      <c r="W811" s="599"/>
      <c r="X811" s="600"/>
      <c r="Y811" s="601">
        <v>0.1</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t="s">
        <v>631</v>
      </c>
      <c r="H812" s="607"/>
      <c r="I812" s="607"/>
      <c r="J812" s="607"/>
      <c r="K812" s="608"/>
      <c r="L812" s="598" t="s">
        <v>669</v>
      </c>
      <c r="M812" s="599"/>
      <c r="N812" s="599"/>
      <c r="O812" s="599"/>
      <c r="P812" s="599"/>
      <c r="Q812" s="599"/>
      <c r="R812" s="599"/>
      <c r="S812" s="599"/>
      <c r="T812" s="599"/>
      <c r="U812" s="599"/>
      <c r="V812" s="599"/>
      <c r="W812" s="599"/>
      <c r="X812" s="600"/>
      <c r="Y812" s="601">
        <v>0.1</v>
      </c>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t="s">
        <v>665</v>
      </c>
      <c r="H813" s="607"/>
      <c r="I813" s="607"/>
      <c r="J813" s="607"/>
      <c r="K813" s="608"/>
      <c r="L813" s="598"/>
      <c r="M813" s="599"/>
      <c r="N813" s="599"/>
      <c r="O813" s="599"/>
      <c r="P813" s="599"/>
      <c r="Q813" s="599"/>
      <c r="R813" s="599"/>
      <c r="S813" s="599"/>
      <c r="T813" s="599"/>
      <c r="U813" s="599"/>
      <c r="V813" s="599"/>
      <c r="W813" s="599"/>
      <c r="X813" s="600"/>
      <c r="Y813" s="601">
        <v>0.3</v>
      </c>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6.1999999999999984</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0.9</v>
      </c>
      <c r="AV818" s="832"/>
      <c r="AW818" s="832"/>
      <c r="AX818" s="834"/>
    </row>
    <row r="819" spans="1:50" ht="24.75" customHeight="1" x14ac:dyDescent="0.2">
      <c r="A819" s="631"/>
      <c r="B819" s="632"/>
      <c r="C819" s="632"/>
      <c r="D819" s="632"/>
      <c r="E819" s="632"/>
      <c r="F819" s="633"/>
      <c r="G819" s="595" t="s">
        <v>685</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711</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x14ac:dyDescent="0.2">
      <c r="A821" s="631"/>
      <c r="B821" s="632"/>
      <c r="C821" s="632"/>
      <c r="D821" s="632"/>
      <c r="E821" s="632"/>
      <c r="F821" s="633"/>
      <c r="G821" s="670" t="s">
        <v>714</v>
      </c>
      <c r="H821" s="671"/>
      <c r="I821" s="671"/>
      <c r="J821" s="671"/>
      <c r="K821" s="672"/>
      <c r="L821" s="664"/>
      <c r="M821" s="665"/>
      <c r="N821" s="665"/>
      <c r="O821" s="665"/>
      <c r="P821" s="665"/>
      <c r="Q821" s="665"/>
      <c r="R821" s="665"/>
      <c r="S821" s="665"/>
      <c r="T821" s="665"/>
      <c r="U821" s="665"/>
      <c r="V821" s="665"/>
      <c r="W821" s="665"/>
      <c r="X821" s="666"/>
      <c r="Y821" s="388">
        <v>29</v>
      </c>
      <c r="Z821" s="389"/>
      <c r="AA821" s="389"/>
      <c r="AB821" s="805"/>
      <c r="AC821" s="670" t="s">
        <v>618</v>
      </c>
      <c r="AD821" s="671"/>
      <c r="AE821" s="671"/>
      <c r="AF821" s="671"/>
      <c r="AG821" s="672"/>
      <c r="AH821" s="664"/>
      <c r="AI821" s="665"/>
      <c r="AJ821" s="665"/>
      <c r="AK821" s="665"/>
      <c r="AL821" s="665"/>
      <c r="AM821" s="665"/>
      <c r="AN821" s="665"/>
      <c r="AO821" s="665"/>
      <c r="AP821" s="665"/>
      <c r="AQ821" s="665"/>
      <c r="AR821" s="665"/>
      <c r="AS821" s="665"/>
      <c r="AT821" s="666"/>
      <c r="AU821" s="388">
        <v>1</v>
      </c>
      <c r="AV821" s="389"/>
      <c r="AW821" s="389"/>
      <c r="AX821" s="390"/>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687</v>
      </c>
      <c r="AD822" s="607"/>
      <c r="AE822" s="607"/>
      <c r="AF822" s="607"/>
      <c r="AG822" s="608"/>
      <c r="AH822" s="598"/>
      <c r="AI822" s="599"/>
      <c r="AJ822" s="599"/>
      <c r="AK822" s="599"/>
      <c r="AL822" s="599"/>
      <c r="AM822" s="599"/>
      <c r="AN822" s="599"/>
      <c r="AO822" s="599"/>
      <c r="AP822" s="599"/>
      <c r="AQ822" s="599"/>
      <c r="AR822" s="599"/>
      <c r="AS822" s="599"/>
      <c r="AT822" s="600"/>
      <c r="AU822" s="601">
        <v>0.2</v>
      </c>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t="s">
        <v>688</v>
      </c>
      <c r="AD823" s="607"/>
      <c r="AE823" s="607"/>
      <c r="AF823" s="607"/>
      <c r="AG823" s="608"/>
      <c r="AH823" s="598"/>
      <c r="AI823" s="599"/>
      <c r="AJ823" s="599"/>
      <c r="AK823" s="599"/>
      <c r="AL823" s="599"/>
      <c r="AM823" s="599"/>
      <c r="AN823" s="599"/>
      <c r="AO823" s="599"/>
      <c r="AP823" s="599"/>
      <c r="AQ823" s="599"/>
      <c r="AR823" s="599"/>
      <c r="AS823" s="599"/>
      <c r="AT823" s="600"/>
      <c r="AU823" s="601">
        <v>0.1</v>
      </c>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t="s">
        <v>689</v>
      </c>
      <c r="AD824" s="607"/>
      <c r="AE824" s="607"/>
      <c r="AF824" s="607"/>
      <c r="AG824" s="608"/>
      <c r="AH824" s="598"/>
      <c r="AI824" s="599"/>
      <c r="AJ824" s="599"/>
      <c r="AK824" s="599"/>
      <c r="AL824" s="599"/>
      <c r="AM824" s="599"/>
      <c r="AN824" s="599"/>
      <c r="AO824" s="599"/>
      <c r="AP824" s="599"/>
      <c r="AQ824" s="599"/>
      <c r="AR824" s="599"/>
      <c r="AS824" s="599"/>
      <c r="AT824" s="600"/>
      <c r="AU824" s="601">
        <v>0</v>
      </c>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29</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1.3</v>
      </c>
      <c r="AV831" s="832"/>
      <c r="AW831" s="832"/>
      <c r="AX831" s="834"/>
    </row>
    <row r="832" spans="1:50" ht="24.75" customHeight="1" thickBot="1" x14ac:dyDescent="0.25">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342</v>
      </c>
      <c r="AM832" s="279"/>
      <c r="AN832" s="279"/>
      <c r="AO832" s="81" t="s">
        <v>670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298</v>
      </c>
      <c r="K837" s="365"/>
      <c r="L837" s="365"/>
      <c r="M837" s="365"/>
      <c r="N837" s="365"/>
      <c r="O837" s="365"/>
      <c r="P837" s="366" t="s">
        <v>246</v>
      </c>
      <c r="Q837" s="366"/>
      <c r="R837" s="366"/>
      <c r="S837" s="366"/>
      <c r="T837" s="366"/>
      <c r="U837" s="366"/>
      <c r="V837" s="366"/>
      <c r="W837" s="366"/>
      <c r="X837" s="366"/>
      <c r="Y837" s="367" t="s">
        <v>296</v>
      </c>
      <c r="Z837" s="368"/>
      <c r="AA837" s="368"/>
      <c r="AB837" s="368"/>
      <c r="AC837" s="148" t="s">
        <v>336</v>
      </c>
      <c r="AD837" s="148"/>
      <c r="AE837" s="148"/>
      <c r="AF837" s="148"/>
      <c r="AG837" s="148"/>
      <c r="AH837" s="367" t="s">
        <v>365</v>
      </c>
      <c r="AI837" s="364"/>
      <c r="AJ837" s="364"/>
      <c r="AK837" s="364"/>
      <c r="AL837" s="364" t="s">
        <v>21</v>
      </c>
      <c r="AM837" s="364"/>
      <c r="AN837" s="364"/>
      <c r="AO837" s="369"/>
      <c r="AP837" s="370" t="s">
        <v>299</v>
      </c>
      <c r="AQ837" s="370"/>
      <c r="AR837" s="370"/>
      <c r="AS837" s="370"/>
      <c r="AT837" s="370"/>
      <c r="AU837" s="370"/>
      <c r="AV837" s="370"/>
      <c r="AW837" s="370"/>
      <c r="AX837" s="370"/>
    </row>
    <row r="838" spans="1:50" ht="60" customHeight="1" x14ac:dyDescent="0.2">
      <c r="A838" s="376">
        <v>1</v>
      </c>
      <c r="B838" s="376">
        <v>1</v>
      </c>
      <c r="C838" s="361" t="s">
        <v>671</v>
      </c>
      <c r="D838" s="347"/>
      <c r="E838" s="347"/>
      <c r="F838" s="347"/>
      <c r="G838" s="347"/>
      <c r="H838" s="347"/>
      <c r="I838" s="347"/>
      <c r="J838" s="348">
        <v>6050005005208</v>
      </c>
      <c r="K838" s="349"/>
      <c r="L838" s="349"/>
      <c r="M838" s="349"/>
      <c r="N838" s="349"/>
      <c r="O838" s="349"/>
      <c r="P838" s="362" t="s">
        <v>672</v>
      </c>
      <c r="Q838" s="350"/>
      <c r="R838" s="350"/>
      <c r="S838" s="350"/>
      <c r="T838" s="350"/>
      <c r="U838" s="350"/>
      <c r="V838" s="350"/>
      <c r="W838" s="350"/>
      <c r="X838" s="350"/>
      <c r="Y838" s="351">
        <v>40.799999999999997</v>
      </c>
      <c r="Z838" s="352"/>
      <c r="AA838" s="352"/>
      <c r="AB838" s="353"/>
      <c r="AC838" s="363" t="s">
        <v>369</v>
      </c>
      <c r="AD838" s="371"/>
      <c r="AE838" s="371"/>
      <c r="AF838" s="371"/>
      <c r="AG838" s="371"/>
      <c r="AH838" s="372">
        <v>1</v>
      </c>
      <c r="AI838" s="373"/>
      <c r="AJ838" s="373"/>
      <c r="AK838" s="373"/>
      <c r="AL838" s="357">
        <v>91.8</v>
      </c>
      <c r="AM838" s="358"/>
      <c r="AN838" s="358"/>
      <c r="AO838" s="359"/>
      <c r="AP838" s="360"/>
      <c r="AQ838" s="360"/>
      <c r="AR838" s="360"/>
      <c r="AS838" s="360"/>
      <c r="AT838" s="360"/>
      <c r="AU838" s="360"/>
      <c r="AV838" s="360"/>
      <c r="AW838" s="360"/>
      <c r="AX838" s="360"/>
    </row>
    <row r="839" spans="1:50" ht="43.5" customHeight="1" x14ac:dyDescent="0.2">
      <c r="A839" s="376">
        <v>2</v>
      </c>
      <c r="B839" s="376">
        <v>1</v>
      </c>
      <c r="C839" s="361" t="s">
        <v>671</v>
      </c>
      <c r="D839" s="347"/>
      <c r="E839" s="347"/>
      <c r="F839" s="347"/>
      <c r="G839" s="347"/>
      <c r="H839" s="347"/>
      <c r="I839" s="347"/>
      <c r="J839" s="348">
        <v>6050005005208</v>
      </c>
      <c r="K839" s="349"/>
      <c r="L839" s="349"/>
      <c r="M839" s="349"/>
      <c r="N839" s="349"/>
      <c r="O839" s="349"/>
      <c r="P839" s="362" t="s">
        <v>673</v>
      </c>
      <c r="Q839" s="350"/>
      <c r="R839" s="350"/>
      <c r="S839" s="350"/>
      <c r="T839" s="350"/>
      <c r="U839" s="350"/>
      <c r="V839" s="350"/>
      <c r="W839" s="350"/>
      <c r="X839" s="350"/>
      <c r="Y839" s="351">
        <v>15</v>
      </c>
      <c r="Z839" s="352"/>
      <c r="AA839" s="352"/>
      <c r="AB839" s="353"/>
      <c r="AC839" s="363" t="s">
        <v>369</v>
      </c>
      <c r="AD839" s="363"/>
      <c r="AE839" s="363"/>
      <c r="AF839" s="363"/>
      <c r="AG839" s="363"/>
      <c r="AH839" s="372">
        <v>1</v>
      </c>
      <c r="AI839" s="373"/>
      <c r="AJ839" s="373"/>
      <c r="AK839" s="373"/>
      <c r="AL839" s="357">
        <v>80.7</v>
      </c>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298</v>
      </c>
      <c r="K870" s="365"/>
      <c r="L870" s="365"/>
      <c r="M870" s="365"/>
      <c r="N870" s="365"/>
      <c r="O870" s="365"/>
      <c r="P870" s="366" t="s">
        <v>246</v>
      </c>
      <c r="Q870" s="366"/>
      <c r="R870" s="366"/>
      <c r="S870" s="366"/>
      <c r="T870" s="366"/>
      <c r="U870" s="366"/>
      <c r="V870" s="366"/>
      <c r="W870" s="366"/>
      <c r="X870" s="366"/>
      <c r="Y870" s="367" t="s">
        <v>296</v>
      </c>
      <c r="Z870" s="368"/>
      <c r="AA870" s="368"/>
      <c r="AB870" s="368"/>
      <c r="AC870" s="148" t="s">
        <v>336</v>
      </c>
      <c r="AD870" s="148"/>
      <c r="AE870" s="148"/>
      <c r="AF870" s="148"/>
      <c r="AG870" s="148"/>
      <c r="AH870" s="367" t="s">
        <v>365</v>
      </c>
      <c r="AI870" s="364"/>
      <c r="AJ870" s="364"/>
      <c r="AK870" s="364"/>
      <c r="AL870" s="364" t="s">
        <v>21</v>
      </c>
      <c r="AM870" s="364"/>
      <c r="AN870" s="364"/>
      <c r="AO870" s="369"/>
      <c r="AP870" s="370" t="s">
        <v>299</v>
      </c>
      <c r="AQ870" s="370"/>
      <c r="AR870" s="370"/>
      <c r="AS870" s="370"/>
      <c r="AT870" s="370"/>
      <c r="AU870" s="370"/>
      <c r="AV870" s="370"/>
      <c r="AW870" s="370"/>
      <c r="AX870" s="370"/>
    </row>
    <row r="871" spans="1:50" ht="55.5" customHeight="1" x14ac:dyDescent="0.2">
      <c r="A871" s="376">
        <v>1</v>
      </c>
      <c r="B871" s="376">
        <v>1</v>
      </c>
      <c r="C871" s="361" t="s">
        <v>674</v>
      </c>
      <c r="D871" s="347"/>
      <c r="E871" s="347"/>
      <c r="F871" s="347"/>
      <c r="G871" s="347"/>
      <c r="H871" s="347"/>
      <c r="I871" s="347"/>
      <c r="J871" s="348">
        <v>5010001081785</v>
      </c>
      <c r="K871" s="349"/>
      <c r="L871" s="349"/>
      <c r="M871" s="349"/>
      <c r="N871" s="349"/>
      <c r="O871" s="349"/>
      <c r="P871" s="362" t="s">
        <v>675</v>
      </c>
      <c r="Q871" s="350"/>
      <c r="R871" s="350"/>
      <c r="S871" s="350"/>
      <c r="T871" s="350"/>
      <c r="U871" s="350"/>
      <c r="V871" s="350"/>
      <c r="W871" s="350"/>
      <c r="X871" s="350"/>
      <c r="Y871" s="351">
        <v>15</v>
      </c>
      <c r="Z871" s="352"/>
      <c r="AA871" s="352"/>
      <c r="AB871" s="353"/>
      <c r="AC871" s="363" t="s">
        <v>376</v>
      </c>
      <c r="AD871" s="371"/>
      <c r="AE871" s="371"/>
      <c r="AF871" s="371"/>
      <c r="AG871" s="371"/>
      <c r="AH871" s="372">
        <v>1</v>
      </c>
      <c r="AI871" s="373"/>
      <c r="AJ871" s="373"/>
      <c r="AK871" s="373"/>
      <c r="AL871" s="357">
        <v>97.4</v>
      </c>
      <c r="AM871" s="358"/>
      <c r="AN871" s="358"/>
      <c r="AO871" s="359"/>
      <c r="AP871" s="360"/>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298</v>
      </c>
      <c r="K903" s="365"/>
      <c r="L903" s="365"/>
      <c r="M903" s="365"/>
      <c r="N903" s="365"/>
      <c r="O903" s="365"/>
      <c r="P903" s="366" t="s">
        <v>246</v>
      </c>
      <c r="Q903" s="366"/>
      <c r="R903" s="366"/>
      <c r="S903" s="366"/>
      <c r="T903" s="366"/>
      <c r="U903" s="366"/>
      <c r="V903" s="366"/>
      <c r="W903" s="366"/>
      <c r="X903" s="366"/>
      <c r="Y903" s="367" t="s">
        <v>296</v>
      </c>
      <c r="Z903" s="368"/>
      <c r="AA903" s="368"/>
      <c r="AB903" s="368"/>
      <c r="AC903" s="148" t="s">
        <v>336</v>
      </c>
      <c r="AD903" s="148"/>
      <c r="AE903" s="148"/>
      <c r="AF903" s="148"/>
      <c r="AG903" s="148"/>
      <c r="AH903" s="367" t="s">
        <v>365</v>
      </c>
      <c r="AI903" s="364"/>
      <c r="AJ903" s="364"/>
      <c r="AK903" s="364"/>
      <c r="AL903" s="364" t="s">
        <v>21</v>
      </c>
      <c r="AM903" s="364"/>
      <c r="AN903" s="364"/>
      <c r="AO903" s="369"/>
      <c r="AP903" s="370" t="s">
        <v>299</v>
      </c>
      <c r="AQ903" s="370"/>
      <c r="AR903" s="370"/>
      <c r="AS903" s="370"/>
      <c r="AT903" s="370"/>
      <c r="AU903" s="370"/>
      <c r="AV903" s="370"/>
      <c r="AW903" s="370"/>
      <c r="AX903" s="370"/>
    </row>
    <row r="904" spans="1:50" ht="60" customHeight="1" x14ac:dyDescent="0.2">
      <c r="A904" s="376">
        <v>1</v>
      </c>
      <c r="B904" s="376">
        <v>1</v>
      </c>
      <c r="C904" s="361" t="s">
        <v>676</v>
      </c>
      <c r="D904" s="347"/>
      <c r="E904" s="347"/>
      <c r="F904" s="347"/>
      <c r="G904" s="347"/>
      <c r="H904" s="347"/>
      <c r="I904" s="347"/>
      <c r="J904" s="348">
        <v>7050005005207</v>
      </c>
      <c r="K904" s="349"/>
      <c r="L904" s="349"/>
      <c r="M904" s="349"/>
      <c r="N904" s="349"/>
      <c r="O904" s="349"/>
      <c r="P904" s="362" t="s">
        <v>677</v>
      </c>
      <c r="Q904" s="350"/>
      <c r="R904" s="350"/>
      <c r="S904" s="350"/>
      <c r="T904" s="350"/>
      <c r="U904" s="350"/>
      <c r="V904" s="350"/>
      <c r="W904" s="350"/>
      <c r="X904" s="350"/>
      <c r="Y904" s="351">
        <v>11</v>
      </c>
      <c r="Z904" s="352"/>
      <c r="AA904" s="352"/>
      <c r="AB904" s="353"/>
      <c r="AC904" s="363" t="s">
        <v>370</v>
      </c>
      <c r="AD904" s="371"/>
      <c r="AE904" s="371"/>
      <c r="AF904" s="371"/>
      <c r="AG904" s="371"/>
      <c r="AH904" s="372">
        <v>1</v>
      </c>
      <c r="AI904" s="373"/>
      <c r="AJ904" s="373"/>
      <c r="AK904" s="373"/>
      <c r="AL904" s="357">
        <v>83.7</v>
      </c>
      <c r="AM904" s="358"/>
      <c r="AN904" s="358"/>
      <c r="AO904" s="359"/>
      <c r="AP904" s="360"/>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298</v>
      </c>
      <c r="K936" s="365"/>
      <c r="L936" s="365"/>
      <c r="M936" s="365"/>
      <c r="N936" s="365"/>
      <c r="O936" s="365"/>
      <c r="P936" s="366" t="s">
        <v>246</v>
      </c>
      <c r="Q936" s="366"/>
      <c r="R936" s="366"/>
      <c r="S936" s="366"/>
      <c r="T936" s="366"/>
      <c r="U936" s="366"/>
      <c r="V936" s="366"/>
      <c r="W936" s="366"/>
      <c r="X936" s="366"/>
      <c r="Y936" s="367" t="s">
        <v>296</v>
      </c>
      <c r="Z936" s="368"/>
      <c r="AA936" s="368"/>
      <c r="AB936" s="368"/>
      <c r="AC936" s="148" t="s">
        <v>336</v>
      </c>
      <c r="AD936" s="148"/>
      <c r="AE936" s="148"/>
      <c r="AF936" s="148"/>
      <c r="AG936" s="148"/>
      <c r="AH936" s="367" t="s">
        <v>365</v>
      </c>
      <c r="AI936" s="364"/>
      <c r="AJ936" s="364"/>
      <c r="AK936" s="364"/>
      <c r="AL936" s="364" t="s">
        <v>21</v>
      </c>
      <c r="AM936" s="364"/>
      <c r="AN936" s="364"/>
      <c r="AO936" s="369"/>
      <c r="AP936" s="370" t="s">
        <v>299</v>
      </c>
      <c r="AQ936" s="370"/>
      <c r="AR936" s="370"/>
      <c r="AS936" s="370"/>
      <c r="AT936" s="370"/>
      <c r="AU936" s="370"/>
      <c r="AV936" s="370"/>
      <c r="AW936" s="370"/>
      <c r="AX936" s="370"/>
    </row>
    <row r="937" spans="1:50" ht="59.25" customHeight="1" x14ac:dyDescent="0.2">
      <c r="A937" s="376">
        <v>1</v>
      </c>
      <c r="B937" s="376">
        <v>1</v>
      </c>
      <c r="C937" s="361" t="s">
        <v>678</v>
      </c>
      <c r="D937" s="347"/>
      <c r="E937" s="347"/>
      <c r="F937" s="347"/>
      <c r="G937" s="347"/>
      <c r="H937" s="347"/>
      <c r="I937" s="347"/>
      <c r="J937" s="348">
        <v>7010901005494</v>
      </c>
      <c r="K937" s="349"/>
      <c r="L937" s="349"/>
      <c r="M937" s="349"/>
      <c r="N937" s="349"/>
      <c r="O937" s="349"/>
      <c r="P937" s="362" t="s">
        <v>679</v>
      </c>
      <c r="Q937" s="350"/>
      <c r="R937" s="350"/>
      <c r="S937" s="350"/>
      <c r="T937" s="350"/>
      <c r="U937" s="350"/>
      <c r="V937" s="350"/>
      <c r="W937" s="350"/>
      <c r="X937" s="350"/>
      <c r="Y937" s="351">
        <v>9.9</v>
      </c>
      <c r="Z937" s="352"/>
      <c r="AA937" s="352"/>
      <c r="AB937" s="353"/>
      <c r="AC937" s="363" t="s">
        <v>370</v>
      </c>
      <c r="AD937" s="371"/>
      <c r="AE937" s="371"/>
      <c r="AF937" s="371"/>
      <c r="AG937" s="371"/>
      <c r="AH937" s="372">
        <v>2</v>
      </c>
      <c r="AI937" s="373"/>
      <c r="AJ937" s="373"/>
      <c r="AK937" s="373"/>
      <c r="AL937" s="357">
        <v>94.7</v>
      </c>
      <c r="AM937" s="358"/>
      <c r="AN937" s="358"/>
      <c r="AO937" s="359"/>
      <c r="AP937" s="360"/>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1"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298</v>
      </c>
      <c r="K969" s="365"/>
      <c r="L969" s="365"/>
      <c r="M969" s="365"/>
      <c r="N969" s="365"/>
      <c r="O969" s="365"/>
      <c r="P969" s="366" t="s">
        <v>246</v>
      </c>
      <c r="Q969" s="366"/>
      <c r="R969" s="366"/>
      <c r="S969" s="366"/>
      <c r="T969" s="366"/>
      <c r="U969" s="366"/>
      <c r="V969" s="366"/>
      <c r="W969" s="366"/>
      <c r="X969" s="366"/>
      <c r="Y969" s="367" t="s">
        <v>296</v>
      </c>
      <c r="Z969" s="368"/>
      <c r="AA969" s="368"/>
      <c r="AB969" s="368"/>
      <c r="AC969" s="148" t="s">
        <v>336</v>
      </c>
      <c r="AD969" s="148"/>
      <c r="AE969" s="148"/>
      <c r="AF969" s="148"/>
      <c r="AG969" s="148"/>
      <c r="AH969" s="367" t="s">
        <v>365</v>
      </c>
      <c r="AI969" s="364"/>
      <c r="AJ969" s="364"/>
      <c r="AK969" s="364"/>
      <c r="AL969" s="364" t="s">
        <v>21</v>
      </c>
      <c r="AM969" s="364"/>
      <c r="AN969" s="364"/>
      <c r="AO969" s="369"/>
      <c r="AP969" s="370" t="s">
        <v>299</v>
      </c>
      <c r="AQ969" s="370"/>
      <c r="AR969" s="370"/>
      <c r="AS969" s="370"/>
      <c r="AT969" s="370"/>
      <c r="AU969" s="370"/>
      <c r="AV969" s="370"/>
      <c r="AW969" s="370"/>
      <c r="AX969" s="370"/>
    </row>
    <row r="970" spans="1:50" ht="57" customHeight="1" x14ac:dyDescent="0.2">
      <c r="A970" s="376">
        <v>1</v>
      </c>
      <c r="B970" s="376">
        <v>1</v>
      </c>
      <c r="C970" s="361" t="s">
        <v>680</v>
      </c>
      <c r="D970" s="347"/>
      <c r="E970" s="347"/>
      <c r="F970" s="347"/>
      <c r="G970" s="347"/>
      <c r="H970" s="347"/>
      <c r="I970" s="347"/>
      <c r="J970" s="348">
        <v>4010701026082</v>
      </c>
      <c r="K970" s="349"/>
      <c r="L970" s="349"/>
      <c r="M970" s="349"/>
      <c r="N970" s="349"/>
      <c r="O970" s="349"/>
      <c r="P970" s="362" t="s">
        <v>681</v>
      </c>
      <c r="Q970" s="350"/>
      <c r="R970" s="350"/>
      <c r="S970" s="350"/>
      <c r="T970" s="350"/>
      <c r="U970" s="350"/>
      <c r="V970" s="350"/>
      <c r="W970" s="350"/>
      <c r="X970" s="350"/>
      <c r="Y970" s="351">
        <v>6.2</v>
      </c>
      <c r="Z970" s="352"/>
      <c r="AA970" s="352"/>
      <c r="AB970" s="353"/>
      <c r="AC970" s="363" t="s">
        <v>369</v>
      </c>
      <c r="AD970" s="371"/>
      <c r="AE970" s="371"/>
      <c r="AF970" s="371"/>
      <c r="AG970" s="371"/>
      <c r="AH970" s="372">
        <v>1</v>
      </c>
      <c r="AI970" s="373"/>
      <c r="AJ970" s="373"/>
      <c r="AK970" s="373"/>
      <c r="AL970" s="357">
        <v>84.3</v>
      </c>
      <c r="AM970" s="358"/>
      <c r="AN970" s="358"/>
      <c r="AO970" s="359"/>
      <c r="AP970" s="360"/>
      <c r="AQ970" s="360"/>
      <c r="AR970" s="360"/>
      <c r="AS970" s="360"/>
      <c r="AT970" s="360"/>
      <c r="AU970" s="360"/>
      <c r="AV970" s="360"/>
      <c r="AW970" s="360"/>
      <c r="AX970" s="360"/>
    </row>
    <row r="971" spans="1:50" ht="57"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57"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57"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57"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57"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57"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57"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57"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57"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57"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57"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57"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57"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57"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57"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57"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57"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57"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57"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57"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57"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57"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57"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57"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57"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57"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57"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57"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57"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30.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32.2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7" customHeight="1" x14ac:dyDescent="0.2">
      <c r="A1002" s="364"/>
      <c r="B1002" s="364"/>
      <c r="C1002" s="364" t="s">
        <v>26</v>
      </c>
      <c r="D1002" s="364"/>
      <c r="E1002" s="364"/>
      <c r="F1002" s="364"/>
      <c r="G1002" s="364"/>
      <c r="H1002" s="364"/>
      <c r="I1002" s="364"/>
      <c r="J1002" s="148" t="s">
        <v>298</v>
      </c>
      <c r="K1002" s="365"/>
      <c r="L1002" s="365"/>
      <c r="M1002" s="365"/>
      <c r="N1002" s="365"/>
      <c r="O1002" s="365"/>
      <c r="P1002" s="366" t="s">
        <v>246</v>
      </c>
      <c r="Q1002" s="366"/>
      <c r="R1002" s="366"/>
      <c r="S1002" s="366"/>
      <c r="T1002" s="366"/>
      <c r="U1002" s="366"/>
      <c r="V1002" s="366"/>
      <c r="W1002" s="366"/>
      <c r="X1002" s="366"/>
      <c r="Y1002" s="367" t="s">
        <v>296</v>
      </c>
      <c r="Z1002" s="368"/>
      <c r="AA1002" s="368"/>
      <c r="AB1002" s="368"/>
      <c r="AC1002" s="148" t="s">
        <v>336</v>
      </c>
      <c r="AD1002" s="148"/>
      <c r="AE1002" s="148"/>
      <c r="AF1002" s="148"/>
      <c r="AG1002" s="148"/>
      <c r="AH1002" s="367" t="s">
        <v>365</v>
      </c>
      <c r="AI1002" s="364"/>
      <c r="AJ1002" s="364"/>
      <c r="AK1002" s="364"/>
      <c r="AL1002" s="364" t="s">
        <v>21</v>
      </c>
      <c r="AM1002" s="364"/>
      <c r="AN1002" s="364"/>
      <c r="AO1002" s="369"/>
      <c r="AP1002" s="370" t="s">
        <v>299</v>
      </c>
      <c r="AQ1002" s="370"/>
      <c r="AR1002" s="370"/>
      <c r="AS1002" s="370"/>
      <c r="AT1002" s="370"/>
      <c r="AU1002" s="370"/>
      <c r="AV1002" s="370"/>
      <c r="AW1002" s="370"/>
      <c r="AX1002" s="370"/>
    </row>
    <row r="1003" spans="1:50" ht="57" customHeight="1" x14ac:dyDescent="0.2">
      <c r="A1003" s="376">
        <v>1</v>
      </c>
      <c r="B1003" s="376">
        <v>1</v>
      </c>
      <c r="C1003" s="361" t="s">
        <v>700</v>
      </c>
      <c r="D1003" s="347"/>
      <c r="E1003" s="347"/>
      <c r="F1003" s="347"/>
      <c r="G1003" s="347"/>
      <c r="H1003" s="347"/>
      <c r="I1003" s="347"/>
      <c r="J1003" s="348">
        <v>5050005005266</v>
      </c>
      <c r="K1003" s="349"/>
      <c r="L1003" s="349"/>
      <c r="M1003" s="349"/>
      <c r="N1003" s="349"/>
      <c r="O1003" s="349"/>
      <c r="P1003" s="362" t="s">
        <v>701</v>
      </c>
      <c r="Q1003" s="350"/>
      <c r="R1003" s="350"/>
      <c r="S1003" s="350"/>
      <c r="T1003" s="350"/>
      <c r="U1003" s="350"/>
      <c r="V1003" s="350"/>
      <c r="W1003" s="350"/>
      <c r="X1003" s="350"/>
      <c r="Y1003" s="351">
        <v>0.9</v>
      </c>
      <c r="Z1003" s="352"/>
      <c r="AA1003" s="352"/>
      <c r="AB1003" s="353"/>
      <c r="AC1003" s="363" t="s">
        <v>376</v>
      </c>
      <c r="AD1003" s="371"/>
      <c r="AE1003" s="371"/>
      <c r="AF1003" s="371"/>
      <c r="AG1003" s="371"/>
      <c r="AH1003" s="372">
        <v>1</v>
      </c>
      <c r="AI1003" s="373"/>
      <c r="AJ1003" s="373"/>
      <c r="AK1003" s="373"/>
      <c r="AL1003" s="357" t="s">
        <v>702</v>
      </c>
      <c r="AM1003" s="358"/>
      <c r="AN1003" s="358"/>
      <c r="AO1003" s="359"/>
      <c r="AP1003" s="360"/>
      <c r="AQ1003" s="360"/>
      <c r="AR1003" s="360"/>
      <c r="AS1003" s="360"/>
      <c r="AT1003" s="360"/>
      <c r="AU1003" s="360"/>
      <c r="AV1003" s="360"/>
      <c r="AW1003" s="360"/>
      <c r="AX1003" s="360"/>
    </row>
    <row r="1004" spans="1:50" ht="57"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57"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57"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57"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57"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57"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57"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57"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57"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57"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57"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57"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57"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57"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57"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57"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57"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57"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57"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57"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57"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57"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57"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57"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57"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57"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57"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57"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57"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16.2"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33.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7" customHeight="1" x14ac:dyDescent="0.2">
      <c r="A1035" s="364"/>
      <c r="B1035" s="364"/>
      <c r="C1035" s="364" t="s">
        <v>26</v>
      </c>
      <c r="D1035" s="364"/>
      <c r="E1035" s="364"/>
      <c r="F1035" s="364"/>
      <c r="G1035" s="364"/>
      <c r="H1035" s="364"/>
      <c r="I1035" s="364"/>
      <c r="J1035" s="148" t="s">
        <v>298</v>
      </c>
      <c r="K1035" s="365"/>
      <c r="L1035" s="365"/>
      <c r="M1035" s="365"/>
      <c r="N1035" s="365"/>
      <c r="O1035" s="365"/>
      <c r="P1035" s="366" t="s">
        <v>246</v>
      </c>
      <c r="Q1035" s="366"/>
      <c r="R1035" s="366"/>
      <c r="S1035" s="366"/>
      <c r="T1035" s="366"/>
      <c r="U1035" s="366"/>
      <c r="V1035" s="366"/>
      <c r="W1035" s="366"/>
      <c r="X1035" s="366"/>
      <c r="Y1035" s="367" t="s">
        <v>296</v>
      </c>
      <c r="Z1035" s="368"/>
      <c r="AA1035" s="368"/>
      <c r="AB1035" s="368"/>
      <c r="AC1035" s="148" t="s">
        <v>336</v>
      </c>
      <c r="AD1035" s="148"/>
      <c r="AE1035" s="148"/>
      <c r="AF1035" s="148"/>
      <c r="AG1035" s="148"/>
      <c r="AH1035" s="367" t="s">
        <v>365</v>
      </c>
      <c r="AI1035" s="364"/>
      <c r="AJ1035" s="364"/>
      <c r="AK1035" s="364"/>
      <c r="AL1035" s="364" t="s">
        <v>21</v>
      </c>
      <c r="AM1035" s="364"/>
      <c r="AN1035" s="364"/>
      <c r="AO1035" s="369"/>
      <c r="AP1035" s="370" t="s">
        <v>299</v>
      </c>
      <c r="AQ1035" s="370"/>
      <c r="AR1035" s="370"/>
      <c r="AS1035" s="370"/>
      <c r="AT1035" s="370"/>
      <c r="AU1035" s="370"/>
      <c r="AV1035" s="370"/>
      <c r="AW1035" s="370"/>
      <c r="AX1035" s="370"/>
    </row>
    <row r="1036" spans="1:50" ht="57" customHeight="1" x14ac:dyDescent="0.2">
      <c r="A1036" s="376">
        <v>1</v>
      </c>
      <c r="B1036" s="376">
        <v>1</v>
      </c>
      <c r="C1036" s="361" t="s">
        <v>704</v>
      </c>
      <c r="D1036" s="347"/>
      <c r="E1036" s="347"/>
      <c r="F1036" s="347"/>
      <c r="G1036" s="347"/>
      <c r="H1036" s="347"/>
      <c r="I1036" s="347"/>
      <c r="J1036" s="348">
        <v>3060001003992</v>
      </c>
      <c r="K1036" s="349"/>
      <c r="L1036" s="349"/>
      <c r="M1036" s="349"/>
      <c r="N1036" s="349"/>
      <c r="O1036" s="349"/>
      <c r="P1036" s="362" t="s">
        <v>703</v>
      </c>
      <c r="Q1036" s="350"/>
      <c r="R1036" s="350"/>
      <c r="S1036" s="350"/>
      <c r="T1036" s="350"/>
      <c r="U1036" s="350"/>
      <c r="V1036" s="350"/>
      <c r="W1036" s="350"/>
      <c r="X1036" s="350"/>
      <c r="Y1036" s="351">
        <v>29</v>
      </c>
      <c r="Z1036" s="352"/>
      <c r="AA1036" s="352"/>
      <c r="AB1036" s="353"/>
      <c r="AC1036" s="363" t="s">
        <v>370</v>
      </c>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57"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57"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57"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57"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57"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57"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57"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57"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57"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57"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57"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57"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57"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57"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57"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57"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57"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57"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57"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57"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57"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57"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57"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57"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57"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57"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57"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57"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57"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32.2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35.2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7" customHeight="1" x14ac:dyDescent="0.2">
      <c r="A1068" s="364"/>
      <c r="B1068" s="364"/>
      <c r="C1068" s="364" t="s">
        <v>26</v>
      </c>
      <c r="D1068" s="364"/>
      <c r="E1068" s="364"/>
      <c r="F1068" s="364"/>
      <c r="G1068" s="364"/>
      <c r="H1068" s="364"/>
      <c r="I1068" s="364"/>
      <c r="J1068" s="148" t="s">
        <v>298</v>
      </c>
      <c r="K1068" s="365"/>
      <c r="L1068" s="365"/>
      <c r="M1068" s="365"/>
      <c r="N1068" s="365"/>
      <c r="O1068" s="365"/>
      <c r="P1068" s="366" t="s">
        <v>246</v>
      </c>
      <c r="Q1068" s="366"/>
      <c r="R1068" s="366"/>
      <c r="S1068" s="366"/>
      <c r="T1068" s="366"/>
      <c r="U1068" s="366"/>
      <c r="V1068" s="366"/>
      <c r="W1068" s="366"/>
      <c r="X1068" s="366"/>
      <c r="Y1068" s="367" t="s">
        <v>296</v>
      </c>
      <c r="Z1068" s="368"/>
      <c r="AA1068" s="368"/>
      <c r="AB1068" s="368"/>
      <c r="AC1068" s="148" t="s">
        <v>336</v>
      </c>
      <c r="AD1068" s="148"/>
      <c r="AE1068" s="148"/>
      <c r="AF1068" s="148"/>
      <c r="AG1068" s="148"/>
      <c r="AH1068" s="367" t="s">
        <v>365</v>
      </c>
      <c r="AI1068" s="364"/>
      <c r="AJ1068" s="364"/>
      <c r="AK1068" s="364"/>
      <c r="AL1068" s="364" t="s">
        <v>21</v>
      </c>
      <c r="AM1068" s="364"/>
      <c r="AN1068" s="364"/>
      <c r="AO1068" s="369"/>
      <c r="AP1068" s="370" t="s">
        <v>299</v>
      </c>
      <c r="AQ1068" s="370"/>
      <c r="AR1068" s="370"/>
      <c r="AS1068" s="370"/>
      <c r="AT1068" s="370"/>
      <c r="AU1068" s="370"/>
      <c r="AV1068" s="370"/>
      <c r="AW1068" s="370"/>
      <c r="AX1068" s="370"/>
    </row>
    <row r="1069" spans="1:50" ht="57" customHeight="1" x14ac:dyDescent="0.2">
      <c r="A1069" s="376">
        <v>1</v>
      </c>
      <c r="B1069" s="376">
        <v>1</v>
      </c>
      <c r="C1069" s="361" t="s">
        <v>705</v>
      </c>
      <c r="D1069" s="347"/>
      <c r="E1069" s="347"/>
      <c r="F1069" s="347"/>
      <c r="G1069" s="347"/>
      <c r="H1069" s="347"/>
      <c r="I1069" s="347"/>
      <c r="J1069" s="348">
        <v>4010001185942</v>
      </c>
      <c r="K1069" s="349"/>
      <c r="L1069" s="349"/>
      <c r="M1069" s="349"/>
      <c r="N1069" s="349"/>
      <c r="O1069" s="349"/>
      <c r="P1069" s="362" t="s">
        <v>706</v>
      </c>
      <c r="Q1069" s="350"/>
      <c r="R1069" s="350"/>
      <c r="S1069" s="350"/>
      <c r="T1069" s="350"/>
      <c r="U1069" s="350"/>
      <c r="V1069" s="350"/>
      <c r="W1069" s="350"/>
      <c r="X1069" s="350"/>
      <c r="Y1069" s="351">
        <v>1.3</v>
      </c>
      <c r="Z1069" s="352"/>
      <c r="AA1069" s="352"/>
      <c r="AB1069" s="353"/>
      <c r="AC1069" s="363" t="s">
        <v>376</v>
      </c>
      <c r="AD1069" s="371"/>
      <c r="AE1069" s="371"/>
      <c r="AF1069" s="371"/>
      <c r="AG1069" s="371"/>
      <c r="AH1069" s="372">
        <v>1</v>
      </c>
      <c r="AI1069" s="373"/>
      <c r="AJ1069" s="373"/>
      <c r="AK1069" s="373"/>
      <c r="AL1069" s="357" t="s">
        <v>684</v>
      </c>
      <c r="AM1069" s="358"/>
      <c r="AN1069" s="358"/>
      <c r="AO1069" s="359"/>
      <c r="AP1069" s="360"/>
      <c r="AQ1069" s="360"/>
      <c r="AR1069" s="360"/>
      <c r="AS1069" s="360"/>
      <c r="AT1069" s="360"/>
      <c r="AU1069" s="360"/>
      <c r="AV1069" s="360"/>
      <c r="AW1069" s="360"/>
      <c r="AX1069" s="360"/>
    </row>
    <row r="1070" spans="1:50" ht="57"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57"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57"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57"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57"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57"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57"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57"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57"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57"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57"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57"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57"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57"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57"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57"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57"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57"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57"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57"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57"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57"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57"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57"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57"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57"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57"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7"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57"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57" customHeight="1" x14ac:dyDescent="0.2">
      <c r="A1099" s="377" t="s">
        <v>327</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342</v>
      </c>
      <c r="AM1099" s="281"/>
      <c r="AN1099" s="281"/>
      <c r="AO1099" s="79" t="s">
        <v>670</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265</v>
      </c>
      <c r="D1102" s="380"/>
      <c r="E1102" s="148" t="s">
        <v>264</v>
      </c>
      <c r="F1102" s="380"/>
      <c r="G1102" s="380"/>
      <c r="H1102" s="380"/>
      <c r="I1102" s="380"/>
      <c r="J1102" s="148" t="s">
        <v>298</v>
      </c>
      <c r="K1102" s="148"/>
      <c r="L1102" s="148"/>
      <c r="M1102" s="148"/>
      <c r="N1102" s="148"/>
      <c r="O1102" s="148"/>
      <c r="P1102" s="367" t="s">
        <v>27</v>
      </c>
      <c r="Q1102" s="367"/>
      <c r="R1102" s="367"/>
      <c r="S1102" s="367"/>
      <c r="T1102" s="367"/>
      <c r="U1102" s="367"/>
      <c r="V1102" s="367"/>
      <c r="W1102" s="367"/>
      <c r="X1102" s="367"/>
      <c r="Y1102" s="148" t="s">
        <v>300</v>
      </c>
      <c r="Z1102" s="380"/>
      <c r="AA1102" s="380"/>
      <c r="AB1102" s="380"/>
      <c r="AC1102" s="148" t="s">
        <v>247</v>
      </c>
      <c r="AD1102" s="148"/>
      <c r="AE1102" s="148"/>
      <c r="AF1102" s="148"/>
      <c r="AG1102" s="148"/>
      <c r="AH1102" s="367" t="s">
        <v>260</v>
      </c>
      <c r="AI1102" s="368"/>
      <c r="AJ1102" s="368"/>
      <c r="AK1102" s="368"/>
      <c r="AL1102" s="368" t="s">
        <v>21</v>
      </c>
      <c r="AM1102" s="368"/>
      <c r="AN1102" s="368"/>
      <c r="AO1102" s="381"/>
      <c r="AP1102" s="370" t="s">
        <v>328</v>
      </c>
      <c r="AQ1102" s="370"/>
      <c r="AR1102" s="370"/>
      <c r="AS1102" s="370"/>
      <c r="AT1102" s="370"/>
      <c r="AU1102" s="370"/>
      <c r="AV1102" s="370"/>
      <c r="AW1102" s="370"/>
      <c r="AX1102" s="370"/>
    </row>
    <row r="1103" spans="1:50" ht="30" customHeight="1" x14ac:dyDescent="0.2">
      <c r="A1103" s="376">
        <v>1</v>
      </c>
      <c r="B1103" s="376">
        <v>1</v>
      </c>
      <c r="C1103" s="374"/>
      <c r="D1103" s="374"/>
      <c r="E1103" s="146" t="s">
        <v>682</v>
      </c>
      <c r="F1103" s="375"/>
      <c r="G1103" s="375"/>
      <c r="H1103" s="375"/>
      <c r="I1103" s="375"/>
      <c r="J1103" s="348" t="s">
        <v>682</v>
      </c>
      <c r="K1103" s="349"/>
      <c r="L1103" s="349"/>
      <c r="M1103" s="349"/>
      <c r="N1103" s="349"/>
      <c r="O1103" s="349"/>
      <c r="P1103" s="362" t="s">
        <v>682</v>
      </c>
      <c r="Q1103" s="350"/>
      <c r="R1103" s="350"/>
      <c r="S1103" s="350"/>
      <c r="T1103" s="350"/>
      <c r="U1103" s="350"/>
      <c r="V1103" s="350"/>
      <c r="W1103" s="350"/>
      <c r="X1103" s="350"/>
      <c r="Y1103" s="351" t="s">
        <v>683</v>
      </c>
      <c r="Z1103" s="352"/>
      <c r="AA1103" s="352"/>
      <c r="AB1103" s="353"/>
      <c r="AC1103" s="354"/>
      <c r="AD1103" s="354"/>
      <c r="AE1103" s="354"/>
      <c r="AF1103" s="354"/>
      <c r="AG1103" s="354"/>
      <c r="AH1103" s="355" t="s">
        <v>684</v>
      </c>
      <c r="AI1103" s="356"/>
      <c r="AJ1103" s="356"/>
      <c r="AK1103" s="356"/>
      <c r="AL1103" s="357" t="s">
        <v>684</v>
      </c>
      <c r="AM1103" s="358"/>
      <c r="AN1103" s="358"/>
      <c r="AO1103" s="359"/>
      <c r="AP1103" s="360" t="s">
        <v>684</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798 Y795 Y801:Y804">
    <cfRule type="expression" dxfId="2791" priority="13657">
      <formula>IF(RIGHT(TEXT(Y795,"0.#"),1)=".",FALSE,TRUE)</formula>
    </cfRule>
    <cfRule type="expression" dxfId="2790" priority="13658">
      <formula>IF(RIGHT(TEXT(Y795,"0.#"),1)=".",TRUE,FALSE)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00">
    <cfRule type="expression" dxfId="703" priority="3">
      <formula>IF(RIGHT(TEXT(Y800,"0.#"),1)=".",FALSE,TRUE)</formula>
    </cfRule>
    <cfRule type="expression" dxfId="702" priority="4">
      <formula>IF(RIGHT(TEXT(Y800,"0.#"),1)=".",TRUE,FALSE)</formula>
    </cfRule>
  </conditionalFormatting>
  <conditionalFormatting sqref="Y799">
    <cfRule type="expression" dxfId="701" priority="1">
      <formula>IF(RIGHT(TEXT(Y799,"0.#"),1)=".",FALSE,TRUE)</formula>
    </cfRule>
    <cfRule type="expression" dxfId="700" priority="2">
      <formula>IF(RIGHT(TEXT(Y799,"0.#"),1)=".",TRUE,FALSE)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16383" man="1"/>
    <brk id="129" max="16383" man="1"/>
    <brk id="699" max="16383" man="1"/>
    <brk id="727" max="16383" man="1"/>
    <brk id="740" max="16383" man="1"/>
    <brk id="779" max="16383" man="1"/>
    <brk id="834" max="16383" man="1"/>
    <brk id="1065"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2">
      <c r="A6" s="14" t="s">
        <v>89</v>
      </c>
      <c r="B6" s="15" t="s">
        <v>558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2">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2">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2">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2">
      <c r="A20" s="14" t="s">
        <v>312</v>
      </c>
      <c r="B20" s="15"/>
      <c r="C20" s="13" t="str">
        <f t="shared" si="9"/>
        <v/>
      </c>
      <c r="D20" s="13" t="str">
        <f t="shared" si="8"/>
        <v>科学技術・イノベーション</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2">
      <c r="A21" s="14" t="s">
        <v>313</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2">
      <c r="A24" s="97"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2">
      <c r="A38" s="13"/>
      <c r="B38" s="13"/>
      <c r="F38" s="13"/>
      <c r="G38" s="19"/>
      <c r="K38" s="13"/>
      <c r="L38" s="13"/>
      <c r="O38" s="13"/>
      <c r="P38" s="13"/>
      <c r="Q38" s="19"/>
      <c r="T38" s="13"/>
      <c r="Y38" s="32" t="s">
        <v>466</v>
      </c>
      <c r="Z38" s="30"/>
      <c r="AF38" s="30"/>
      <c r="AK38" s="53" t="str">
        <f t="shared" si="7"/>
        <v>k</v>
      </c>
    </row>
    <row r="39" spans="1:37" x14ac:dyDescent="0.2">
      <c r="A39" s="13"/>
      <c r="B39" s="13"/>
      <c r="F39" s="13" t="str">
        <f>I37</f>
        <v>一般会計</v>
      </c>
      <c r="G39" s="19"/>
      <c r="K39" s="13"/>
      <c r="L39" s="13"/>
      <c r="O39" s="13"/>
      <c r="P39" s="13"/>
      <c r="Q39" s="19"/>
      <c r="T39" s="13"/>
      <c r="Y39" s="32" t="s">
        <v>467</v>
      </c>
      <c r="Z39" s="30"/>
      <c r="AF39" s="30"/>
      <c r="AK39" s="53" t="str">
        <f t="shared" si="7"/>
        <v>l</v>
      </c>
    </row>
    <row r="40" spans="1:37" x14ac:dyDescent="0.2">
      <c r="A40" s="13"/>
      <c r="B40" s="13"/>
      <c r="F40" s="13"/>
      <c r="G40" s="19"/>
      <c r="K40" s="13"/>
      <c r="L40" s="13"/>
      <c r="O40" s="13"/>
      <c r="P40" s="13"/>
      <c r="Q40" s="19"/>
      <c r="T40" s="13"/>
      <c r="Y40" s="32" t="s">
        <v>468</v>
      </c>
      <c r="Z40" s="30"/>
      <c r="AF40" s="30"/>
      <c r="AK40" s="53" t="str">
        <f t="shared" si="7"/>
        <v>m</v>
      </c>
    </row>
    <row r="41" spans="1:37" x14ac:dyDescent="0.2">
      <c r="A41" s="13"/>
      <c r="B41" s="13"/>
      <c r="F41" s="13"/>
      <c r="G41" s="19"/>
      <c r="K41" s="13"/>
      <c r="L41" s="13"/>
      <c r="O41" s="13"/>
      <c r="P41" s="13"/>
      <c r="Q41" s="19"/>
      <c r="T41" s="13"/>
      <c r="Y41" s="32" t="s">
        <v>469</v>
      </c>
      <c r="Z41" s="30"/>
      <c r="AF41" s="30"/>
      <c r="AK41" s="53" t="str">
        <f t="shared" si="7"/>
        <v>n</v>
      </c>
    </row>
    <row r="42" spans="1:37" x14ac:dyDescent="0.2">
      <c r="A42" s="13"/>
      <c r="B42" s="13"/>
      <c r="F42" s="13"/>
      <c r="G42" s="19"/>
      <c r="K42" s="13"/>
      <c r="L42" s="13"/>
      <c r="O42" s="13"/>
      <c r="P42" s="13"/>
      <c r="Q42" s="19"/>
      <c r="T42" s="13"/>
      <c r="Y42" s="32" t="s">
        <v>470</v>
      </c>
      <c r="Z42" s="30"/>
      <c r="AF42" s="30"/>
      <c r="AK42" s="53" t="str">
        <f t="shared" si="7"/>
        <v>o</v>
      </c>
    </row>
    <row r="43" spans="1:37" x14ac:dyDescent="0.2">
      <c r="A43" s="13"/>
      <c r="B43" s="13"/>
      <c r="F43" s="13"/>
      <c r="G43" s="19"/>
      <c r="K43" s="13"/>
      <c r="L43" s="13"/>
      <c r="O43" s="13"/>
      <c r="P43" s="13"/>
      <c r="Q43" s="19"/>
      <c r="T43" s="13"/>
      <c r="Y43" s="32" t="s">
        <v>471</v>
      </c>
      <c r="Z43" s="30"/>
      <c r="AF43" s="30"/>
      <c r="AK43" s="53" t="str">
        <f t="shared" si="7"/>
        <v>p</v>
      </c>
    </row>
    <row r="44" spans="1:37" x14ac:dyDescent="0.2">
      <c r="A44" s="13"/>
      <c r="B44" s="13"/>
      <c r="F44" s="13"/>
      <c r="G44" s="19"/>
      <c r="K44" s="13"/>
      <c r="L44" s="13"/>
      <c r="O44" s="13"/>
      <c r="P44" s="13"/>
      <c r="Q44" s="19"/>
      <c r="T44" s="13"/>
      <c r="Y44" s="32" t="s">
        <v>472</v>
      </c>
      <c r="Z44" s="30"/>
      <c r="AF44" s="30"/>
      <c r="AK44" s="53" t="str">
        <f t="shared" si="7"/>
        <v>q</v>
      </c>
    </row>
    <row r="45" spans="1:37" x14ac:dyDescent="0.2">
      <c r="A45" s="13"/>
      <c r="B45" s="13"/>
      <c r="F45" s="13"/>
      <c r="G45" s="19"/>
      <c r="K45" s="13"/>
      <c r="L45" s="13"/>
      <c r="O45" s="13"/>
      <c r="P45" s="13"/>
      <c r="Q45" s="19"/>
      <c r="T45" s="13"/>
      <c r="Y45" s="32" t="s">
        <v>473</v>
      </c>
      <c r="Z45" s="30"/>
      <c r="AF45" s="30"/>
      <c r="AK45" s="53" t="str">
        <f t="shared" si="7"/>
        <v>r</v>
      </c>
    </row>
    <row r="46" spans="1:37" x14ac:dyDescent="0.2">
      <c r="A46" s="13"/>
      <c r="B46" s="13"/>
      <c r="F46" s="13"/>
      <c r="G46" s="19"/>
      <c r="K46" s="13"/>
      <c r="L46" s="13"/>
      <c r="O46" s="13"/>
      <c r="P46" s="13"/>
      <c r="Q46" s="19"/>
      <c r="T46" s="13"/>
      <c r="Y46" s="32" t="s">
        <v>474</v>
      </c>
      <c r="Z46" s="30"/>
      <c r="AF46" s="30"/>
      <c r="AK46" s="53" t="str">
        <f t="shared" si="7"/>
        <v>s</v>
      </c>
    </row>
    <row r="47" spans="1:37" x14ac:dyDescent="0.2">
      <c r="A47" s="13"/>
      <c r="B47" s="13"/>
      <c r="F47" s="13"/>
      <c r="G47" s="19"/>
      <c r="K47" s="13"/>
      <c r="L47" s="13"/>
      <c r="O47" s="13"/>
      <c r="P47" s="13"/>
      <c r="Q47" s="19"/>
      <c r="T47" s="13"/>
      <c r="Y47" s="32" t="s">
        <v>475</v>
      </c>
      <c r="Z47" s="30"/>
      <c r="AF47" s="30"/>
      <c r="AK47" s="53" t="str">
        <f t="shared" si="7"/>
        <v>t</v>
      </c>
    </row>
    <row r="48" spans="1:37" x14ac:dyDescent="0.2">
      <c r="A48" s="13"/>
      <c r="B48" s="13"/>
      <c r="F48" s="13"/>
      <c r="G48" s="19"/>
      <c r="K48" s="13"/>
      <c r="L48" s="13"/>
      <c r="O48" s="13"/>
      <c r="P48" s="13"/>
      <c r="Q48" s="19"/>
      <c r="T48" s="13"/>
      <c r="Y48" s="32" t="s">
        <v>476</v>
      </c>
      <c r="Z48" s="30"/>
      <c r="AF48" s="30"/>
      <c r="AK48" s="53" t="str">
        <f t="shared" si="7"/>
        <v>u</v>
      </c>
    </row>
    <row r="49" spans="1:37" x14ac:dyDescent="0.2">
      <c r="A49" s="13"/>
      <c r="B49" s="13"/>
      <c r="F49" s="13"/>
      <c r="G49" s="19"/>
      <c r="K49" s="13"/>
      <c r="L49" s="13"/>
      <c r="O49" s="13"/>
      <c r="P49" s="13"/>
      <c r="Q49" s="19"/>
      <c r="T49" s="13"/>
      <c r="Y49" s="32" t="s">
        <v>477</v>
      </c>
      <c r="Z49" s="30"/>
      <c r="AF49" s="30"/>
      <c r="AK49" s="53"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347</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29"/>
      <c r="AA2" s="830"/>
      <c r="AB2" s="1033" t="s">
        <v>11</v>
      </c>
      <c r="AC2" s="1034"/>
      <c r="AD2" s="1035"/>
      <c r="AE2" s="248" t="s">
        <v>389</v>
      </c>
      <c r="AF2" s="248"/>
      <c r="AG2" s="248"/>
      <c r="AH2" s="248"/>
      <c r="AI2" s="248" t="s">
        <v>387</v>
      </c>
      <c r="AJ2" s="248"/>
      <c r="AK2" s="248"/>
      <c r="AL2" s="248"/>
      <c r="AM2" s="248" t="s">
        <v>416</v>
      </c>
      <c r="AN2" s="248"/>
      <c r="AO2" s="248"/>
      <c r="AP2" s="242"/>
      <c r="AQ2" s="158" t="s">
        <v>234</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235</v>
      </c>
      <c r="AT3" s="133"/>
      <c r="AU3" s="198"/>
      <c r="AV3" s="198"/>
      <c r="AW3" s="398" t="s">
        <v>181</v>
      </c>
      <c r="AX3" s="399"/>
    </row>
    <row r="4" spans="1:50" ht="22.5" customHeight="1" x14ac:dyDescent="0.2">
      <c r="A4" s="403"/>
      <c r="B4" s="401"/>
      <c r="C4" s="401"/>
      <c r="D4" s="401"/>
      <c r="E4" s="401"/>
      <c r="F4" s="402"/>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377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347</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29"/>
      <c r="AA9" s="830"/>
      <c r="AB9" s="1033" t="s">
        <v>11</v>
      </c>
      <c r="AC9" s="1034"/>
      <c r="AD9" s="1035"/>
      <c r="AE9" s="248" t="s">
        <v>389</v>
      </c>
      <c r="AF9" s="248"/>
      <c r="AG9" s="248"/>
      <c r="AH9" s="248"/>
      <c r="AI9" s="248" t="s">
        <v>387</v>
      </c>
      <c r="AJ9" s="248"/>
      <c r="AK9" s="248"/>
      <c r="AL9" s="248"/>
      <c r="AM9" s="248" t="s">
        <v>416</v>
      </c>
      <c r="AN9" s="248"/>
      <c r="AO9" s="248"/>
      <c r="AP9" s="242"/>
      <c r="AQ9" s="158" t="s">
        <v>234</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235</v>
      </c>
      <c r="AT10" s="133"/>
      <c r="AU10" s="198"/>
      <c r="AV10" s="198"/>
      <c r="AW10" s="398" t="s">
        <v>181</v>
      </c>
      <c r="AX10" s="399"/>
    </row>
    <row r="11" spans="1:50" ht="22.5" customHeight="1" x14ac:dyDescent="0.2">
      <c r="A11" s="403"/>
      <c r="B11" s="401"/>
      <c r="C11" s="401"/>
      <c r="D11" s="401"/>
      <c r="E11" s="401"/>
      <c r="F11" s="402"/>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377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347</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29"/>
      <c r="AA16" s="830"/>
      <c r="AB16" s="1033" t="s">
        <v>11</v>
      </c>
      <c r="AC16" s="1034"/>
      <c r="AD16" s="1035"/>
      <c r="AE16" s="248" t="s">
        <v>389</v>
      </c>
      <c r="AF16" s="248"/>
      <c r="AG16" s="248"/>
      <c r="AH16" s="248"/>
      <c r="AI16" s="248" t="s">
        <v>387</v>
      </c>
      <c r="AJ16" s="248"/>
      <c r="AK16" s="248"/>
      <c r="AL16" s="248"/>
      <c r="AM16" s="248" t="s">
        <v>416</v>
      </c>
      <c r="AN16" s="248"/>
      <c r="AO16" s="248"/>
      <c r="AP16" s="242"/>
      <c r="AQ16" s="158" t="s">
        <v>234</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235</v>
      </c>
      <c r="AT17" s="133"/>
      <c r="AU17" s="198"/>
      <c r="AV17" s="198"/>
      <c r="AW17" s="398" t="s">
        <v>181</v>
      </c>
      <c r="AX17" s="399"/>
    </row>
    <row r="18" spans="1:50" ht="22.5" customHeight="1" x14ac:dyDescent="0.2">
      <c r="A18" s="403"/>
      <c r="B18" s="401"/>
      <c r="C18" s="401"/>
      <c r="D18" s="401"/>
      <c r="E18" s="401"/>
      <c r="F18" s="402"/>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377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347</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29"/>
      <c r="AA23" s="830"/>
      <c r="AB23" s="1033" t="s">
        <v>11</v>
      </c>
      <c r="AC23" s="1034"/>
      <c r="AD23" s="1035"/>
      <c r="AE23" s="248" t="s">
        <v>389</v>
      </c>
      <c r="AF23" s="248"/>
      <c r="AG23" s="248"/>
      <c r="AH23" s="248"/>
      <c r="AI23" s="248" t="s">
        <v>387</v>
      </c>
      <c r="AJ23" s="248"/>
      <c r="AK23" s="248"/>
      <c r="AL23" s="248"/>
      <c r="AM23" s="248" t="s">
        <v>416</v>
      </c>
      <c r="AN23" s="248"/>
      <c r="AO23" s="248"/>
      <c r="AP23" s="242"/>
      <c r="AQ23" s="158" t="s">
        <v>234</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235</v>
      </c>
      <c r="AT24" s="133"/>
      <c r="AU24" s="198"/>
      <c r="AV24" s="198"/>
      <c r="AW24" s="398" t="s">
        <v>181</v>
      </c>
      <c r="AX24" s="399"/>
    </row>
    <row r="25" spans="1:50" ht="22.5" customHeight="1" x14ac:dyDescent="0.2">
      <c r="A25" s="403"/>
      <c r="B25" s="401"/>
      <c r="C25" s="401"/>
      <c r="D25" s="401"/>
      <c r="E25" s="401"/>
      <c r="F25" s="402"/>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377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347</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29"/>
      <c r="AA30" s="830"/>
      <c r="AB30" s="1033" t="s">
        <v>11</v>
      </c>
      <c r="AC30" s="1034"/>
      <c r="AD30" s="1035"/>
      <c r="AE30" s="248" t="s">
        <v>389</v>
      </c>
      <c r="AF30" s="248"/>
      <c r="AG30" s="248"/>
      <c r="AH30" s="248"/>
      <c r="AI30" s="248" t="s">
        <v>387</v>
      </c>
      <c r="AJ30" s="248"/>
      <c r="AK30" s="248"/>
      <c r="AL30" s="248"/>
      <c r="AM30" s="248" t="s">
        <v>416</v>
      </c>
      <c r="AN30" s="248"/>
      <c r="AO30" s="248"/>
      <c r="AP30" s="242"/>
      <c r="AQ30" s="158" t="s">
        <v>234</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235</v>
      </c>
      <c r="AT31" s="133"/>
      <c r="AU31" s="198"/>
      <c r="AV31" s="198"/>
      <c r="AW31" s="398" t="s">
        <v>181</v>
      </c>
      <c r="AX31" s="399"/>
    </row>
    <row r="32" spans="1:50" ht="22.5" customHeight="1" x14ac:dyDescent="0.2">
      <c r="A32" s="403"/>
      <c r="B32" s="401"/>
      <c r="C32" s="401"/>
      <c r="D32" s="401"/>
      <c r="E32" s="401"/>
      <c r="F32" s="402"/>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377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347</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29"/>
      <c r="AA37" s="830"/>
      <c r="AB37" s="1033" t="s">
        <v>11</v>
      </c>
      <c r="AC37" s="1034"/>
      <c r="AD37" s="1035"/>
      <c r="AE37" s="248" t="s">
        <v>389</v>
      </c>
      <c r="AF37" s="248"/>
      <c r="AG37" s="248"/>
      <c r="AH37" s="248"/>
      <c r="AI37" s="248" t="s">
        <v>387</v>
      </c>
      <c r="AJ37" s="248"/>
      <c r="AK37" s="248"/>
      <c r="AL37" s="248"/>
      <c r="AM37" s="248" t="s">
        <v>416</v>
      </c>
      <c r="AN37" s="248"/>
      <c r="AO37" s="248"/>
      <c r="AP37" s="242"/>
      <c r="AQ37" s="158" t="s">
        <v>234</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235</v>
      </c>
      <c r="AT38" s="133"/>
      <c r="AU38" s="198"/>
      <c r="AV38" s="198"/>
      <c r="AW38" s="398" t="s">
        <v>181</v>
      </c>
      <c r="AX38" s="399"/>
    </row>
    <row r="39" spans="1:50" ht="22.5" customHeight="1" x14ac:dyDescent="0.2">
      <c r="A39" s="403"/>
      <c r="B39" s="401"/>
      <c r="C39" s="401"/>
      <c r="D39" s="401"/>
      <c r="E39" s="401"/>
      <c r="F39" s="402"/>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377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347</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29"/>
      <c r="AA44" s="830"/>
      <c r="AB44" s="1033" t="s">
        <v>11</v>
      </c>
      <c r="AC44" s="1034"/>
      <c r="AD44" s="1035"/>
      <c r="AE44" s="248" t="s">
        <v>389</v>
      </c>
      <c r="AF44" s="248"/>
      <c r="AG44" s="248"/>
      <c r="AH44" s="248"/>
      <c r="AI44" s="248" t="s">
        <v>387</v>
      </c>
      <c r="AJ44" s="248"/>
      <c r="AK44" s="248"/>
      <c r="AL44" s="248"/>
      <c r="AM44" s="248" t="s">
        <v>416</v>
      </c>
      <c r="AN44" s="248"/>
      <c r="AO44" s="248"/>
      <c r="AP44" s="242"/>
      <c r="AQ44" s="158" t="s">
        <v>234</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235</v>
      </c>
      <c r="AT45" s="133"/>
      <c r="AU45" s="198"/>
      <c r="AV45" s="198"/>
      <c r="AW45" s="398" t="s">
        <v>181</v>
      </c>
      <c r="AX45" s="399"/>
    </row>
    <row r="46" spans="1:50" ht="22.5" customHeight="1" x14ac:dyDescent="0.2">
      <c r="A46" s="403"/>
      <c r="B46" s="401"/>
      <c r="C46" s="401"/>
      <c r="D46" s="401"/>
      <c r="E46" s="401"/>
      <c r="F46" s="402"/>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347</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29"/>
      <c r="AA51" s="830"/>
      <c r="AB51" s="242" t="s">
        <v>11</v>
      </c>
      <c r="AC51" s="1034"/>
      <c r="AD51" s="1035"/>
      <c r="AE51" s="248" t="s">
        <v>389</v>
      </c>
      <c r="AF51" s="248"/>
      <c r="AG51" s="248"/>
      <c r="AH51" s="248"/>
      <c r="AI51" s="248" t="s">
        <v>387</v>
      </c>
      <c r="AJ51" s="248"/>
      <c r="AK51" s="248"/>
      <c r="AL51" s="248"/>
      <c r="AM51" s="248" t="s">
        <v>416</v>
      </c>
      <c r="AN51" s="248"/>
      <c r="AO51" s="248"/>
      <c r="AP51" s="242"/>
      <c r="AQ51" s="158" t="s">
        <v>234</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235</v>
      </c>
      <c r="AT52" s="133"/>
      <c r="AU52" s="198"/>
      <c r="AV52" s="198"/>
      <c r="AW52" s="398" t="s">
        <v>181</v>
      </c>
      <c r="AX52" s="399"/>
    </row>
    <row r="53" spans="1:50" ht="22.5" customHeight="1" x14ac:dyDescent="0.2">
      <c r="A53" s="403"/>
      <c r="B53" s="401"/>
      <c r="C53" s="401"/>
      <c r="D53" s="401"/>
      <c r="E53" s="401"/>
      <c r="F53" s="402"/>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347</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29"/>
      <c r="AA58" s="830"/>
      <c r="AB58" s="1033" t="s">
        <v>11</v>
      </c>
      <c r="AC58" s="1034"/>
      <c r="AD58" s="1035"/>
      <c r="AE58" s="248" t="s">
        <v>389</v>
      </c>
      <c r="AF58" s="248"/>
      <c r="AG58" s="248"/>
      <c r="AH58" s="248"/>
      <c r="AI58" s="248" t="s">
        <v>387</v>
      </c>
      <c r="AJ58" s="248"/>
      <c r="AK58" s="248"/>
      <c r="AL58" s="248"/>
      <c r="AM58" s="248" t="s">
        <v>416</v>
      </c>
      <c r="AN58" s="248"/>
      <c r="AO58" s="248"/>
      <c r="AP58" s="242"/>
      <c r="AQ58" s="158" t="s">
        <v>234</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235</v>
      </c>
      <c r="AT59" s="133"/>
      <c r="AU59" s="198"/>
      <c r="AV59" s="198"/>
      <c r="AW59" s="398" t="s">
        <v>181</v>
      </c>
      <c r="AX59" s="399"/>
    </row>
    <row r="60" spans="1:50" ht="22.5" customHeight="1" x14ac:dyDescent="0.2">
      <c r="A60" s="403"/>
      <c r="B60" s="401"/>
      <c r="C60" s="401"/>
      <c r="D60" s="401"/>
      <c r="E60" s="401"/>
      <c r="F60" s="402"/>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347</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29"/>
      <c r="AA65" s="830"/>
      <c r="AB65" s="1033" t="s">
        <v>11</v>
      </c>
      <c r="AC65" s="1034"/>
      <c r="AD65" s="1035"/>
      <c r="AE65" s="248" t="s">
        <v>389</v>
      </c>
      <c r="AF65" s="248"/>
      <c r="AG65" s="248"/>
      <c r="AH65" s="248"/>
      <c r="AI65" s="248" t="s">
        <v>387</v>
      </c>
      <c r="AJ65" s="248"/>
      <c r="AK65" s="248"/>
      <c r="AL65" s="248"/>
      <c r="AM65" s="248" t="s">
        <v>416</v>
      </c>
      <c r="AN65" s="248"/>
      <c r="AO65" s="248"/>
      <c r="AP65" s="242"/>
      <c r="AQ65" s="158" t="s">
        <v>234</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235</v>
      </c>
      <c r="AT66" s="133"/>
      <c r="AU66" s="198"/>
      <c r="AV66" s="198"/>
      <c r="AW66" s="398" t="s">
        <v>181</v>
      </c>
      <c r="AX66" s="399"/>
    </row>
    <row r="67" spans="1:50" ht="22.5" customHeight="1" x14ac:dyDescent="0.2">
      <c r="A67" s="403"/>
      <c r="B67" s="401"/>
      <c r="C67" s="401"/>
      <c r="D67" s="401"/>
      <c r="E67" s="401"/>
      <c r="F67" s="402"/>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377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D281" sqref="AD281"/>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7" t="s">
        <v>28</v>
      </c>
      <c r="B2" s="1058"/>
      <c r="C2" s="1058"/>
      <c r="D2" s="1058"/>
      <c r="E2" s="1058"/>
      <c r="F2" s="1059"/>
      <c r="G2" s="595" t="s">
        <v>686</v>
      </c>
      <c r="H2" s="596"/>
      <c r="I2" s="596"/>
      <c r="J2" s="596"/>
      <c r="K2" s="596"/>
      <c r="L2" s="596"/>
      <c r="M2" s="596"/>
      <c r="N2" s="596"/>
      <c r="O2" s="596"/>
      <c r="P2" s="596"/>
      <c r="Q2" s="596"/>
      <c r="R2" s="596"/>
      <c r="S2" s="596"/>
      <c r="T2" s="596"/>
      <c r="U2" s="596"/>
      <c r="V2" s="596"/>
      <c r="W2" s="596"/>
      <c r="X2" s="596"/>
      <c r="Y2" s="596"/>
      <c r="Z2" s="596"/>
      <c r="AA2" s="596"/>
      <c r="AB2" s="597"/>
      <c r="AC2" s="595" t="s">
        <v>697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51"/>
      <c r="B4" s="1052"/>
      <c r="C4" s="1052"/>
      <c r="D4" s="1052"/>
      <c r="E4" s="1052"/>
      <c r="F4" s="1053"/>
      <c r="G4" s="670" t="s">
        <v>690</v>
      </c>
      <c r="H4" s="671"/>
      <c r="I4" s="671"/>
      <c r="J4" s="671"/>
      <c r="K4" s="672"/>
      <c r="L4" s="664"/>
      <c r="M4" s="665"/>
      <c r="N4" s="665"/>
      <c r="O4" s="665"/>
      <c r="P4" s="665"/>
      <c r="Q4" s="665"/>
      <c r="R4" s="665"/>
      <c r="S4" s="665"/>
      <c r="T4" s="665"/>
      <c r="U4" s="665"/>
      <c r="V4" s="665"/>
      <c r="W4" s="665"/>
      <c r="X4" s="666"/>
      <c r="Y4" s="388">
        <v>0.9</v>
      </c>
      <c r="Z4" s="389"/>
      <c r="AA4" s="389"/>
      <c r="AB4" s="805"/>
      <c r="AC4" s="670" t="s">
        <v>691</v>
      </c>
      <c r="AD4" s="671"/>
      <c r="AE4" s="671"/>
      <c r="AF4" s="671"/>
      <c r="AG4" s="672"/>
      <c r="AH4" s="664" t="s">
        <v>694</v>
      </c>
      <c r="AI4" s="665"/>
      <c r="AJ4" s="665"/>
      <c r="AK4" s="665"/>
      <c r="AL4" s="665"/>
      <c r="AM4" s="665"/>
      <c r="AN4" s="665"/>
      <c r="AO4" s="665"/>
      <c r="AP4" s="665"/>
      <c r="AQ4" s="665"/>
      <c r="AR4" s="665"/>
      <c r="AS4" s="665"/>
      <c r="AT4" s="666"/>
      <c r="AU4" s="388">
        <v>0.6</v>
      </c>
      <c r="AV4" s="389"/>
      <c r="AW4" s="389"/>
      <c r="AX4" s="390"/>
    </row>
    <row r="5" spans="1:50" ht="24.75" customHeight="1" x14ac:dyDescent="0.2">
      <c r="A5" s="1051"/>
      <c r="B5" s="1052"/>
      <c r="C5" s="1052"/>
      <c r="D5" s="1052"/>
      <c r="E5" s="1052"/>
      <c r="F5" s="1053"/>
      <c r="G5" s="606" t="s">
        <v>665</v>
      </c>
      <c r="H5" s="607"/>
      <c r="I5" s="607"/>
      <c r="J5" s="607"/>
      <c r="K5" s="608"/>
      <c r="L5" s="598"/>
      <c r="M5" s="599"/>
      <c r="N5" s="599"/>
      <c r="O5" s="599"/>
      <c r="P5" s="599"/>
      <c r="Q5" s="599"/>
      <c r="R5" s="599"/>
      <c r="S5" s="599"/>
      <c r="T5" s="599"/>
      <c r="U5" s="599"/>
      <c r="V5" s="599"/>
      <c r="W5" s="599"/>
      <c r="X5" s="600"/>
      <c r="Y5" s="601">
        <v>0.1</v>
      </c>
      <c r="Z5" s="602"/>
      <c r="AA5" s="602"/>
      <c r="AB5" s="612"/>
      <c r="AC5" s="606" t="s">
        <v>656</v>
      </c>
      <c r="AD5" s="607"/>
      <c r="AE5" s="607"/>
      <c r="AF5" s="607"/>
      <c r="AG5" s="608"/>
      <c r="AH5" s="598" t="s">
        <v>692</v>
      </c>
      <c r="AI5" s="599"/>
      <c r="AJ5" s="599"/>
      <c r="AK5" s="599"/>
      <c r="AL5" s="599"/>
      <c r="AM5" s="599"/>
      <c r="AN5" s="599"/>
      <c r="AO5" s="599"/>
      <c r="AP5" s="599"/>
      <c r="AQ5" s="599"/>
      <c r="AR5" s="599"/>
      <c r="AS5" s="599"/>
      <c r="AT5" s="600"/>
      <c r="AU5" s="601">
        <v>0.3</v>
      </c>
      <c r="AV5" s="602"/>
      <c r="AW5" s="602"/>
      <c r="AX5" s="603"/>
    </row>
    <row r="6" spans="1:50" ht="24.75" customHeight="1" x14ac:dyDescent="0.2">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t="s">
        <v>693</v>
      </c>
      <c r="AD6" s="607"/>
      <c r="AE6" s="607"/>
      <c r="AF6" s="607"/>
      <c r="AG6" s="608"/>
      <c r="AH6" s="598"/>
      <c r="AI6" s="599"/>
      <c r="AJ6" s="599"/>
      <c r="AK6" s="599"/>
      <c r="AL6" s="599"/>
      <c r="AM6" s="599"/>
      <c r="AN6" s="599"/>
      <c r="AO6" s="599"/>
      <c r="AP6" s="599"/>
      <c r="AQ6" s="599"/>
      <c r="AR6" s="599"/>
      <c r="AS6" s="599"/>
      <c r="AT6" s="600"/>
      <c r="AU6" s="601">
        <v>0.1</v>
      </c>
      <c r="AV6" s="602"/>
      <c r="AW6" s="602"/>
      <c r="AX6" s="603"/>
    </row>
    <row r="7" spans="1:50" ht="24.75" hidden="1" customHeight="1" x14ac:dyDescent="0.2">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2">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2">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2">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2">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2">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2">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0.99999999999999989</v>
      </c>
      <c r="AV14" s="832"/>
      <c r="AW14" s="832"/>
      <c r="AX14" s="834"/>
    </row>
    <row r="15" spans="1:50" ht="30" hidden="1" customHeight="1" x14ac:dyDescent="0.2">
      <c r="A15" s="1051"/>
      <c r="B15" s="1052"/>
      <c r="C15" s="1052"/>
      <c r="D15" s="1052"/>
      <c r="E15" s="1052"/>
      <c r="F15" s="1053"/>
      <c r="G15" s="595" t="s">
        <v>269</v>
      </c>
      <c r="H15" s="596"/>
      <c r="I15" s="596"/>
      <c r="J15" s="596"/>
      <c r="K15" s="596"/>
      <c r="L15" s="596"/>
      <c r="M15" s="596"/>
      <c r="N15" s="596"/>
      <c r="O15" s="596"/>
      <c r="P15" s="596"/>
      <c r="Q15" s="596"/>
      <c r="R15" s="596"/>
      <c r="S15" s="596"/>
      <c r="T15" s="596"/>
      <c r="U15" s="596"/>
      <c r="V15" s="596"/>
      <c r="W15" s="596"/>
      <c r="X15" s="596"/>
      <c r="Y15" s="596"/>
      <c r="Z15" s="596"/>
      <c r="AA15" s="596"/>
      <c r="AB15" s="597"/>
      <c r="AC15" s="595" t="s">
        <v>270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2">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2">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hidden="1" customHeight="1" x14ac:dyDescent="0.2">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2">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2">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2">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2">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2">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2">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2">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2">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5">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2">
      <c r="A28" s="1051"/>
      <c r="B28" s="1052"/>
      <c r="C28" s="1052"/>
      <c r="D28" s="1052"/>
      <c r="E28" s="1052"/>
      <c r="F28" s="1053"/>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271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2">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2">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hidden="1" customHeight="1" x14ac:dyDescent="0.2">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2">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2">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2">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2">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2">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2">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2">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5">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2">
      <c r="A41" s="1051"/>
      <c r="B41" s="1052"/>
      <c r="C41" s="1052"/>
      <c r="D41" s="1052"/>
      <c r="E41" s="1052"/>
      <c r="F41" s="1053"/>
      <c r="G41" s="595" t="s">
        <v>316</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2">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hidden="1" customHeight="1" x14ac:dyDescent="0.2">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hidden="1" customHeight="1" thickBot="1" x14ac:dyDescent="0.25"/>
    <row r="55" spans="1:50" ht="30" hidden="1" customHeight="1" x14ac:dyDescent="0.2">
      <c r="A55" s="1057" t="s">
        <v>28</v>
      </c>
      <c r="B55" s="1058"/>
      <c r="C55" s="1058"/>
      <c r="D55" s="1058"/>
      <c r="E55" s="1058"/>
      <c r="F55" s="1059"/>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51"/>
      <c r="B68" s="1052"/>
      <c r="C68" s="1052"/>
      <c r="D68" s="1052"/>
      <c r="E68" s="1052"/>
      <c r="F68" s="1053"/>
      <c r="G68" s="595" t="s">
        <v>273</v>
      </c>
      <c r="H68" s="596"/>
      <c r="I68" s="596"/>
      <c r="J68" s="596"/>
      <c r="K68" s="596"/>
      <c r="L68" s="596"/>
      <c r="M68" s="596"/>
      <c r="N68" s="596"/>
      <c r="O68" s="596"/>
      <c r="P68" s="596"/>
      <c r="Q68" s="596"/>
      <c r="R68" s="596"/>
      <c r="S68" s="596"/>
      <c r="T68" s="596"/>
      <c r="U68" s="596"/>
      <c r="V68" s="596"/>
      <c r="W68" s="596"/>
      <c r="X68" s="596"/>
      <c r="Y68" s="596"/>
      <c r="Z68" s="596"/>
      <c r="AA68" s="596"/>
      <c r="AB68" s="597"/>
      <c r="AC68" s="595" t="s">
        <v>274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51"/>
      <c r="B81" s="1052"/>
      <c r="C81" s="1052"/>
      <c r="D81" s="1052"/>
      <c r="E81" s="1052"/>
      <c r="F81" s="1053"/>
      <c r="G81" s="595" t="s">
        <v>275</v>
      </c>
      <c r="H81" s="596"/>
      <c r="I81" s="596"/>
      <c r="J81" s="596"/>
      <c r="K81" s="596"/>
      <c r="L81" s="596"/>
      <c r="M81" s="596"/>
      <c r="N81" s="596"/>
      <c r="O81" s="596"/>
      <c r="P81" s="596"/>
      <c r="Q81" s="596"/>
      <c r="R81" s="596"/>
      <c r="S81" s="596"/>
      <c r="T81" s="596"/>
      <c r="U81" s="596"/>
      <c r="V81" s="596"/>
      <c r="W81" s="596"/>
      <c r="X81" s="596"/>
      <c r="Y81" s="596"/>
      <c r="Z81" s="596"/>
      <c r="AA81" s="596"/>
      <c r="AB81" s="597"/>
      <c r="AC81" s="595" t="s">
        <v>276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51"/>
      <c r="B94" s="1052"/>
      <c r="C94" s="1052"/>
      <c r="D94" s="1052"/>
      <c r="E94" s="1052"/>
      <c r="F94" s="1053"/>
      <c r="G94" s="595" t="s">
        <v>277</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hidden="1" customHeight="1" thickBot="1" x14ac:dyDescent="0.25"/>
    <row r="108" spans="1:50" ht="30" hidden="1" customHeight="1" x14ac:dyDescent="0.2">
      <c r="A108" s="1057" t="s">
        <v>28</v>
      </c>
      <c r="B108" s="1058"/>
      <c r="C108" s="1058"/>
      <c r="D108" s="1058"/>
      <c r="E108" s="1058"/>
      <c r="F108" s="1059"/>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51"/>
      <c r="B121" s="1052"/>
      <c r="C121" s="1052"/>
      <c r="D121" s="1052"/>
      <c r="E121" s="1052"/>
      <c r="F121" s="1053"/>
      <c r="G121" s="595" t="s">
        <v>279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51"/>
      <c r="B134" s="1052"/>
      <c r="C134" s="1052"/>
      <c r="D134" s="1052"/>
      <c r="E134" s="1052"/>
      <c r="F134" s="1053"/>
      <c r="G134" s="595" t="s">
        <v>281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51"/>
      <c r="B147" s="1052"/>
      <c r="C147" s="1052"/>
      <c r="D147" s="1052"/>
      <c r="E147" s="1052"/>
      <c r="F147" s="1053"/>
      <c r="G147" s="595" t="s">
        <v>283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hidden="1" customHeight="1" thickBot="1" x14ac:dyDescent="0.25"/>
    <row r="161" spans="1:50" ht="30" hidden="1" customHeight="1" x14ac:dyDescent="0.2">
      <c r="A161" s="1057" t="s">
        <v>28</v>
      </c>
      <c r="B161" s="1058"/>
      <c r="C161" s="1058"/>
      <c r="D161" s="1058"/>
      <c r="E161" s="1058"/>
      <c r="F161" s="1059"/>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51"/>
      <c r="B174" s="1052"/>
      <c r="C174" s="1052"/>
      <c r="D174" s="1052"/>
      <c r="E174" s="1052"/>
      <c r="F174" s="1053"/>
      <c r="G174" s="595" t="s">
        <v>285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51"/>
      <c r="B187" s="1052"/>
      <c r="C187" s="1052"/>
      <c r="D187" s="1052"/>
      <c r="E187" s="1052"/>
      <c r="F187" s="1053"/>
      <c r="G187" s="595" t="s">
        <v>288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51"/>
      <c r="B200" s="1052"/>
      <c r="C200" s="1052"/>
      <c r="D200" s="1052"/>
      <c r="E200" s="1052"/>
      <c r="F200" s="1053"/>
      <c r="G200" s="595" t="s">
        <v>289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hidden="1" customHeight="1" thickBot="1" x14ac:dyDescent="0.25"/>
    <row r="214" spans="1:50" ht="30" hidden="1" customHeight="1" x14ac:dyDescent="0.2">
      <c r="A214" s="1048" t="s">
        <v>28</v>
      </c>
      <c r="B214" s="1049"/>
      <c r="C214" s="1049"/>
      <c r="D214" s="1049"/>
      <c r="E214" s="1049"/>
      <c r="F214" s="1050"/>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51"/>
      <c r="B227" s="1052"/>
      <c r="C227" s="1052"/>
      <c r="D227" s="1052"/>
      <c r="E227" s="1052"/>
      <c r="F227" s="1053"/>
      <c r="G227" s="595" t="s">
        <v>291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51"/>
      <c r="B240" s="1052"/>
      <c r="C240" s="1052"/>
      <c r="D240" s="1052"/>
      <c r="E240" s="1052"/>
      <c r="F240" s="1053"/>
      <c r="G240" s="595" t="s">
        <v>293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51"/>
      <c r="B253" s="1052"/>
      <c r="C253" s="1052"/>
      <c r="D253" s="1052"/>
      <c r="E253" s="1052"/>
      <c r="F253" s="1053"/>
      <c r="G253" s="595" t="s">
        <v>295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J36" sqref="J36:O36"/>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298</v>
      </c>
      <c r="K3" s="365"/>
      <c r="L3" s="365"/>
      <c r="M3" s="365"/>
      <c r="N3" s="365"/>
      <c r="O3" s="365"/>
      <c r="P3" s="366" t="s">
        <v>27</v>
      </c>
      <c r="Q3" s="366"/>
      <c r="R3" s="366"/>
      <c r="S3" s="366"/>
      <c r="T3" s="366"/>
      <c r="U3" s="366"/>
      <c r="V3" s="366"/>
      <c r="W3" s="366"/>
      <c r="X3" s="366"/>
      <c r="Y3" s="367" t="s">
        <v>351</v>
      </c>
      <c r="Z3" s="368"/>
      <c r="AA3" s="368"/>
      <c r="AB3" s="368"/>
      <c r="AC3" s="148" t="s">
        <v>336</v>
      </c>
      <c r="AD3" s="148"/>
      <c r="AE3" s="148"/>
      <c r="AF3" s="148"/>
      <c r="AG3" s="148"/>
      <c r="AH3" s="367" t="s">
        <v>260</v>
      </c>
      <c r="AI3" s="364"/>
      <c r="AJ3" s="364"/>
      <c r="AK3" s="364"/>
      <c r="AL3" s="364" t="s">
        <v>21</v>
      </c>
      <c r="AM3" s="364"/>
      <c r="AN3" s="364"/>
      <c r="AO3" s="369"/>
      <c r="AP3" s="370" t="s">
        <v>299</v>
      </c>
      <c r="AQ3" s="370"/>
      <c r="AR3" s="370"/>
      <c r="AS3" s="370"/>
      <c r="AT3" s="370"/>
      <c r="AU3" s="370"/>
      <c r="AV3" s="370"/>
      <c r="AW3" s="370"/>
      <c r="AX3" s="370"/>
    </row>
    <row r="4" spans="1:50" ht="35.25" customHeight="1" x14ac:dyDescent="0.2">
      <c r="A4" s="1062">
        <v>1</v>
      </c>
      <c r="B4" s="1062">
        <v>1</v>
      </c>
      <c r="C4" s="361" t="s">
        <v>695</v>
      </c>
      <c r="D4" s="347"/>
      <c r="E4" s="347"/>
      <c r="F4" s="347"/>
      <c r="G4" s="347"/>
      <c r="H4" s="347"/>
      <c r="I4" s="347"/>
      <c r="J4" s="348">
        <v>3100001000408</v>
      </c>
      <c r="K4" s="349"/>
      <c r="L4" s="349"/>
      <c r="M4" s="349"/>
      <c r="N4" s="349"/>
      <c r="O4" s="349"/>
      <c r="P4" s="362" t="s">
        <v>696</v>
      </c>
      <c r="Q4" s="350"/>
      <c r="R4" s="350"/>
      <c r="S4" s="350"/>
      <c r="T4" s="350"/>
      <c r="U4" s="350"/>
      <c r="V4" s="350"/>
      <c r="W4" s="350"/>
      <c r="X4" s="350"/>
      <c r="Y4" s="351">
        <v>1</v>
      </c>
      <c r="Z4" s="352"/>
      <c r="AA4" s="352"/>
      <c r="AB4" s="353"/>
      <c r="AC4" s="354" t="s">
        <v>376</v>
      </c>
      <c r="AD4" s="354"/>
      <c r="AE4" s="354"/>
      <c r="AF4" s="354"/>
      <c r="AG4" s="354"/>
      <c r="AH4" s="355">
        <v>1</v>
      </c>
      <c r="AI4" s="356"/>
      <c r="AJ4" s="356"/>
      <c r="AK4" s="356"/>
      <c r="AL4" s="357" t="s">
        <v>684</v>
      </c>
      <c r="AM4" s="358"/>
      <c r="AN4" s="358"/>
      <c r="AO4" s="359"/>
      <c r="AP4" s="360"/>
      <c r="AQ4" s="360"/>
      <c r="AR4" s="360"/>
      <c r="AS4" s="360"/>
      <c r="AT4" s="360"/>
      <c r="AU4" s="360"/>
      <c r="AV4" s="360"/>
      <c r="AW4" s="360"/>
      <c r="AX4" s="360"/>
    </row>
    <row r="5" spans="1:50" ht="26.25" hidden="1" customHeight="1" x14ac:dyDescent="0.2">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298</v>
      </c>
      <c r="K36" s="365"/>
      <c r="L36" s="365"/>
      <c r="M36" s="365"/>
      <c r="N36" s="365"/>
      <c r="O36" s="365"/>
      <c r="P36" s="366" t="s">
        <v>27</v>
      </c>
      <c r="Q36" s="366"/>
      <c r="R36" s="366"/>
      <c r="S36" s="366"/>
      <c r="T36" s="366"/>
      <c r="U36" s="366"/>
      <c r="V36" s="366"/>
      <c r="W36" s="366"/>
      <c r="X36" s="366"/>
      <c r="Y36" s="367" t="s">
        <v>351</v>
      </c>
      <c r="Z36" s="368"/>
      <c r="AA36" s="368"/>
      <c r="AB36" s="368"/>
      <c r="AC36" s="148" t="s">
        <v>336</v>
      </c>
      <c r="AD36" s="148"/>
      <c r="AE36" s="148"/>
      <c r="AF36" s="148"/>
      <c r="AG36" s="148"/>
      <c r="AH36" s="367" t="s">
        <v>260</v>
      </c>
      <c r="AI36" s="364"/>
      <c r="AJ36" s="364"/>
      <c r="AK36" s="364"/>
      <c r="AL36" s="364" t="s">
        <v>21</v>
      </c>
      <c r="AM36" s="364"/>
      <c r="AN36" s="364"/>
      <c r="AO36" s="369"/>
      <c r="AP36" s="370" t="s">
        <v>299</v>
      </c>
      <c r="AQ36" s="370"/>
      <c r="AR36" s="370"/>
      <c r="AS36" s="370"/>
      <c r="AT36" s="370"/>
      <c r="AU36" s="370"/>
      <c r="AV36" s="370"/>
      <c r="AW36" s="370"/>
      <c r="AX36" s="370"/>
    </row>
    <row r="37" spans="1:50" ht="51" customHeight="1" x14ac:dyDescent="0.2">
      <c r="A37" s="1062">
        <v>1</v>
      </c>
      <c r="B37" s="1062">
        <v>1</v>
      </c>
      <c r="C37" s="361" t="s">
        <v>698</v>
      </c>
      <c r="D37" s="347"/>
      <c r="E37" s="347"/>
      <c r="F37" s="347"/>
      <c r="G37" s="347"/>
      <c r="H37" s="347"/>
      <c r="I37" s="347"/>
      <c r="J37" s="348">
        <v>5120105007717</v>
      </c>
      <c r="K37" s="349"/>
      <c r="L37" s="349"/>
      <c r="M37" s="349"/>
      <c r="N37" s="349"/>
      <c r="O37" s="349"/>
      <c r="P37" s="362" t="s">
        <v>699</v>
      </c>
      <c r="Q37" s="350"/>
      <c r="R37" s="350"/>
      <c r="S37" s="350"/>
      <c r="T37" s="350"/>
      <c r="U37" s="350"/>
      <c r="V37" s="350"/>
      <c r="W37" s="350"/>
      <c r="X37" s="350"/>
      <c r="Y37" s="351">
        <v>1</v>
      </c>
      <c r="Z37" s="352"/>
      <c r="AA37" s="352"/>
      <c r="AB37" s="353"/>
      <c r="AC37" s="354" t="s">
        <v>376</v>
      </c>
      <c r="AD37" s="354"/>
      <c r="AE37" s="354"/>
      <c r="AF37" s="354"/>
      <c r="AG37" s="354"/>
      <c r="AH37" s="355">
        <v>1</v>
      </c>
      <c r="AI37" s="356"/>
      <c r="AJ37" s="356"/>
      <c r="AK37" s="356"/>
      <c r="AL37" s="357" t="s">
        <v>684</v>
      </c>
      <c r="AM37" s="358"/>
      <c r="AN37" s="358"/>
      <c r="AO37" s="359"/>
      <c r="AP37" s="360"/>
      <c r="AQ37" s="360"/>
      <c r="AR37" s="360"/>
      <c r="AS37" s="360"/>
      <c r="AT37" s="360"/>
      <c r="AU37" s="360"/>
      <c r="AV37" s="360"/>
      <c r="AW37" s="360"/>
      <c r="AX37" s="360"/>
    </row>
    <row r="38" spans="1:50" ht="26.25" hidden="1" customHeight="1" x14ac:dyDescent="0.2">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64"/>
      <c r="B69" s="364"/>
      <c r="C69" s="364" t="s">
        <v>26</v>
      </c>
      <c r="D69" s="364"/>
      <c r="E69" s="364"/>
      <c r="F69" s="364"/>
      <c r="G69" s="364"/>
      <c r="H69" s="364"/>
      <c r="I69" s="364"/>
      <c r="J69" s="148" t="s">
        <v>298</v>
      </c>
      <c r="K69" s="365"/>
      <c r="L69" s="365"/>
      <c r="M69" s="365"/>
      <c r="N69" s="365"/>
      <c r="O69" s="365"/>
      <c r="P69" s="366" t="s">
        <v>27</v>
      </c>
      <c r="Q69" s="366"/>
      <c r="R69" s="366"/>
      <c r="S69" s="366"/>
      <c r="T69" s="366"/>
      <c r="U69" s="366"/>
      <c r="V69" s="366"/>
      <c r="W69" s="366"/>
      <c r="X69" s="366"/>
      <c r="Y69" s="367" t="s">
        <v>351</v>
      </c>
      <c r="Z69" s="368"/>
      <c r="AA69" s="368"/>
      <c r="AB69" s="368"/>
      <c r="AC69" s="148" t="s">
        <v>336</v>
      </c>
      <c r="AD69" s="148"/>
      <c r="AE69" s="148"/>
      <c r="AF69" s="148"/>
      <c r="AG69" s="148"/>
      <c r="AH69" s="367" t="s">
        <v>260</v>
      </c>
      <c r="AI69" s="364"/>
      <c r="AJ69" s="364"/>
      <c r="AK69" s="364"/>
      <c r="AL69" s="364" t="s">
        <v>21</v>
      </c>
      <c r="AM69" s="364"/>
      <c r="AN69" s="364"/>
      <c r="AO69" s="369"/>
      <c r="AP69" s="370" t="s">
        <v>299</v>
      </c>
      <c r="AQ69" s="370"/>
      <c r="AR69" s="370"/>
      <c r="AS69" s="370"/>
      <c r="AT69" s="370"/>
      <c r="AU69" s="370"/>
      <c r="AV69" s="370"/>
      <c r="AW69" s="370"/>
      <c r="AX69" s="370"/>
    </row>
    <row r="70" spans="1:50" ht="26.25" hidden="1" customHeight="1" x14ac:dyDescent="0.2">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64"/>
      <c r="B102" s="364"/>
      <c r="C102" s="364" t="s">
        <v>26</v>
      </c>
      <c r="D102" s="364"/>
      <c r="E102" s="364"/>
      <c r="F102" s="364"/>
      <c r="G102" s="364"/>
      <c r="H102" s="364"/>
      <c r="I102" s="364"/>
      <c r="J102" s="148" t="s">
        <v>298</v>
      </c>
      <c r="K102" s="365"/>
      <c r="L102" s="365"/>
      <c r="M102" s="365"/>
      <c r="N102" s="365"/>
      <c r="O102" s="365"/>
      <c r="P102" s="366" t="s">
        <v>27</v>
      </c>
      <c r="Q102" s="366"/>
      <c r="R102" s="366"/>
      <c r="S102" s="366"/>
      <c r="T102" s="366"/>
      <c r="U102" s="366"/>
      <c r="V102" s="366"/>
      <c r="W102" s="366"/>
      <c r="X102" s="366"/>
      <c r="Y102" s="367" t="s">
        <v>351</v>
      </c>
      <c r="Z102" s="368"/>
      <c r="AA102" s="368"/>
      <c r="AB102" s="368"/>
      <c r="AC102" s="148" t="s">
        <v>336</v>
      </c>
      <c r="AD102" s="148"/>
      <c r="AE102" s="148"/>
      <c r="AF102" s="148"/>
      <c r="AG102" s="148"/>
      <c r="AH102" s="367" t="s">
        <v>260</v>
      </c>
      <c r="AI102" s="364"/>
      <c r="AJ102" s="364"/>
      <c r="AK102" s="364"/>
      <c r="AL102" s="364" t="s">
        <v>21</v>
      </c>
      <c r="AM102" s="364"/>
      <c r="AN102" s="364"/>
      <c r="AO102" s="369"/>
      <c r="AP102" s="370" t="s">
        <v>299</v>
      </c>
      <c r="AQ102" s="370"/>
      <c r="AR102" s="370"/>
      <c r="AS102" s="370"/>
      <c r="AT102" s="370"/>
      <c r="AU102" s="370"/>
      <c r="AV102" s="370"/>
      <c r="AW102" s="370"/>
      <c r="AX102" s="370"/>
    </row>
    <row r="103" spans="1:50" ht="26.25" hidden="1" customHeight="1" x14ac:dyDescent="0.2">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4"/>
      <c r="B135" s="364"/>
      <c r="C135" s="364" t="s">
        <v>26</v>
      </c>
      <c r="D135" s="364"/>
      <c r="E135" s="364"/>
      <c r="F135" s="364"/>
      <c r="G135" s="364"/>
      <c r="H135" s="364"/>
      <c r="I135" s="364"/>
      <c r="J135" s="148" t="s">
        <v>298</v>
      </c>
      <c r="K135" s="365"/>
      <c r="L135" s="365"/>
      <c r="M135" s="365"/>
      <c r="N135" s="365"/>
      <c r="O135" s="365"/>
      <c r="P135" s="366" t="s">
        <v>27</v>
      </c>
      <c r="Q135" s="366"/>
      <c r="R135" s="366"/>
      <c r="S135" s="366"/>
      <c r="T135" s="366"/>
      <c r="U135" s="366"/>
      <c r="V135" s="366"/>
      <c r="W135" s="366"/>
      <c r="X135" s="366"/>
      <c r="Y135" s="367" t="s">
        <v>351</v>
      </c>
      <c r="Z135" s="368"/>
      <c r="AA135" s="368"/>
      <c r="AB135" s="368"/>
      <c r="AC135" s="148" t="s">
        <v>336</v>
      </c>
      <c r="AD135" s="148"/>
      <c r="AE135" s="148"/>
      <c r="AF135" s="148"/>
      <c r="AG135" s="148"/>
      <c r="AH135" s="367" t="s">
        <v>260</v>
      </c>
      <c r="AI135" s="364"/>
      <c r="AJ135" s="364"/>
      <c r="AK135" s="364"/>
      <c r="AL135" s="364" t="s">
        <v>21</v>
      </c>
      <c r="AM135" s="364"/>
      <c r="AN135" s="364"/>
      <c r="AO135" s="369"/>
      <c r="AP135" s="370" t="s">
        <v>299</v>
      </c>
      <c r="AQ135" s="370"/>
      <c r="AR135" s="370"/>
      <c r="AS135" s="370"/>
      <c r="AT135" s="370"/>
      <c r="AU135" s="370"/>
      <c r="AV135" s="370"/>
      <c r="AW135" s="370"/>
      <c r="AX135" s="370"/>
    </row>
    <row r="136" spans="1:50" ht="26.25" hidden="1" customHeight="1" x14ac:dyDescent="0.2">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4"/>
      <c r="B168" s="364"/>
      <c r="C168" s="364" t="s">
        <v>26</v>
      </c>
      <c r="D168" s="364"/>
      <c r="E168" s="364"/>
      <c r="F168" s="364"/>
      <c r="G168" s="364"/>
      <c r="H168" s="364"/>
      <c r="I168" s="364"/>
      <c r="J168" s="148" t="s">
        <v>298</v>
      </c>
      <c r="K168" s="365"/>
      <c r="L168" s="365"/>
      <c r="M168" s="365"/>
      <c r="N168" s="365"/>
      <c r="O168" s="365"/>
      <c r="P168" s="366" t="s">
        <v>27</v>
      </c>
      <c r="Q168" s="366"/>
      <c r="R168" s="366"/>
      <c r="S168" s="366"/>
      <c r="T168" s="366"/>
      <c r="U168" s="366"/>
      <c r="V168" s="366"/>
      <c r="W168" s="366"/>
      <c r="X168" s="366"/>
      <c r="Y168" s="367" t="s">
        <v>351</v>
      </c>
      <c r="Z168" s="368"/>
      <c r="AA168" s="368"/>
      <c r="AB168" s="368"/>
      <c r="AC168" s="148" t="s">
        <v>336</v>
      </c>
      <c r="AD168" s="148"/>
      <c r="AE168" s="148"/>
      <c r="AF168" s="148"/>
      <c r="AG168" s="148"/>
      <c r="AH168" s="367" t="s">
        <v>260</v>
      </c>
      <c r="AI168" s="364"/>
      <c r="AJ168" s="364"/>
      <c r="AK168" s="364"/>
      <c r="AL168" s="364" t="s">
        <v>21</v>
      </c>
      <c r="AM168" s="364"/>
      <c r="AN168" s="364"/>
      <c r="AO168" s="369"/>
      <c r="AP168" s="370" t="s">
        <v>299</v>
      </c>
      <c r="AQ168" s="370"/>
      <c r="AR168" s="370"/>
      <c r="AS168" s="370"/>
      <c r="AT168" s="370"/>
      <c r="AU168" s="370"/>
      <c r="AV168" s="370"/>
      <c r="AW168" s="370"/>
      <c r="AX168" s="370"/>
    </row>
    <row r="169" spans="1:50" ht="26.25" hidden="1" customHeight="1" x14ac:dyDescent="0.2">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4"/>
      <c r="B201" s="364"/>
      <c r="C201" s="364" t="s">
        <v>26</v>
      </c>
      <c r="D201" s="364"/>
      <c r="E201" s="364"/>
      <c r="F201" s="364"/>
      <c r="G201" s="364"/>
      <c r="H201" s="364"/>
      <c r="I201" s="364"/>
      <c r="J201" s="148" t="s">
        <v>298</v>
      </c>
      <c r="K201" s="365"/>
      <c r="L201" s="365"/>
      <c r="M201" s="365"/>
      <c r="N201" s="365"/>
      <c r="O201" s="365"/>
      <c r="P201" s="366" t="s">
        <v>27</v>
      </c>
      <c r="Q201" s="366"/>
      <c r="R201" s="366"/>
      <c r="S201" s="366"/>
      <c r="T201" s="366"/>
      <c r="U201" s="366"/>
      <c r="V201" s="366"/>
      <c r="W201" s="366"/>
      <c r="X201" s="366"/>
      <c r="Y201" s="367" t="s">
        <v>351</v>
      </c>
      <c r="Z201" s="368"/>
      <c r="AA201" s="368"/>
      <c r="AB201" s="368"/>
      <c r="AC201" s="148" t="s">
        <v>336</v>
      </c>
      <c r="AD201" s="148"/>
      <c r="AE201" s="148"/>
      <c r="AF201" s="148"/>
      <c r="AG201" s="148"/>
      <c r="AH201" s="367" t="s">
        <v>260</v>
      </c>
      <c r="AI201" s="364"/>
      <c r="AJ201" s="364"/>
      <c r="AK201" s="364"/>
      <c r="AL201" s="364" t="s">
        <v>21</v>
      </c>
      <c r="AM201" s="364"/>
      <c r="AN201" s="364"/>
      <c r="AO201" s="369"/>
      <c r="AP201" s="370" t="s">
        <v>299</v>
      </c>
      <c r="AQ201" s="370"/>
      <c r="AR201" s="370"/>
      <c r="AS201" s="370"/>
      <c r="AT201" s="370"/>
      <c r="AU201" s="370"/>
      <c r="AV201" s="370"/>
      <c r="AW201" s="370"/>
      <c r="AX201" s="370"/>
    </row>
    <row r="202" spans="1:50" ht="26.25" hidden="1" customHeight="1" x14ac:dyDescent="0.2">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4"/>
      <c r="B234" s="364"/>
      <c r="C234" s="364" t="s">
        <v>26</v>
      </c>
      <c r="D234" s="364"/>
      <c r="E234" s="364"/>
      <c r="F234" s="364"/>
      <c r="G234" s="364"/>
      <c r="H234" s="364"/>
      <c r="I234" s="364"/>
      <c r="J234" s="148" t="s">
        <v>298</v>
      </c>
      <c r="K234" s="365"/>
      <c r="L234" s="365"/>
      <c r="M234" s="365"/>
      <c r="N234" s="365"/>
      <c r="O234" s="365"/>
      <c r="P234" s="366" t="s">
        <v>27</v>
      </c>
      <c r="Q234" s="366"/>
      <c r="R234" s="366"/>
      <c r="S234" s="366"/>
      <c r="T234" s="366"/>
      <c r="U234" s="366"/>
      <c r="V234" s="366"/>
      <c r="W234" s="366"/>
      <c r="X234" s="366"/>
      <c r="Y234" s="367" t="s">
        <v>351</v>
      </c>
      <c r="Z234" s="368"/>
      <c r="AA234" s="368"/>
      <c r="AB234" s="368"/>
      <c r="AC234" s="148" t="s">
        <v>336</v>
      </c>
      <c r="AD234" s="148"/>
      <c r="AE234" s="148"/>
      <c r="AF234" s="148"/>
      <c r="AG234" s="148"/>
      <c r="AH234" s="367" t="s">
        <v>260</v>
      </c>
      <c r="AI234" s="364"/>
      <c r="AJ234" s="364"/>
      <c r="AK234" s="364"/>
      <c r="AL234" s="364" t="s">
        <v>21</v>
      </c>
      <c r="AM234" s="364"/>
      <c r="AN234" s="364"/>
      <c r="AO234" s="369"/>
      <c r="AP234" s="370" t="s">
        <v>299</v>
      </c>
      <c r="AQ234" s="370"/>
      <c r="AR234" s="370"/>
      <c r="AS234" s="370"/>
      <c r="AT234" s="370"/>
      <c r="AU234" s="370"/>
      <c r="AV234" s="370"/>
      <c r="AW234" s="370"/>
      <c r="AX234" s="370"/>
    </row>
    <row r="235" spans="1:50" ht="26.25" hidden="1" customHeight="1" x14ac:dyDescent="0.2">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4"/>
      <c r="B267" s="364"/>
      <c r="C267" s="364" t="s">
        <v>26</v>
      </c>
      <c r="D267" s="364"/>
      <c r="E267" s="364"/>
      <c r="F267" s="364"/>
      <c r="G267" s="364"/>
      <c r="H267" s="364"/>
      <c r="I267" s="364"/>
      <c r="J267" s="148" t="s">
        <v>298</v>
      </c>
      <c r="K267" s="365"/>
      <c r="L267" s="365"/>
      <c r="M267" s="365"/>
      <c r="N267" s="365"/>
      <c r="O267" s="365"/>
      <c r="P267" s="366" t="s">
        <v>27</v>
      </c>
      <c r="Q267" s="366"/>
      <c r="R267" s="366"/>
      <c r="S267" s="366"/>
      <c r="T267" s="366"/>
      <c r="U267" s="366"/>
      <c r="V267" s="366"/>
      <c r="W267" s="366"/>
      <c r="X267" s="366"/>
      <c r="Y267" s="367" t="s">
        <v>351</v>
      </c>
      <c r="Z267" s="368"/>
      <c r="AA267" s="368"/>
      <c r="AB267" s="368"/>
      <c r="AC267" s="148" t="s">
        <v>336</v>
      </c>
      <c r="AD267" s="148"/>
      <c r="AE267" s="148"/>
      <c r="AF267" s="148"/>
      <c r="AG267" s="148"/>
      <c r="AH267" s="367" t="s">
        <v>260</v>
      </c>
      <c r="AI267" s="364"/>
      <c r="AJ267" s="364"/>
      <c r="AK267" s="364"/>
      <c r="AL267" s="364" t="s">
        <v>21</v>
      </c>
      <c r="AM267" s="364"/>
      <c r="AN267" s="364"/>
      <c r="AO267" s="369"/>
      <c r="AP267" s="370" t="s">
        <v>299</v>
      </c>
      <c r="AQ267" s="370"/>
      <c r="AR267" s="370"/>
      <c r="AS267" s="370"/>
      <c r="AT267" s="370"/>
      <c r="AU267" s="370"/>
      <c r="AV267" s="370"/>
      <c r="AW267" s="370"/>
      <c r="AX267" s="370"/>
    </row>
    <row r="268" spans="1:50" ht="26.25" hidden="1" customHeight="1" x14ac:dyDescent="0.2">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4"/>
      <c r="B300" s="364"/>
      <c r="C300" s="364" t="s">
        <v>26</v>
      </c>
      <c r="D300" s="364"/>
      <c r="E300" s="364"/>
      <c r="F300" s="364"/>
      <c r="G300" s="364"/>
      <c r="H300" s="364"/>
      <c r="I300" s="364"/>
      <c r="J300" s="148" t="s">
        <v>298</v>
      </c>
      <c r="K300" s="365"/>
      <c r="L300" s="365"/>
      <c r="M300" s="365"/>
      <c r="N300" s="365"/>
      <c r="O300" s="365"/>
      <c r="P300" s="366" t="s">
        <v>27</v>
      </c>
      <c r="Q300" s="366"/>
      <c r="R300" s="366"/>
      <c r="S300" s="366"/>
      <c r="T300" s="366"/>
      <c r="U300" s="366"/>
      <c r="V300" s="366"/>
      <c r="W300" s="366"/>
      <c r="X300" s="366"/>
      <c r="Y300" s="367" t="s">
        <v>351</v>
      </c>
      <c r="Z300" s="368"/>
      <c r="AA300" s="368"/>
      <c r="AB300" s="368"/>
      <c r="AC300" s="148" t="s">
        <v>336</v>
      </c>
      <c r="AD300" s="148"/>
      <c r="AE300" s="148"/>
      <c r="AF300" s="148"/>
      <c r="AG300" s="148"/>
      <c r="AH300" s="367" t="s">
        <v>260</v>
      </c>
      <c r="AI300" s="364"/>
      <c r="AJ300" s="364"/>
      <c r="AK300" s="364"/>
      <c r="AL300" s="364" t="s">
        <v>21</v>
      </c>
      <c r="AM300" s="364"/>
      <c r="AN300" s="364"/>
      <c r="AO300" s="369"/>
      <c r="AP300" s="370" t="s">
        <v>299</v>
      </c>
      <c r="AQ300" s="370"/>
      <c r="AR300" s="370"/>
      <c r="AS300" s="370"/>
      <c r="AT300" s="370"/>
      <c r="AU300" s="370"/>
      <c r="AV300" s="370"/>
      <c r="AW300" s="370"/>
      <c r="AX300" s="370"/>
    </row>
    <row r="301" spans="1:50" ht="26.25" hidden="1" customHeight="1" x14ac:dyDescent="0.2">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4"/>
      <c r="B333" s="364"/>
      <c r="C333" s="364" t="s">
        <v>26</v>
      </c>
      <c r="D333" s="364"/>
      <c r="E333" s="364"/>
      <c r="F333" s="364"/>
      <c r="G333" s="364"/>
      <c r="H333" s="364"/>
      <c r="I333" s="364"/>
      <c r="J333" s="148" t="s">
        <v>298</v>
      </c>
      <c r="K333" s="365"/>
      <c r="L333" s="365"/>
      <c r="M333" s="365"/>
      <c r="N333" s="365"/>
      <c r="O333" s="365"/>
      <c r="P333" s="366" t="s">
        <v>27</v>
      </c>
      <c r="Q333" s="366"/>
      <c r="R333" s="366"/>
      <c r="S333" s="366"/>
      <c r="T333" s="366"/>
      <c r="U333" s="366"/>
      <c r="V333" s="366"/>
      <c r="W333" s="366"/>
      <c r="X333" s="366"/>
      <c r="Y333" s="367" t="s">
        <v>351</v>
      </c>
      <c r="Z333" s="368"/>
      <c r="AA333" s="368"/>
      <c r="AB333" s="368"/>
      <c r="AC333" s="148" t="s">
        <v>336</v>
      </c>
      <c r="AD333" s="148"/>
      <c r="AE333" s="148"/>
      <c r="AF333" s="148"/>
      <c r="AG333" s="148"/>
      <c r="AH333" s="367" t="s">
        <v>260</v>
      </c>
      <c r="AI333" s="364"/>
      <c r="AJ333" s="364"/>
      <c r="AK333" s="364"/>
      <c r="AL333" s="364" t="s">
        <v>21</v>
      </c>
      <c r="AM333" s="364"/>
      <c r="AN333" s="364"/>
      <c r="AO333" s="369"/>
      <c r="AP333" s="370" t="s">
        <v>299</v>
      </c>
      <c r="AQ333" s="370"/>
      <c r="AR333" s="370"/>
      <c r="AS333" s="370"/>
      <c r="AT333" s="370"/>
      <c r="AU333" s="370"/>
      <c r="AV333" s="370"/>
      <c r="AW333" s="370"/>
      <c r="AX333" s="370"/>
    </row>
    <row r="334" spans="1:50" ht="26.25" hidden="1" customHeight="1" x14ac:dyDescent="0.2">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4"/>
      <c r="B366" s="364"/>
      <c r="C366" s="364" t="s">
        <v>26</v>
      </c>
      <c r="D366" s="364"/>
      <c r="E366" s="364"/>
      <c r="F366" s="364"/>
      <c r="G366" s="364"/>
      <c r="H366" s="364"/>
      <c r="I366" s="364"/>
      <c r="J366" s="148" t="s">
        <v>298</v>
      </c>
      <c r="K366" s="365"/>
      <c r="L366" s="365"/>
      <c r="M366" s="365"/>
      <c r="N366" s="365"/>
      <c r="O366" s="365"/>
      <c r="P366" s="366" t="s">
        <v>27</v>
      </c>
      <c r="Q366" s="366"/>
      <c r="R366" s="366"/>
      <c r="S366" s="366"/>
      <c r="T366" s="366"/>
      <c r="U366" s="366"/>
      <c r="V366" s="366"/>
      <c r="W366" s="366"/>
      <c r="X366" s="366"/>
      <c r="Y366" s="367" t="s">
        <v>351</v>
      </c>
      <c r="Z366" s="368"/>
      <c r="AA366" s="368"/>
      <c r="AB366" s="368"/>
      <c r="AC366" s="148" t="s">
        <v>336</v>
      </c>
      <c r="AD366" s="148"/>
      <c r="AE366" s="148"/>
      <c r="AF366" s="148"/>
      <c r="AG366" s="148"/>
      <c r="AH366" s="367" t="s">
        <v>260</v>
      </c>
      <c r="AI366" s="364"/>
      <c r="AJ366" s="364"/>
      <c r="AK366" s="364"/>
      <c r="AL366" s="364" t="s">
        <v>21</v>
      </c>
      <c r="AM366" s="364"/>
      <c r="AN366" s="364"/>
      <c r="AO366" s="369"/>
      <c r="AP366" s="370" t="s">
        <v>299</v>
      </c>
      <c r="AQ366" s="370"/>
      <c r="AR366" s="370"/>
      <c r="AS366" s="370"/>
      <c r="AT366" s="370"/>
      <c r="AU366" s="370"/>
      <c r="AV366" s="370"/>
      <c r="AW366" s="370"/>
      <c r="AX366" s="370"/>
    </row>
    <row r="367" spans="1:50" ht="26.25" hidden="1" customHeight="1" x14ac:dyDescent="0.2">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4"/>
      <c r="B399" s="364"/>
      <c r="C399" s="364" t="s">
        <v>26</v>
      </c>
      <c r="D399" s="364"/>
      <c r="E399" s="364"/>
      <c r="F399" s="364"/>
      <c r="G399" s="364"/>
      <c r="H399" s="364"/>
      <c r="I399" s="364"/>
      <c r="J399" s="148" t="s">
        <v>298</v>
      </c>
      <c r="K399" s="365"/>
      <c r="L399" s="365"/>
      <c r="M399" s="365"/>
      <c r="N399" s="365"/>
      <c r="O399" s="365"/>
      <c r="P399" s="366" t="s">
        <v>27</v>
      </c>
      <c r="Q399" s="366"/>
      <c r="R399" s="366"/>
      <c r="S399" s="366"/>
      <c r="T399" s="366"/>
      <c r="U399" s="366"/>
      <c r="V399" s="366"/>
      <c r="W399" s="366"/>
      <c r="X399" s="366"/>
      <c r="Y399" s="367" t="s">
        <v>351</v>
      </c>
      <c r="Z399" s="368"/>
      <c r="AA399" s="368"/>
      <c r="AB399" s="368"/>
      <c r="AC399" s="148" t="s">
        <v>336</v>
      </c>
      <c r="AD399" s="148"/>
      <c r="AE399" s="148"/>
      <c r="AF399" s="148"/>
      <c r="AG399" s="148"/>
      <c r="AH399" s="367" t="s">
        <v>260</v>
      </c>
      <c r="AI399" s="364"/>
      <c r="AJ399" s="364"/>
      <c r="AK399" s="364"/>
      <c r="AL399" s="364" t="s">
        <v>21</v>
      </c>
      <c r="AM399" s="364"/>
      <c r="AN399" s="364"/>
      <c r="AO399" s="369"/>
      <c r="AP399" s="370" t="s">
        <v>299</v>
      </c>
      <c r="AQ399" s="370"/>
      <c r="AR399" s="370"/>
      <c r="AS399" s="370"/>
      <c r="AT399" s="370"/>
      <c r="AU399" s="370"/>
      <c r="AV399" s="370"/>
      <c r="AW399" s="370"/>
      <c r="AX399" s="370"/>
    </row>
    <row r="400" spans="1:50" ht="26.25" hidden="1" customHeight="1" x14ac:dyDescent="0.2">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4"/>
      <c r="B432" s="364"/>
      <c r="C432" s="364" t="s">
        <v>26</v>
      </c>
      <c r="D432" s="364"/>
      <c r="E432" s="364"/>
      <c r="F432" s="364"/>
      <c r="G432" s="364"/>
      <c r="H432" s="364"/>
      <c r="I432" s="364"/>
      <c r="J432" s="148" t="s">
        <v>298</v>
      </c>
      <c r="K432" s="365"/>
      <c r="L432" s="365"/>
      <c r="M432" s="365"/>
      <c r="N432" s="365"/>
      <c r="O432" s="365"/>
      <c r="P432" s="366" t="s">
        <v>27</v>
      </c>
      <c r="Q432" s="366"/>
      <c r="R432" s="366"/>
      <c r="S432" s="366"/>
      <c r="T432" s="366"/>
      <c r="U432" s="366"/>
      <c r="V432" s="366"/>
      <c r="W432" s="366"/>
      <c r="X432" s="366"/>
      <c r="Y432" s="367" t="s">
        <v>351</v>
      </c>
      <c r="Z432" s="368"/>
      <c r="AA432" s="368"/>
      <c r="AB432" s="368"/>
      <c r="AC432" s="148" t="s">
        <v>336</v>
      </c>
      <c r="AD432" s="148"/>
      <c r="AE432" s="148"/>
      <c r="AF432" s="148"/>
      <c r="AG432" s="148"/>
      <c r="AH432" s="367" t="s">
        <v>260</v>
      </c>
      <c r="AI432" s="364"/>
      <c r="AJ432" s="364"/>
      <c r="AK432" s="364"/>
      <c r="AL432" s="364" t="s">
        <v>21</v>
      </c>
      <c r="AM432" s="364"/>
      <c r="AN432" s="364"/>
      <c r="AO432" s="369"/>
      <c r="AP432" s="370" t="s">
        <v>299</v>
      </c>
      <c r="AQ432" s="370"/>
      <c r="AR432" s="370"/>
      <c r="AS432" s="370"/>
      <c r="AT432" s="370"/>
      <c r="AU432" s="370"/>
      <c r="AV432" s="370"/>
      <c r="AW432" s="370"/>
      <c r="AX432" s="370"/>
    </row>
    <row r="433" spans="1:50" ht="26.25" hidden="1" customHeight="1" x14ac:dyDescent="0.2">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4"/>
      <c r="B465" s="364"/>
      <c r="C465" s="364" t="s">
        <v>26</v>
      </c>
      <c r="D465" s="364"/>
      <c r="E465" s="364"/>
      <c r="F465" s="364"/>
      <c r="G465" s="364"/>
      <c r="H465" s="364"/>
      <c r="I465" s="364"/>
      <c r="J465" s="148" t="s">
        <v>298</v>
      </c>
      <c r="K465" s="365"/>
      <c r="L465" s="365"/>
      <c r="M465" s="365"/>
      <c r="N465" s="365"/>
      <c r="O465" s="365"/>
      <c r="P465" s="366" t="s">
        <v>27</v>
      </c>
      <c r="Q465" s="366"/>
      <c r="R465" s="366"/>
      <c r="S465" s="366"/>
      <c r="T465" s="366"/>
      <c r="U465" s="366"/>
      <c r="V465" s="366"/>
      <c r="W465" s="366"/>
      <c r="X465" s="366"/>
      <c r="Y465" s="367" t="s">
        <v>351</v>
      </c>
      <c r="Z465" s="368"/>
      <c r="AA465" s="368"/>
      <c r="AB465" s="368"/>
      <c r="AC465" s="148" t="s">
        <v>336</v>
      </c>
      <c r="AD465" s="148"/>
      <c r="AE465" s="148"/>
      <c r="AF465" s="148"/>
      <c r="AG465" s="148"/>
      <c r="AH465" s="367" t="s">
        <v>260</v>
      </c>
      <c r="AI465" s="364"/>
      <c r="AJ465" s="364"/>
      <c r="AK465" s="364"/>
      <c r="AL465" s="364" t="s">
        <v>21</v>
      </c>
      <c r="AM465" s="364"/>
      <c r="AN465" s="364"/>
      <c r="AO465" s="369"/>
      <c r="AP465" s="370" t="s">
        <v>299</v>
      </c>
      <c r="AQ465" s="370"/>
      <c r="AR465" s="370"/>
      <c r="AS465" s="370"/>
      <c r="AT465" s="370"/>
      <c r="AU465" s="370"/>
      <c r="AV465" s="370"/>
      <c r="AW465" s="370"/>
      <c r="AX465" s="370"/>
    </row>
    <row r="466" spans="1:50" ht="26.25" hidden="1" customHeight="1" x14ac:dyDescent="0.2">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4"/>
      <c r="B498" s="364"/>
      <c r="C498" s="364" t="s">
        <v>26</v>
      </c>
      <c r="D498" s="364"/>
      <c r="E498" s="364"/>
      <c r="F498" s="364"/>
      <c r="G498" s="364"/>
      <c r="H498" s="364"/>
      <c r="I498" s="364"/>
      <c r="J498" s="148" t="s">
        <v>298</v>
      </c>
      <c r="K498" s="365"/>
      <c r="L498" s="365"/>
      <c r="M498" s="365"/>
      <c r="N498" s="365"/>
      <c r="O498" s="365"/>
      <c r="P498" s="366" t="s">
        <v>27</v>
      </c>
      <c r="Q498" s="366"/>
      <c r="R498" s="366"/>
      <c r="S498" s="366"/>
      <c r="T498" s="366"/>
      <c r="U498" s="366"/>
      <c r="V498" s="366"/>
      <c r="W498" s="366"/>
      <c r="X498" s="366"/>
      <c r="Y498" s="367" t="s">
        <v>351</v>
      </c>
      <c r="Z498" s="368"/>
      <c r="AA498" s="368"/>
      <c r="AB498" s="368"/>
      <c r="AC498" s="148" t="s">
        <v>336</v>
      </c>
      <c r="AD498" s="148"/>
      <c r="AE498" s="148"/>
      <c r="AF498" s="148"/>
      <c r="AG498" s="148"/>
      <c r="AH498" s="367" t="s">
        <v>260</v>
      </c>
      <c r="AI498" s="364"/>
      <c r="AJ498" s="364"/>
      <c r="AK498" s="364"/>
      <c r="AL498" s="364" t="s">
        <v>21</v>
      </c>
      <c r="AM498" s="364"/>
      <c r="AN498" s="364"/>
      <c r="AO498" s="369"/>
      <c r="AP498" s="370" t="s">
        <v>299</v>
      </c>
      <c r="AQ498" s="370"/>
      <c r="AR498" s="370"/>
      <c r="AS498" s="370"/>
      <c r="AT498" s="370"/>
      <c r="AU498" s="370"/>
      <c r="AV498" s="370"/>
      <c r="AW498" s="370"/>
      <c r="AX498" s="370"/>
    </row>
    <row r="499" spans="1:50" ht="26.25" hidden="1" customHeight="1" x14ac:dyDescent="0.2">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4"/>
      <c r="B531" s="364"/>
      <c r="C531" s="364" t="s">
        <v>26</v>
      </c>
      <c r="D531" s="364"/>
      <c r="E531" s="364"/>
      <c r="F531" s="364"/>
      <c r="G531" s="364"/>
      <c r="H531" s="364"/>
      <c r="I531" s="364"/>
      <c r="J531" s="148" t="s">
        <v>298</v>
      </c>
      <c r="K531" s="365"/>
      <c r="L531" s="365"/>
      <c r="M531" s="365"/>
      <c r="N531" s="365"/>
      <c r="O531" s="365"/>
      <c r="P531" s="366" t="s">
        <v>27</v>
      </c>
      <c r="Q531" s="366"/>
      <c r="R531" s="366"/>
      <c r="S531" s="366"/>
      <c r="T531" s="366"/>
      <c r="U531" s="366"/>
      <c r="V531" s="366"/>
      <c r="W531" s="366"/>
      <c r="X531" s="366"/>
      <c r="Y531" s="367" t="s">
        <v>351</v>
      </c>
      <c r="Z531" s="368"/>
      <c r="AA531" s="368"/>
      <c r="AB531" s="368"/>
      <c r="AC531" s="148" t="s">
        <v>336</v>
      </c>
      <c r="AD531" s="148"/>
      <c r="AE531" s="148"/>
      <c r="AF531" s="148"/>
      <c r="AG531" s="148"/>
      <c r="AH531" s="367" t="s">
        <v>260</v>
      </c>
      <c r="AI531" s="364"/>
      <c r="AJ531" s="364"/>
      <c r="AK531" s="364"/>
      <c r="AL531" s="364" t="s">
        <v>21</v>
      </c>
      <c r="AM531" s="364"/>
      <c r="AN531" s="364"/>
      <c r="AO531" s="369"/>
      <c r="AP531" s="370" t="s">
        <v>299</v>
      </c>
      <c r="AQ531" s="370"/>
      <c r="AR531" s="370"/>
      <c r="AS531" s="370"/>
      <c r="AT531" s="370"/>
      <c r="AU531" s="370"/>
      <c r="AV531" s="370"/>
      <c r="AW531" s="370"/>
      <c r="AX531" s="370"/>
    </row>
    <row r="532" spans="1:50" ht="26.25" hidden="1" customHeight="1" x14ac:dyDescent="0.2">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4"/>
      <c r="B564" s="364"/>
      <c r="C564" s="364" t="s">
        <v>26</v>
      </c>
      <c r="D564" s="364"/>
      <c r="E564" s="364"/>
      <c r="F564" s="364"/>
      <c r="G564" s="364"/>
      <c r="H564" s="364"/>
      <c r="I564" s="364"/>
      <c r="J564" s="148" t="s">
        <v>298</v>
      </c>
      <c r="K564" s="365"/>
      <c r="L564" s="365"/>
      <c r="M564" s="365"/>
      <c r="N564" s="365"/>
      <c r="O564" s="365"/>
      <c r="P564" s="366" t="s">
        <v>27</v>
      </c>
      <c r="Q564" s="366"/>
      <c r="R564" s="366"/>
      <c r="S564" s="366"/>
      <c r="T564" s="366"/>
      <c r="U564" s="366"/>
      <c r="V564" s="366"/>
      <c r="W564" s="366"/>
      <c r="X564" s="366"/>
      <c r="Y564" s="367" t="s">
        <v>351</v>
      </c>
      <c r="Z564" s="368"/>
      <c r="AA564" s="368"/>
      <c r="AB564" s="368"/>
      <c r="AC564" s="148" t="s">
        <v>336</v>
      </c>
      <c r="AD564" s="148"/>
      <c r="AE564" s="148"/>
      <c r="AF564" s="148"/>
      <c r="AG564" s="148"/>
      <c r="AH564" s="367" t="s">
        <v>260</v>
      </c>
      <c r="AI564" s="364"/>
      <c r="AJ564" s="364"/>
      <c r="AK564" s="364"/>
      <c r="AL564" s="364" t="s">
        <v>21</v>
      </c>
      <c r="AM564" s="364"/>
      <c r="AN564" s="364"/>
      <c r="AO564" s="369"/>
      <c r="AP564" s="370" t="s">
        <v>299</v>
      </c>
      <c r="AQ564" s="370"/>
      <c r="AR564" s="370"/>
      <c r="AS564" s="370"/>
      <c r="AT564" s="370"/>
      <c r="AU564" s="370"/>
      <c r="AV564" s="370"/>
      <c r="AW564" s="370"/>
      <c r="AX564" s="370"/>
    </row>
    <row r="565" spans="1:50" ht="26.25" hidden="1" customHeight="1" x14ac:dyDescent="0.2">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4"/>
      <c r="B597" s="364"/>
      <c r="C597" s="364" t="s">
        <v>26</v>
      </c>
      <c r="D597" s="364"/>
      <c r="E597" s="364"/>
      <c r="F597" s="364"/>
      <c r="G597" s="364"/>
      <c r="H597" s="364"/>
      <c r="I597" s="364"/>
      <c r="J597" s="148" t="s">
        <v>298</v>
      </c>
      <c r="K597" s="365"/>
      <c r="L597" s="365"/>
      <c r="M597" s="365"/>
      <c r="N597" s="365"/>
      <c r="O597" s="365"/>
      <c r="P597" s="366" t="s">
        <v>27</v>
      </c>
      <c r="Q597" s="366"/>
      <c r="R597" s="366"/>
      <c r="S597" s="366"/>
      <c r="T597" s="366"/>
      <c r="U597" s="366"/>
      <c r="V597" s="366"/>
      <c r="W597" s="366"/>
      <c r="X597" s="366"/>
      <c r="Y597" s="367" t="s">
        <v>351</v>
      </c>
      <c r="Z597" s="368"/>
      <c r="AA597" s="368"/>
      <c r="AB597" s="368"/>
      <c r="AC597" s="148" t="s">
        <v>336</v>
      </c>
      <c r="AD597" s="148"/>
      <c r="AE597" s="148"/>
      <c r="AF597" s="148"/>
      <c r="AG597" s="148"/>
      <c r="AH597" s="367" t="s">
        <v>260</v>
      </c>
      <c r="AI597" s="364"/>
      <c r="AJ597" s="364"/>
      <c r="AK597" s="364"/>
      <c r="AL597" s="364" t="s">
        <v>21</v>
      </c>
      <c r="AM597" s="364"/>
      <c r="AN597" s="364"/>
      <c r="AO597" s="369"/>
      <c r="AP597" s="370" t="s">
        <v>299</v>
      </c>
      <c r="AQ597" s="370"/>
      <c r="AR597" s="370"/>
      <c r="AS597" s="370"/>
      <c r="AT597" s="370"/>
      <c r="AU597" s="370"/>
      <c r="AV597" s="370"/>
      <c r="AW597" s="370"/>
      <c r="AX597" s="370"/>
    </row>
    <row r="598" spans="1:50" ht="26.25" hidden="1" customHeight="1" x14ac:dyDescent="0.2">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4"/>
      <c r="B630" s="364"/>
      <c r="C630" s="364" t="s">
        <v>26</v>
      </c>
      <c r="D630" s="364"/>
      <c r="E630" s="364"/>
      <c r="F630" s="364"/>
      <c r="G630" s="364"/>
      <c r="H630" s="364"/>
      <c r="I630" s="364"/>
      <c r="J630" s="148" t="s">
        <v>298</v>
      </c>
      <c r="K630" s="365"/>
      <c r="L630" s="365"/>
      <c r="M630" s="365"/>
      <c r="N630" s="365"/>
      <c r="O630" s="365"/>
      <c r="P630" s="366" t="s">
        <v>27</v>
      </c>
      <c r="Q630" s="366"/>
      <c r="R630" s="366"/>
      <c r="S630" s="366"/>
      <c r="T630" s="366"/>
      <c r="U630" s="366"/>
      <c r="V630" s="366"/>
      <c r="W630" s="366"/>
      <c r="X630" s="366"/>
      <c r="Y630" s="367" t="s">
        <v>351</v>
      </c>
      <c r="Z630" s="368"/>
      <c r="AA630" s="368"/>
      <c r="AB630" s="368"/>
      <c r="AC630" s="148" t="s">
        <v>336</v>
      </c>
      <c r="AD630" s="148"/>
      <c r="AE630" s="148"/>
      <c r="AF630" s="148"/>
      <c r="AG630" s="148"/>
      <c r="AH630" s="367" t="s">
        <v>260</v>
      </c>
      <c r="AI630" s="364"/>
      <c r="AJ630" s="364"/>
      <c r="AK630" s="364"/>
      <c r="AL630" s="364" t="s">
        <v>21</v>
      </c>
      <c r="AM630" s="364"/>
      <c r="AN630" s="364"/>
      <c r="AO630" s="369"/>
      <c r="AP630" s="370" t="s">
        <v>299</v>
      </c>
      <c r="AQ630" s="370"/>
      <c r="AR630" s="370"/>
      <c r="AS630" s="370"/>
      <c r="AT630" s="370"/>
      <c r="AU630" s="370"/>
      <c r="AV630" s="370"/>
      <c r="AW630" s="370"/>
      <c r="AX630" s="370"/>
    </row>
    <row r="631" spans="1:50" ht="26.25" hidden="1" customHeight="1" x14ac:dyDescent="0.2">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4"/>
      <c r="B663" s="364"/>
      <c r="C663" s="364" t="s">
        <v>26</v>
      </c>
      <c r="D663" s="364"/>
      <c r="E663" s="364"/>
      <c r="F663" s="364"/>
      <c r="G663" s="364"/>
      <c r="H663" s="364"/>
      <c r="I663" s="364"/>
      <c r="J663" s="148" t="s">
        <v>298</v>
      </c>
      <c r="K663" s="365"/>
      <c r="L663" s="365"/>
      <c r="M663" s="365"/>
      <c r="N663" s="365"/>
      <c r="O663" s="365"/>
      <c r="P663" s="366" t="s">
        <v>27</v>
      </c>
      <c r="Q663" s="366"/>
      <c r="R663" s="366"/>
      <c r="S663" s="366"/>
      <c r="T663" s="366"/>
      <c r="U663" s="366"/>
      <c r="V663" s="366"/>
      <c r="W663" s="366"/>
      <c r="X663" s="366"/>
      <c r="Y663" s="367" t="s">
        <v>351</v>
      </c>
      <c r="Z663" s="368"/>
      <c r="AA663" s="368"/>
      <c r="AB663" s="368"/>
      <c r="AC663" s="148" t="s">
        <v>336</v>
      </c>
      <c r="AD663" s="148"/>
      <c r="AE663" s="148"/>
      <c r="AF663" s="148"/>
      <c r="AG663" s="148"/>
      <c r="AH663" s="367" t="s">
        <v>260</v>
      </c>
      <c r="AI663" s="364"/>
      <c r="AJ663" s="364"/>
      <c r="AK663" s="364"/>
      <c r="AL663" s="364" t="s">
        <v>21</v>
      </c>
      <c r="AM663" s="364"/>
      <c r="AN663" s="364"/>
      <c r="AO663" s="369"/>
      <c r="AP663" s="370" t="s">
        <v>299</v>
      </c>
      <c r="AQ663" s="370"/>
      <c r="AR663" s="370"/>
      <c r="AS663" s="370"/>
      <c r="AT663" s="370"/>
      <c r="AU663" s="370"/>
      <c r="AV663" s="370"/>
      <c r="AW663" s="370"/>
      <c r="AX663" s="370"/>
    </row>
    <row r="664" spans="1:50" ht="26.25" hidden="1" customHeight="1" x14ac:dyDescent="0.2">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4"/>
      <c r="B696" s="364"/>
      <c r="C696" s="364" t="s">
        <v>26</v>
      </c>
      <c r="D696" s="364"/>
      <c r="E696" s="364"/>
      <c r="F696" s="364"/>
      <c r="G696" s="364"/>
      <c r="H696" s="364"/>
      <c r="I696" s="364"/>
      <c r="J696" s="148" t="s">
        <v>298</v>
      </c>
      <c r="K696" s="365"/>
      <c r="L696" s="365"/>
      <c r="M696" s="365"/>
      <c r="N696" s="365"/>
      <c r="O696" s="365"/>
      <c r="P696" s="366" t="s">
        <v>27</v>
      </c>
      <c r="Q696" s="366"/>
      <c r="R696" s="366"/>
      <c r="S696" s="366"/>
      <c r="T696" s="366"/>
      <c r="U696" s="366"/>
      <c r="V696" s="366"/>
      <c r="W696" s="366"/>
      <c r="X696" s="366"/>
      <c r="Y696" s="367" t="s">
        <v>351</v>
      </c>
      <c r="Z696" s="368"/>
      <c r="AA696" s="368"/>
      <c r="AB696" s="368"/>
      <c r="AC696" s="148" t="s">
        <v>336</v>
      </c>
      <c r="AD696" s="148"/>
      <c r="AE696" s="148"/>
      <c r="AF696" s="148"/>
      <c r="AG696" s="148"/>
      <c r="AH696" s="367" t="s">
        <v>260</v>
      </c>
      <c r="AI696" s="364"/>
      <c r="AJ696" s="364"/>
      <c r="AK696" s="364"/>
      <c r="AL696" s="364" t="s">
        <v>21</v>
      </c>
      <c r="AM696" s="364"/>
      <c r="AN696" s="364"/>
      <c r="AO696" s="369"/>
      <c r="AP696" s="370" t="s">
        <v>299</v>
      </c>
      <c r="AQ696" s="370"/>
      <c r="AR696" s="370"/>
      <c r="AS696" s="370"/>
      <c r="AT696" s="370"/>
      <c r="AU696" s="370"/>
      <c r="AV696" s="370"/>
      <c r="AW696" s="370"/>
      <c r="AX696" s="370"/>
    </row>
    <row r="697" spans="1:50" ht="26.25" hidden="1" customHeight="1" x14ac:dyDescent="0.2">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4"/>
      <c r="B729" s="364"/>
      <c r="C729" s="364" t="s">
        <v>26</v>
      </c>
      <c r="D729" s="364"/>
      <c r="E729" s="364"/>
      <c r="F729" s="364"/>
      <c r="G729" s="364"/>
      <c r="H729" s="364"/>
      <c r="I729" s="364"/>
      <c r="J729" s="148" t="s">
        <v>298</v>
      </c>
      <c r="K729" s="365"/>
      <c r="L729" s="365"/>
      <c r="M729" s="365"/>
      <c r="N729" s="365"/>
      <c r="O729" s="365"/>
      <c r="P729" s="366" t="s">
        <v>27</v>
      </c>
      <c r="Q729" s="366"/>
      <c r="R729" s="366"/>
      <c r="S729" s="366"/>
      <c r="T729" s="366"/>
      <c r="U729" s="366"/>
      <c r="V729" s="366"/>
      <c r="W729" s="366"/>
      <c r="X729" s="366"/>
      <c r="Y729" s="367" t="s">
        <v>351</v>
      </c>
      <c r="Z729" s="368"/>
      <c r="AA729" s="368"/>
      <c r="AB729" s="368"/>
      <c r="AC729" s="148" t="s">
        <v>336</v>
      </c>
      <c r="AD729" s="148"/>
      <c r="AE729" s="148"/>
      <c r="AF729" s="148"/>
      <c r="AG729" s="148"/>
      <c r="AH729" s="367" t="s">
        <v>260</v>
      </c>
      <c r="AI729" s="364"/>
      <c r="AJ729" s="364"/>
      <c r="AK729" s="364"/>
      <c r="AL729" s="364" t="s">
        <v>21</v>
      </c>
      <c r="AM729" s="364"/>
      <c r="AN729" s="364"/>
      <c r="AO729" s="369"/>
      <c r="AP729" s="370" t="s">
        <v>299</v>
      </c>
      <c r="AQ729" s="370"/>
      <c r="AR729" s="370"/>
      <c r="AS729" s="370"/>
      <c r="AT729" s="370"/>
      <c r="AU729" s="370"/>
      <c r="AV729" s="370"/>
      <c r="AW729" s="370"/>
      <c r="AX729" s="370"/>
    </row>
    <row r="730" spans="1:50" ht="26.25" hidden="1" customHeight="1" x14ac:dyDescent="0.2">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4"/>
      <c r="B762" s="364"/>
      <c r="C762" s="364" t="s">
        <v>26</v>
      </c>
      <c r="D762" s="364"/>
      <c r="E762" s="364"/>
      <c r="F762" s="364"/>
      <c r="G762" s="364"/>
      <c r="H762" s="364"/>
      <c r="I762" s="364"/>
      <c r="J762" s="148" t="s">
        <v>298</v>
      </c>
      <c r="K762" s="365"/>
      <c r="L762" s="365"/>
      <c r="M762" s="365"/>
      <c r="N762" s="365"/>
      <c r="O762" s="365"/>
      <c r="P762" s="366" t="s">
        <v>27</v>
      </c>
      <c r="Q762" s="366"/>
      <c r="R762" s="366"/>
      <c r="S762" s="366"/>
      <c r="T762" s="366"/>
      <c r="U762" s="366"/>
      <c r="V762" s="366"/>
      <c r="W762" s="366"/>
      <c r="X762" s="366"/>
      <c r="Y762" s="367" t="s">
        <v>351</v>
      </c>
      <c r="Z762" s="368"/>
      <c r="AA762" s="368"/>
      <c r="AB762" s="368"/>
      <c r="AC762" s="148" t="s">
        <v>336</v>
      </c>
      <c r="AD762" s="148"/>
      <c r="AE762" s="148"/>
      <c r="AF762" s="148"/>
      <c r="AG762" s="148"/>
      <c r="AH762" s="367" t="s">
        <v>260</v>
      </c>
      <c r="AI762" s="364"/>
      <c r="AJ762" s="364"/>
      <c r="AK762" s="364"/>
      <c r="AL762" s="364" t="s">
        <v>21</v>
      </c>
      <c r="AM762" s="364"/>
      <c r="AN762" s="364"/>
      <c r="AO762" s="369"/>
      <c r="AP762" s="370" t="s">
        <v>299</v>
      </c>
      <c r="AQ762" s="370"/>
      <c r="AR762" s="370"/>
      <c r="AS762" s="370"/>
      <c r="AT762" s="370"/>
      <c r="AU762" s="370"/>
      <c r="AV762" s="370"/>
      <c r="AW762" s="370"/>
      <c r="AX762" s="370"/>
    </row>
    <row r="763" spans="1:50" ht="26.25" hidden="1" customHeight="1" x14ac:dyDescent="0.2">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4"/>
      <c r="B795" s="364"/>
      <c r="C795" s="364" t="s">
        <v>26</v>
      </c>
      <c r="D795" s="364"/>
      <c r="E795" s="364"/>
      <c r="F795" s="364"/>
      <c r="G795" s="364"/>
      <c r="H795" s="364"/>
      <c r="I795" s="364"/>
      <c r="J795" s="148" t="s">
        <v>298</v>
      </c>
      <c r="K795" s="365"/>
      <c r="L795" s="365"/>
      <c r="M795" s="365"/>
      <c r="N795" s="365"/>
      <c r="O795" s="365"/>
      <c r="P795" s="366" t="s">
        <v>27</v>
      </c>
      <c r="Q795" s="366"/>
      <c r="R795" s="366"/>
      <c r="S795" s="366"/>
      <c r="T795" s="366"/>
      <c r="U795" s="366"/>
      <c r="V795" s="366"/>
      <c r="W795" s="366"/>
      <c r="X795" s="366"/>
      <c r="Y795" s="367" t="s">
        <v>351</v>
      </c>
      <c r="Z795" s="368"/>
      <c r="AA795" s="368"/>
      <c r="AB795" s="368"/>
      <c r="AC795" s="148" t="s">
        <v>336</v>
      </c>
      <c r="AD795" s="148"/>
      <c r="AE795" s="148"/>
      <c r="AF795" s="148"/>
      <c r="AG795" s="148"/>
      <c r="AH795" s="367" t="s">
        <v>260</v>
      </c>
      <c r="AI795" s="364"/>
      <c r="AJ795" s="364"/>
      <c r="AK795" s="364"/>
      <c r="AL795" s="364" t="s">
        <v>21</v>
      </c>
      <c r="AM795" s="364"/>
      <c r="AN795" s="364"/>
      <c r="AO795" s="369"/>
      <c r="AP795" s="370" t="s">
        <v>299</v>
      </c>
      <c r="AQ795" s="370"/>
      <c r="AR795" s="370"/>
      <c r="AS795" s="370"/>
      <c r="AT795" s="370"/>
      <c r="AU795" s="370"/>
      <c r="AV795" s="370"/>
      <c r="AW795" s="370"/>
      <c r="AX795" s="370"/>
    </row>
    <row r="796" spans="1:50" ht="26.25" hidden="1" customHeight="1" x14ac:dyDescent="0.2">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4"/>
      <c r="B828" s="364"/>
      <c r="C828" s="364" t="s">
        <v>26</v>
      </c>
      <c r="D828" s="364"/>
      <c r="E828" s="364"/>
      <c r="F828" s="364"/>
      <c r="G828" s="364"/>
      <c r="H828" s="364"/>
      <c r="I828" s="364"/>
      <c r="J828" s="148" t="s">
        <v>298</v>
      </c>
      <c r="K828" s="365"/>
      <c r="L828" s="365"/>
      <c r="M828" s="365"/>
      <c r="N828" s="365"/>
      <c r="O828" s="365"/>
      <c r="P828" s="366" t="s">
        <v>27</v>
      </c>
      <c r="Q828" s="366"/>
      <c r="R828" s="366"/>
      <c r="S828" s="366"/>
      <c r="T828" s="366"/>
      <c r="U828" s="366"/>
      <c r="V828" s="366"/>
      <c r="W828" s="366"/>
      <c r="X828" s="366"/>
      <c r="Y828" s="367" t="s">
        <v>351</v>
      </c>
      <c r="Z828" s="368"/>
      <c r="AA828" s="368"/>
      <c r="AB828" s="368"/>
      <c r="AC828" s="148" t="s">
        <v>336</v>
      </c>
      <c r="AD828" s="148"/>
      <c r="AE828" s="148"/>
      <c r="AF828" s="148"/>
      <c r="AG828" s="148"/>
      <c r="AH828" s="367" t="s">
        <v>260</v>
      </c>
      <c r="AI828" s="364"/>
      <c r="AJ828" s="364"/>
      <c r="AK828" s="364"/>
      <c r="AL828" s="364" t="s">
        <v>21</v>
      </c>
      <c r="AM828" s="364"/>
      <c r="AN828" s="364"/>
      <c r="AO828" s="369"/>
      <c r="AP828" s="370" t="s">
        <v>299</v>
      </c>
      <c r="AQ828" s="370"/>
      <c r="AR828" s="370"/>
      <c r="AS828" s="370"/>
      <c r="AT828" s="370"/>
      <c r="AU828" s="370"/>
      <c r="AV828" s="370"/>
      <c r="AW828" s="370"/>
      <c r="AX828" s="370"/>
    </row>
    <row r="829" spans="1:50" ht="26.25" hidden="1" customHeight="1" x14ac:dyDescent="0.2">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4"/>
      <c r="B861" s="364"/>
      <c r="C861" s="364" t="s">
        <v>26</v>
      </c>
      <c r="D861" s="364"/>
      <c r="E861" s="364"/>
      <c r="F861" s="364"/>
      <c r="G861" s="364"/>
      <c r="H861" s="364"/>
      <c r="I861" s="364"/>
      <c r="J861" s="148" t="s">
        <v>298</v>
      </c>
      <c r="K861" s="365"/>
      <c r="L861" s="365"/>
      <c r="M861" s="365"/>
      <c r="N861" s="365"/>
      <c r="O861" s="365"/>
      <c r="P861" s="366" t="s">
        <v>27</v>
      </c>
      <c r="Q861" s="366"/>
      <c r="R861" s="366"/>
      <c r="S861" s="366"/>
      <c r="T861" s="366"/>
      <c r="U861" s="366"/>
      <c r="V861" s="366"/>
      <c r="W861" s="366"/>
      <c r="X861" s="366"/>
      <c r="Y861" s="367" t="s">
        <v>351</v>
      </c>
      <c r="Z861" s="368"/>
      <c r="AA861" s="368"/>
      <c r="AB861" s="368"/>
      <c r="AC861" s="148" t="s">
        <v>336</v>
      </c>
      <c r="AD861" s="148"/>
      <c r="AE861" s="148"/>
      <c r="AF861" s="148"/>
      <c r="AG861" s="148"/>
      <c r="AH861" s="367" t="s">
        <v>260</v>
      </c>
      <c r="AI861" s="364"/>
      <c r="AJ861" s="364"/>
      <c r="AK861" s="364"/>
      <c r="AL861" s="364" t="s">
        <v>21</v>
      </c>
      <c r="AM861" s="364"/>
      <c r="AN861" s="364"/>
      <c r="AO861" s="369"/>
      <c r="AP861" s="370" t="s">
        <v>299</v>
      </c>
      <c r="AQ861" s="370"/>
      <c r="AR861" s="370"/>
      <c r="AS861" s="370"/>
      <c r="AT861" s="370"/>
      <c r="AU861" s="370"/>
      <c r="AV861" s="370"/>
      <c r="AW861" s="370"/>
      <c r="AX861" s="370"/>
    </row>
    <row r="862" spans="1:50" ht="26.25" hidden="1" customHeight="1" x14ac:dyDescent="0.2">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4"/>
      <c r="B894" s="364"/>
      <c r="C894" s="364" t="s">
        <v>26</v>
      </c>
      <c r="D894" s="364"/>
      <c r="E894" s="364"/>
      <c r="F894" s="364"/>
      <c r="G894" s="364"/>
      <c r="H894" s="364"/>
      <c r="I894" s="364"/>
      <c r="J894" s="148" t="s">
        <v>298</v>
      </c>
      <c r="K894" s="365"/>
      <c r="L894" s="365"/>
      <c r="M894" s="365"/>
      <c r="N894" s="365"/>
      <c r="O894" s="365"/>
      <c r="P894" s="366" t="s">
        <v>27</v>
      </c>
      <c r="Q894" s="366"/>
      <c r="R894" s="366"/>
      <c r="S894" s="366"/>
      <c r="T894" s="366"/>
      <c r="U894" s="366"/>
      <c r="V894" s="366"/>
      <c r="W894" s="366"/>
      <c r="X894" s="366"/>
      <c r="Y894" s="367" t="s">
        <v>351</v>
      </c>
      <c r="Z894" s="368"/>
      <c r="AA894" s="368"/>
      <c r="AB894" s="368"/>
      <c r="AC894" s="148" t="s">
        <v>336</v>
      </c>
      <c r="AD894" s="148"/>
      <c r="AE894" s="148"/>
      <c r="AF894" s="148"/>
      <c r="AG894" s="148"/>
      <c r="AH894" s="367" t="s">
        <v>260</v>
      </c>
      <c r="AI894" s="364"/>
      <c r="AJ894" s="364"/>
      <c r="AK894" s="364"/>
      <c r="AL894" s="364" t="s">
        <v>21</v>
      </c>
      <c r="AM894" s="364"/>
      <c r="AN894" s="364"/>
      <c r="AO894" s="369"/>
      <c r="AP894" s="370" t="s">
        <v>299</v>
      </c>
      <c r="AQ894" s="370"/>
      <c r="AR894" s="370"/>
      <c r="AS894" s="370"/>
      <c r="AT894" s="370"/>
      <c r="AU894" s="370"/>
      <c r="AV894" s="370"/>
      <c r="AW894" s="370"/>
      <c r="AX894" s="370"/>
    </row>
    <row r="895" spans="1:50" ht="26.25" hidden="1" customHeight="1" x14ac:dyDescent="0.2">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4"/>
      <c r="B927" s="364"/>
      <c r="C927" s="364" t="s">
        <v>26</v>
      </c>
      <c r="D927" s="364"/>
      <c r="E927" s="364"/>
      <c r="F927" s="364"/>
      <c r="G927" s="364"/>
      <c r="H927" s="364"/>
      <c r="I927" s="364"/>
      <c r="J927" s="148" t="s">
        <v>298</v>
      </c>
      <c r="K927" s="365"/>
      <c r="L927" s="365"/>
      <c r="M927" s="365"/>
      <c r="N927" s="365"/>
      <c r="O927" s="365"/>
      <c r="P927" s="366" t="s">
        <v>27</v>
      </c>
      <c r="Q927" s="366"/>
      <c r="R927" s="366"/>
      <c r="S927" s="366"/>
      <c r="T927" s="366"/>
      <c r="U927" s="366"/>
      <c r="V927" s="366"/>
      <c r="W927" s="366"/>
      <c r="X927" s="366"/>
      <c r="Y927" s="367" t="s">
        <v>351</v>
      </c>
      <c r="Z927" s="368"/>
      <c r="AA927" s="368"/>
      <c r="AB927" s="368"/>
      <c r="AC927" s="148" t="s">
        <v>336</v>
      </c>
      <c r="AD927" s="148"/>
      <c r="AE927" s="148"/>
      <c r="AF927" s="148"/>
      <c r="AG927" s="148"/>
      <c r="AH927" s="367" t="s">
        <v>260</v>
      </c>
      <c r="AI927" s="364"/>
      <c r="AJ927" s="364"/>
      <c r="AK927" s="364"/>
      <c r="AL927" s="364" t="s">
        <v>21</v>
      </c>
      <c r="AM927" s="364"/>
      <c r="AN927" s="364"/>
      <c r="AO927" s="369"/>
      <c r="AP927" s="370" t="s">
        <v>299</v>
      </c>
      <c r="AQ927" s="370"/>
      <c r="AR927" s="370"/>
      <c r="AS927" s="370"/>
      <c r="AT927" s="370"/>
      <c r="AU927" s="370"/>
      <c r="AV927" s="370"/>
      <c r="AW927" s="370"/>
      <c r="AX927" s="370"/>
    </row>
    <row r="928" spans="1:50" ht="26.25" hidden="1" customHeight="1" x14ac:dyDescent="0.2">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4"/>
      <c r="B960" s="364"/>
      <c r="C960" s="364" t="s">
        <v>26</v>
      </c>
      <c r="D960" s="364"/>
      <c r="E960" s="364"/>
      <c r="F960" s="364"/>
      <c r="G960" s="364"/>
      <c r="H960" s="364"/>
      <c r="I960" s="364"/>
      <c r="J960" s="148" t="s">
        <v>298</v>
      </c>
      <c r="K960" s="365"/>
      <c r="L960" s="365"/>
      <c r="M960" s="365"/>
      <c r="N960" s="365"/>
      <c r="O960" s="365"/>
      <c r="P960" s="366" t="s">
        <v>27</v>
      </c>
      <c r="Q960" s="366"/>
      <c r="R960" s="366"/>
      <c r="S960" s="366"/>
      <c r="T960" s="366"/>
      <c r="U960" s="366"/>
      <c r="V960" s="366"/>
      <c r="W960" s="366"/>
      <c r="X960" s="366"/>
      <c r="Y960" s="367" t="s">
        <v>351</v>
      </c>
      <c r="Z960" s="368"/>
      <c r="AA960" s="368"/>
      <c r="AB960" s="368"/>
      <c r="AC960" s="148" t="s">
        <v>336</v>
      </c>
      <c r="AD960" s="148"/>
      <c r="AE960" s="148"/>
      <c r="AF960" s="148"/>
      <c r="AG960" s="148"/>
      <c r="AH960" s="367" t="s">
        <v>260</v>
      </c>
      <c r="AI960" s="364"/>
      <c r="AJ960" s="364"/>
      <c r="AK960" s="364"/>
      <c r="AL960" s="364" t="s">
        <v>21</v>
      </c>
      <c r="AM960" s="364"/>
      <c r="AN960" s="364"/>
      <c r="AO960" s="369"/>
      <c r="AP960" s="370" t="s">
        <v>299</v>
      </c>
      <c r="AQ960" s="370"/>
      <c r="AR960" s="370"/>
      <c r="AS960" s="370"/>
      <c r="AT960" s="370"/>
      <c r="AU960" s="370"/>
      <c r="AV960" s="370"/>
      <c r="AW960" s="370"/>
      <c r="AX960" s="370"/>
    </row>
    <row r="961" spans="1:50" ht="26.25" hidden="1" customHeight="1" x14ac:dyDescent="0.2">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4"/>
      <c r="B993" s="364"/>
      <c r="C993" s="364" t="s">
        <v>26</v>
      </c>
      <c r="D993" s="364"/>
      <c r="E993" s="364"/>
      <c r="F993" s="364"/>
      <c r="G993" s="364"/>
      <c r="H993" s="364"/>
      <c r="I993" s="364"/>
      <c r="J993" s="148" t="s">
        <v>298</v>
      </c>
      <c r="K993" s="365"/>
      <c r="L993" s="365"/>
      <c r="M993" s="365"/>
      <c r="N993" s="365"/>
      <c r="O993" s="365"/>
      <c r="P993" s="366" t="s">
        <v>27</v>
      </c>
      <c r="Q993" s="366"/>
      <c r="R993" s="366"/>
      <c r="S993" s="366"/>
      <c r="T993" s="366"/>
      <c r="U993" s="366"/>
      <c r="V993" s="366"/>
      <c r="W993" s="366"/>
      <c r="X993" s="366"/>
      <c r="Y993" s="367" t="s">
        <v>351</v>
      </c>
      <c r="Z993" s="368"/>
      <c r="AA993" s="368"/>
      <c r="AB993" s="368"/>
      <c r="AC993" s="148" t="s">
        <v>336</v>
      </c>
      <c r="AD993" s="148"/>
      <c r="AE993" s="148"/>
      <c r="AF993" s="148"/>
      <c r="AG993" s="148"/>
      <c r="AH993" s="367" t="s">
        <v>260</v>
      </c>
      <c r="AI993" s="364"/>
      <c r="AJ993" s="364"/>
      <c r="AK993" s="364"/>
      <c r="AL993" s="364" t="s">
        <v>21</v>
      </c>
      <c r="AM993" s="364"/>
      <c r="AN993" s="364"/>
      <c r="AO993" s="369"/>
      <c r="AP993" s="370" t="s">
        <v>299</v>
      </c>
      <c r="AQ993" s="370"/>
      <c r="AR993" s="370"/>
      <c r="AS993" s="370"/>
      <c r="AT993" s="370"/>
      <c r="AU993" s="370"/>
      <c r="AV993" s="370"/>
      <c r="AW993" s="370"/>
      <c r="AX993" s="370"/>
    </row>
    <row r="994" spans="1:50" ht="26.25" hidden="1" customHeight="1" x14ac:dyDescent="0.2">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4"/>
      <c r="B1026" s="364"/>
      <c r="C1026" s="364" t="s">
        <v>26</v>
      </c>
      <c r="D1026" s="364"/>
      <c r="E1026" s="364"/>
      <c r="F1026" s="364"/>
      <c r="G1026" s="364"/>
      <c r="H1026" s="364"/>
      <c r="I1026" s="364"/>
      <c r="J1026" s="148" t="s">
        <v>298</v>
      </c>
      <c r="K1026" s="365"/>
      <c r="L1026" s="365"/>
      <c r="M1026" s="365"/>
      <c r="N1026" s="365"/>
      <c r="O1026" s="365"/>
      <c r="P1026" s="366" t="s">
        <v>27</v>
      </c>
      <c r="Q1026" s="366"/>
      <c r="R1026" s="366"/>
      <c r="S1026" s="366"/>
      <c r="T1026" s="366"/>
      <c r="U1026" s="366"/>
      <c r="V1026" s="366"/>
      <c r="W1026" s="366"/>
      <c r="X1026" s="366"/>
      <c r="Y1026" s="367" t="s">
        <v>351</v>
      </c>
      <c r="Z1026" s="368"/>
      <c r="AA1026" s="368"/>
      <c r="AB1026" s="368"/>
      <c r="AC1026" s="148" t="s">
        <v>336</v>
      </c>
      <c r="AD1026" s="148"/>
      <c r="AE1026" s="148"/>
      <c r="AF1026" s="148"/>
      <c r="AG1026" s="148"/>
      <c r="AH1026" s="367" t="s">
        <v>260</v>
      </c>
      <c r="AI1026" s="364"/>
      <c r="AJ1026" s="364"/>
      <c r="AK1026" s="364"/>
      <c r="AL1026" s="364" t="s">
        <v>21</v>
      </c>
      <c r="AM1026" s="364"/>
      <c r="AN1026" s="364"/>
      <c r="AO1026" s="369"/>
      <c r="AP1026" s="370" t="s">
        <v>299</v>
      </c>
      <c r="AQ1026" s="370"/>
      <c r="AR1026" s="370"/>
      <c r="AS1026" s="370"/>
      <c r="AT1026" s="370"/>
      <c r="AU1026" s="370"/>
      <c r="AV1026" s="370"/>
      <c r="AW1026" s="370"/>
      <c r="AX1026" s="370"/>
    </row>
    <row r="1027" spans="1:50" ht="26.25" hidden="1" customHeight="1" x14ac:dyDescent="0.2">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4"/>
      <c r="B1059" s="364"/>
      <c r="C1059" s="364" t="s">
        <v>26</v>
      </c>
      <c r="D1059" s="364"/>
      <c r="E1059" s="364"/>
      <c r="F1059" s="364"/>
      <c r="G1059" s="364"/>
      <c r="H1059" s="364"/>
      <c r="I1059" s="364"/>
      <c r="J1059" s="148" t="s">
        <v>298</v>
      </c>
      <c r="K1059" s="365"/>
      <c r="L1059" s="365"/>
      <c r="M1059" s="365"/>
      <c r="N1059" s="365"/>
      <c r="O1059" s="365"/>
      <c r="P1059" s="366" t="s">
        <v>27</v>
      </c>
      <c r="Q1059" s="366"/>
      <c r="R1059" s="366"/>
      <c r="S1059" s="366"/>
      <c r="T1059" s="366"/>
      <c r="U1059" s="366"/>
      <c r="V1059" s="366"/>
      <c r="W1059" s="366"/>
      <c r="X1059" s="366"/>
      <c r="Y1059" s="367" t="s">
        <v>351</v>
      </c>
      <c r="Z1059" s="368"/>
      <c r="AA1059" s="368"/>
      <c r="AB1059" s="368"/>
      <c r="AC1059" s="148" t="s">
        <v>336</v>
      </c>
      <c r="AD1059" s="148"/>
      <c r="AE1059" s="148"/>
      <c r="AF1059" s="148"/>
      <c r="AG1059" s="148"/>
      <c r="AH1059" s="367" t="s">
        <v>260</v>
      </c>
      <c r="AI1059" s="364"/>
      <c r="AJ1059" s="364"/>
      <c r="AK1059" s="364"/>
      <c r="AL1059" s="364" t="s">
        <v>21</v>
      </c>
      <c r="AM1059" s="364"/>
      <c r="AN1059" s="364"/>
      <c r="AO1059" s="369"/>
      <c r="AP1059" s="370" t="s">
        <v>299</v>
      </c>
      <c r="AQ1059" s="370"/>
      <c r="AR1059" s="370"/>
      <c r="AS1059" s="370"/>
      <c r="AT1059" s="370"/>
      <c r="AU1059" s="370"/>
      <c r="AV1059" s="370"/>
      <c r="AW1059" s="370"/>
      <c r="AX1059" s="370"/>
    </row>
    <row r="1060" spans="1:50" ht="26.25" hidden="1" customHeight="1" x14ac:dyDescent="0.2">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4"/>
      <c r="B1092" s="364"/>
      <c r="C1092" s="364" t="s">
        <v>26</v>
      </c>
      <c r="D1092" s="364"/>
      <c r="E1092" s="364"/>
      <c r="F1092" s="364"/>
      <c r="G1092" s="364"/>
      <c r="H1092" s="364"/>
      <c r="I1092" s="364"/>
      <c r="J1092" s="148" t="s">
        <v>298</v>
      </c>
      <c r="K1092" s="365"/>
      <c r="L1092" s="365"/>
      <c r="M1092" s="365"/>
      <c r="N1092" s="365"/>
      <c r="O1092" s="365"/>
      <c r="P1092" s="366" t="s">
        <v>27</v>
      </c>
      <c r="Q1092" s="366"/>
      <c r="R1092" s="366"/>
      <c r="S1092" s="366"/>
      <c r="T1092" s="366"/>
      <c r="U1092" s="366"/>
      <c r="V1092" s="366"/>
      <c r="W1092" s="366"/>
      <c r="X1092" s="366"/>
      <c r="Y1092" s="367" t="s">
        <v>351</v>
      </c>
      <c r="Z1092" s="368"/>
      <c r="AA1092" s="368"/>
      <c r="AB1092" s="368"/>
      <c r="AC1092" s="148" t="s">
        <v>336</v>
      </c>
      <c r="AD1092" s="148"/>
      <c r="AE1092" s="148"/>
      <c r="AF1092" s="148"/>
      <c r="AG1092" s="148"/>
      <c r="AH1092" s="367" t="s">
        <v>260</v>
      </c>
      <c r="AI1092" s="364"/>
      <c r="AJ1092" s="364"/>
      <c r="AK1092" s="364"/>
      <c r="AL1092" s="364" t="s">
        <v>21</v>
      </c>
      <c r="AM1092" s="364"/>
      <c r="AN1092" s="364"/>
      <c r="AO1092" s="369"/>
      <c r="AP1092" s="370" t="s">
        <v>299</v>
      </c>
      <c r="AQ1092" s="370"/>
      <c r="AR1092" s="370"/>
      <c r="AS1092" s="370"/>
      <c r="AT1092" s="370"/>
      <c r="AU1092" s="370"/>
      <c r="AV1092" s="370"/>
      <c r="AW1092" s="370"/>
      <c r="AX1092" s="370"/>
    </row>
    <row r="1093" spans="1:50" ht="26.25" hidden="1" customHeight="1" x14ac:dyDescent="0.2">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4"/>
      <c r="B1125" s="364"/>
      <c r="C1125" s="364" t="s">
        <v>26</v>
      </c>
      <c r="D1125" s="364"/>
      <c r="E1125" s="364"/>
      <c r="F1125" s="364"/>
      <c r="G1125" s="364"/>
      <c r="H1125" s="364"/>
      <c r="I1125" s="364"/>
      <c r="J1125" s="148" t="s">
        <v>298</v>
      </c>
      <c r="K1125" s="365"/>
      <c r="L1125" s="365"/>
      <c r="M1125" s="365"/>
      <c r="N1125" s="365"/>
      <c r="O1125" s="365"/>
      <c r="P1125" s="366" t="s">
        <v>27</v>
      </c>
      <c r="Q1125" s="366"/>
      <c r="R1125" s="366"/>
      <c r="S1125" s="366"/>
      <c r="T1125" s="366"/>
      <c r="U1125" s="366"/>
      <c r="V1125" s="366"/>
      <c r="W1125" s="366"/>
      <c r="X1125" s="366"/>
      <c r="Y1125" s="367" t="s">
        <v>351</v>
      </c>
      <c r="Z1125" s="368"/>
      <c r="AA1125" s="368"/>
      <c r="AB1125" s="368"/>
      <c r="AC1125" s="148" t="s">
        <v>336</v>
      </c>
      <c r="AD1125" s="148"/>
      <c r="AE1125" s="148"/>
      <c r="AF1125" s="148"/>
      <c r="AG1125" s="148"/>
      <c r="AH1125" s="367" t="s">
        <v>260</v>
      </c>
      <c r="AI1125" s="364"/>
      <c r="AJ1125" s="364"/>
      <c r="AK1125" s="364"/>
      <c r="AL1125" s="364" t="s">
        <v>21</v>
      </c>
      <c r="AM1125" s="364"/>
      <c r="AN1125" s="364"/>
      <c r="AO1125" s="369"/>
      <c r="AP1125" s="370" t="s">
        <v>299</v>
      </c>
      <c r="AQ1125" s="370"/>
      <c r="AR1125" s="370"/>
      <c r="AS1125" s="370"/>
      <c r="AT1125" s="370"/>
      <c r="AU1125" s="370"/>
      <c r="AV1125" s="370"/>
      <c r="AW1125" s="370"/>
      <c r="AX1125" s="370"/>
    </row>
    <row r="1126" spans="1:50" ht="26.25" hidden="1" customHeight="1" x14ac:dyDescent="0.2">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4"/>
      <c r="B1158" s="364"/>
      <c r="C1158" s="364" t="s">
        <v>26</v>
      </c>
      <c r="D1158" s="364"/>
      <c r="E1158" s="364"/>
      <c r="F1158" s="364"/>
      <c r="G1158" s="364"/>
      <c r="H1158" s="364"/>
      <c r="I1158" s="364"/>
      <c r="J1158" s="148" t="s">
        <v>298</v>
      </c>
      <c r="K1158" s="365"/>
      <c r="L1158" s="365"/>
      <c r="M1158" s="365"/>
      <c r="N1158" s="365"/>
      <c r="O1158" s="365"/>
      <c r="P1158" s="366" t="s">
        <v>27</v>
      </c>
      <c r="Q1158" s="366"/>
      <c r="R1158" s="366"/>
      <c r="S1158" s="366"/>
      <c r="T1158" s="366"/>
      <c r="U1158" s="366"/>
      <c r="V1158" s="366"/>
      <c r="W1158" s="366"/>
      <c r="X1158" s="366"/>
      <c r="Y1158" s="367" t="s">
        <v>351</v>
      </c>
      <c r="Z1158" s="368"/>
      <c r="AA1158" s="368"/>
      <c r="AB1158" s="368"/>
      <c r="AC1158" s="148" t="s">
        <v>336</v>
      </c>
      <c r="AD1158" s="148"/>
      <c r="AE1158" s="148"/>
      <c r="AF1158" s="148"/>
      <c r="AG1158" s="148"/>
      <c r="AH1158" s="367" t="s">
        <v>260</v>
      </c>
      <c r="AI1158" s="364"/>
      <c r="AJ1158" s="364"/>
      <c r="AK1158" s="364"/>
      <c r="AL1158" s="364" t="s">
        <v>21</v>
      </c>
      <c r="AM1158" s="364"/>
      <c r="AN1158" s="364"/>
      <c r="AO1158" s="369"/>
      <c r="AP1158" s="370" t="s">
        <v>299</v>
      </c>
      <c r="AQ1158" s="370"/>
      <c r="AR1158" s="370"/>
      <c r="AS1158" s="370"/>
      <c r="AT1158" s="370"/>
      <c r="AU1158" s="370"/>
      <c r="AV1158" s="370"/>
      <c r="AW1158" s="370"/>
      <c r="AX1158" s="370"/>
    </row>
    <row r="1159" spans="1:50" ht="26.25" hidden="1" customHeight="1" x14ac:dyDescent="0.2">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4"/>
      <c r="B1191" s="364"/>
      <c r="C1191" s="364" t="s">
        <v>26</v>
      </c>
      <c r="D1191" s="364"/>
      <c r="E1191" s="364"/>
      <c r="F1191" s="364"/>
      <c r="G1191" s="364"/>
      <c r="H1191" s="364"/>
      <c r="I1191" s="364"/>
      <c r="J1191" s="148" t="s">
        <v>298</v>
      </c>
      <c r="K1191" s="365"/>
      <c r="L1191" s="365"/>
      <c r="M1191" s="365"/>
      <c r="N1191" s="365"/>
      <c r="O1191" s="365"/>
      <c r="P1191" s="366" t="s">
        <v>27</v>
      </c>
      <c r="Q1191" s="366"/>
      <c r="R1191" s="366"/>
      <c r="S1191" s="366"/>
      <c r="T1191" s="366"/>
      <c r="U1191" s="366"/>
      <c r="V1191" s="366"/>
      <c r="W1191" s="366"/>
      <c r="X1191" s="366"/>
      <c r="Y1191" s="367" t="s">
        <v>351</v>
      </c>
      <c r="Z1191" s="368"/>
      <c r="AA1191" s="368"/>
      <c r="AB1191" s="368"/>
      <c r="AC1191" s="148" t="s">
        <v>336</v>
      </c>
      <c r="AD1191" s="148"/>
      <c r="AE1191" s="148"/>
      <c r="AF1191" s="148"/>
      <c r="AG1191" s="148"/>
      <c r="AH1191" s="367" t="s">
        <v>260</v>
      </c>
      <c r="AI1191" s="364"/>
      <c r="AJ1191" s="364"/>
      <c r="AK1191" s="364"/>
      <c r="AL1191" s="364" t="s">
        <v>21</v>
      </c>
      <c r="AM1191" s="364"/>
      <c r="AN1191" s="364"/>
      <c r="AO1191" s="369"/>
      <c r="AP1191" s="370" t="s">
        <v>299</v>
      </c>
      <c r="AQ1191" s="370"/>
      <c r="AR1191" s="370"/>
      <c r="AS1191" s="370"/>
      <c r="AT1191" s="370"/>
      <c r="AU1191" s="370"/>
      <c r="AV1191" s="370"/>
      <c r="AW1191" s="370"/>
      <c r="AX1191" s="370"/>
    </row>
    <row r="1192" spans="1:50" ht="26.25" hidden="1" customHeight="1" x14ac:dyDescent="0.2">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4"/>
      <c r="B1224" s="364"/>
      <c r="C1224" s="364" t="s">
        <v>26</v>
      </c>
      <c r="D1224" s="364"/>
      <c r="E1224" s="364"/>
      <c r="F1224" s="364"/>
      <c r="G1224" s="364"/>
      <c r="H1224" s="364"/>
      <c r="I1224" s="364"/>
      <c r="J1224" s="148" t="s">
        <v>298</v>
      </c>
      <c r="K1224" s="365"/>
      <c r="L1224" s="365"/>
      <c r="M1224" s="365"/>
      <c r="N1224" s="365"/>
      <c r="O1224" s="365"/>
      <c r="P1224" s="366" t="s">
        <v>27</v>
      </c>
      <c r="Q1224" s="366"/>
      <c r="R1224" s="366"/>
      <c r="S1224" s="366"/>
      <c r="T1224" s="366"/>
      <c r="U1224" s="366"/>
      <c r="V1224" s="366"/>
      <c r="W1224" s="366"/>
      <c r="X1224" s="366"/>
      <c r="Y1224" s="367" t="s">
        <v>351</v>
      </c>
      <c r="Z1224" s="368"/>
      <c r="AA1224" s="368"/>
      <c r="AB1224" s="368"/>
      <c r="AC1224" s="148" t="s">
        <v>336</v>
      </c>
      <c r="AD1224" s="148"/>
      <c r="AE1224" s="148"/>
      <c r="AF1224" s="148"/>
      <c r="AG1224" s="148"/>
      <c r="AH1224" s="367" t="s">
        <v>260</v>
      </c>
      <c r="AI1224" s="364"/>
      <c r="AJ1224" s="364"/>
      <c r="AK1224" s="364"/>
      <c r="AL1224" s="364" t="s">
        <v>21</v>
      </c>
      <c r="AM1224" s="364"/>
      <c r="AN1224" s="364"/>
      <c r="AO1224" s="369"/>
      <c r="AP1224" s="370" t="s">
        <v>299</v>
      </c>
      <c r="AQ1224" s="370"/>
      <c r="AR1224" s="370"/>
      <c r="AS1224" s="370"/>
      <c r="AT1224" s="370"/>
      <c r="AU1224" s="370"/>
      <c r="AV1224" s="370"/>
      <c r="AW1224" s="370"/>
      <c r="AX1224" s="370"/>
    </row>
    <row r="1225" spans="1:50" ht="26.25" hidden="1" customHeight="1" x14ac:dyDescent="0.2">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4"/>
      <c r="B1257" s="364"/>
      <c r="C1257" s="364" t="s">
        <v>26</v>
      </c>
      <c r="D1257" s="364"/>
      <c r="E1257" s="364"/>
      <c r="F1257" s="364"/>
      <c r="G1257" s="364"/>
      <c r="H1257" s="364"/>
      <c r="I1257" s="364"/>
      <c r="J1257" s="148" t="s">
        <v>298</v>
      </c>
      <c r="K1257" s="365"/>
      <c r="L1257" s="365"/>
      <c r="M1257" s="365"/>
      <c r="N1257" s="365"/>
      <c r="O1257" s="365"/>
      <c r="P1257" s="366" t="s">
        <v>27</v>
      </c>
      <c r="Q1257" s="366"/>
      <c r="R1257" s="366"/>
      <c r="S1257" s="366"/>
      <c r="T1257" s="366"/>
      <c r="U1257" s="366"/>
      <c r="V1257" s="366"/>
      <c r="W1257" s="366"/>
      <c r="X1257" s="366"/>
      <c r="Y1257" s="367" t="s">
        <v>351</v>
      </c>
      <c r="Z1257" s="368"/>
      <c r="AA1257" s="368"/>
      <c r="AB1257" s="368"/>
      <c r="AC1257" s="148" t="s">
        <v>336</v>
      </c>
      <c r="AD1257" s="148"/>
      <c r="AE1257" s="148"/>
      <c r="AF1257" s="148"/>
      <c r="AG1257" s="148"/>
      <c r="AH1257" s="367" t="s">
        <v>260</v>
      </c>
      <c r="AI1257" s="364"/>
      <c r="AJ1257" s="364"/>
      <c r="AK1257" s="364"/>
      <c r="AL1257" s="364" t="s">
        <v>21</v>
      </c>
      <c r="AM1257" s="364"/>
      <c r="AN1257" s="364"/>
      <c r="AO1257" s="369"/>
      <c r="AP1257" s="370" t="s">
        <v>299</v>
      </c>
      <c r="AQ1257" s="370"/>
      <c r="AR1257" s="370"/>
      <c r="AS1257" s="370"/>
      <c r="AT1257" s="370"/>
      <c r="AU1257" s="370"/>
      <c r="AV1257" s="370"/>
      <c r="AW1257" s="370"/>
      <c r="AX1257" s="370"/>
    </row>
    <row r="1258" spans="1:50" ht="26.25" hidden="1" customHeight="1" x14ac:dyDescent="0.2">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4"/>
      <c r="B1290" s="364"/>
      <c r="C1290" s="364" t="s">
        <v>26</v>
      </c>
      <c r="D1290" s="364"/>
      <c r="E1290" s="364"/>
      <c r="F1290" s="364"/>
      <c r="G1290" s="364"/>
      <c r="H1290" s="364"/>
      <c r="I1290" s="364"/>
      <c r="J1290" s="148" t="s">
        <v>298</v>
      </c>
      <c r="K1290" s="365"/>
      <c r="L1290" s="365"/>
      <c r="M1290" s="365"/>
      <c r="N1290" s="365"/>
      <c r="O1290" s="365"/>
      <c r="P1290" s="366" t="s">
        <v>27</v>
      </c>
      <c r="Q1290" s="366"/>
      <c r="R1290" s="366"/>
      <c r="S1290" s="366"/>
      <c r="T1290" s="366"/>
      <c r="U1290" s="366"/>
      <c r="V1290" s="366"/>
      <c r="W1290" s="366"/>
      <c r="X1290" s="366"/>
      <c r="Y1290" s="367" t="s">
        <v>351</v>
      </c>
      <c r="Z1290" s="368"/>
      <c r="AA1290" s="368"/>
      <c r="AB1290" s="368"/>
      <c r="AC1290" s="148" t="s">
        <v>336</v>
      </c>
      <c r="AD1290" s="148"/>
      <c r="AE1290" s="148"/>
      <c r="AF1290" s="148"/>
      <c r="AG1290" s="148"/>
      <c r="AH1290" s="367" t="s">
        <v>260</v>
      </c>
      <c r="AI1290" s="364"/>
      <c r="AJ1290" s="364"/>
      <c r="AK1290" s="364"/>
      <c r="AL1290" s="364" t="s">
        <v>21</v>
      </c>
      <c r="AM1290" s="364"/>
      <c r="AN1290" s="364"/>
      <c r="AO1290" s="369"/>
      <c r="AP1290" s="370" t="s">
        <v>299</v>
      </c>
      <c r="AQ1290" s="370"/>
      <c r="AR1290" s="370"/>
      <c r="AS1290" s="370"/>
      <c r="AT1290" s="370"/>
      <c r="AU1290" s="370"/>
      <c r="AV1290" s="370"/>
      <c r="AW1290" s="370"/>
      <c r="AX1290" s="370"/>
    </row>
    <row r="1291" spans="1:50" ht="26.25" hidden="1" customHeight="1" x14ac:dyDescent="0.2">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2020-06-04T04:17:57Z</cp:lastPrinted>
  <dcterms:created xsi:type="dcterms:W3CDTF">2012-03-13T00:50:25Z</dcterms:created>
  <dcterms:modified xsi:type="dcterms:W3CDTF">2020-11-25T01:33:58Z</dcterms:modified>
</cp:coreProperties>
</file>