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SAWA08\Desktop\"/>
    </mc:Choice>
  </mc:AlternateContent>
  <bookViews>
    <workbookView xWindow="6552" yWindow="0" windowWidth="20736" windowHeight="9168"/>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18" i="3" l="1"/>
  <c r="P20" i="3" s="1"/>
</calcChain>
</file>

<file path=xl/sharedStrings.xml><?xml version="1.0" encoding="utf-8"?>
<sst xmlns="http://schemas.openxmlformats.org/spreadsheetml/2006/main" count="2890" uniqueCount="650">
  <si>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</si>
  <si>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</si>
  <si>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</si>
  <si>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</si>
  <si>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</si>
  <si>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</si>
  <si>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</si>
  <si>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</si>
  <si>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</si>
  <si>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</si>
  <si>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</si>
  <si>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</si>
  <si>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</si>
  <si>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</si>
  <si>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</si>
  <si>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</si>
  <si>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</si>
  <si>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</si>
  <si>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</si>
  <si>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</si>
  <si>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</si>
  <si>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</si>
  <si>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</si>
  <si>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</si>
  <si>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</si>
  <si>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</si>
  <si>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</si>
  <si>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</si>
  <si>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</si>
  <si>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</si>
  <si>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</si>
  <si>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</si>
  <si>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</si>
  <si>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</si>
  <si>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</si>
  <si>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</si>
  <si>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</si>
  <si>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</si>
  <si>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</si>
  <si>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</si>
  <si>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</si>
  <si>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</si>
  <si>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</si>
  <si>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</si>
  <si>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</si>
  <si>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</si>
  <si>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</si>
  <si>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</si>
  <si>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</si>
  <si>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</si>
  <si>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</si>
  <si>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</si>
  <si>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</si>
  <si>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</si>
  <si>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</si>
  <si>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</si>
  <si>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</si>
  <si>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</si>
  <si>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</si>
  <si>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</si>
  <si>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</si>
  <si>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</si>
  <si>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</si>
  <si>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</si>
  <si>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</si>
  <si>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</si>
  <si>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</si>
  <si>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</si>
  <si>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</si>
  <si>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</si>
  <si>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</si>
  <si>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</si>
  <si>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</si>
  <si>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</si>
  <si>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</si>
  <si>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</si>
  <si>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</si>
  <si>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</si>
  <si>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</si>
  <si>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</si>
  <si>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</si>
  <si>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</si>
  <si>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</si>
  <si>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</si>
  <si>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</si>
  <si>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</si>
  <si>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</si>
  <si>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</si>
  <si>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</si>
  <si>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</si>
  <si>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</si>
  <si>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</si>
  <si>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</si>
  <si>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</si>
  <si>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</si>
  <si>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</si>
  <si>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</si>
  <si>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</si>
  <si>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</si>
  <si>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</si>
  <si>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</si>
  <si>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</si>
  <si>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</si>
  <si>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</si>
  <si>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</si>
  <si>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</si>
  <si>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</si>
  <si>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</si>
  <si>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</si>
  <si>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</si>
  <si>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</si>
  <si>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</si>
  <si>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</si>
  <si>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</si>
  <si>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</si>
  <si>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</si>
  <si>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</si>
  <si>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</si>
  <si>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</si>
  <si>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</si>
  <si>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</si>
  <si>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</si>
  <si>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</si>
  <si>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</si>
  <si>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</si>
  <si>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</si>
  <si>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</si>
  <si>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</si>
  <si>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</si>
  <si>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</si>
  <si>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</si>
  <si>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</si>
  <si>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</si>
  <si>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</si>
  <si>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</si>
  <si>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</si>
  <si>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</si>
  <si>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</si>
  <si>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</si>
  <si>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</si>
  <si>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</si>
  <si>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</si>
  <si>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</si>
  <si>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</si>
  <si>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</si>
  <si>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</si>
  <si>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</si>
  <si>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</si>
  <si>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</si>
  <si>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</si>
  <si>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</si>
  <si>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</si>
  <si>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</si>
  <si>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</si>
  <si>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</si>
  <si>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</si>
  <si>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</si>
  <si>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</si>
  <si>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</si>
  <si>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</si>
  <si>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</si>
  <si>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</si>
  <si>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</si>
  <si>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</si>
  <si>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</si>
  <si>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</si>
  <si>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</si>
  <si>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</si>
  <si>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</si>
  <si>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</si>
  <si>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</si>
  <si>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</si>
  <si>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</si>
  <si>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</si>
  <si>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</si>
  <si>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</si>
  <si>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</si>
  <si>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</si>
  <si>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</si>
  <si>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</si>
  <si>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</si>
  <si>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</si>
  <si>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</si>
  <si>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</si>
  <si>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</si>
  <si>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</si>
  <si>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</si>
  <si>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</si>
  <si>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</si>
  <si>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</si>
  <si>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</si>
  <si>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</si>
  <si>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</si>
  <si>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</si>
  <si>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</si>
  <si>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</si>
  <si>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</si>
  <si>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</si>
  <si>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</si>
  <si>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</si>
  <si>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</si>
  <si>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</si>
  <si>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</si>
  <si>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</si>
  <si>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</si>
  <si>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</si>
  <si>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</si>
  <si>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</si>
  <si>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</si>
  <si>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</si>
  <si>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</si>
  <si>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</si>
  <si>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</si>
  <si>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</si>
  <si>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</si>
  <si>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</si>
  <si>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</si>
  <si>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</si>
  <si>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</si>
  <si>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</si>
  <si>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</si>
  <si>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</si>
  <si>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</si>
  <si>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</si>
  <si>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</si>
  <si>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</si>
  <si>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</si>
  <si>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</si>
  <si>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</si>
  <si>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</si>
  <si>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</si>
  <si>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</si>
  <si>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</si>
  <si>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</si>
  <si>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</si>
  <si>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</si>
  <si>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</si>
  <si>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</si>
  <si>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</si>
  <si>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</si>
  <si>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</si>
  <si>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</si>
  <si>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</si>
  <si>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</si>
  <si>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</si>
  <si>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</si>
  <si>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</si>
  <si>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</si>
  <si>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</si>
  <si>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</si>
  <si>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</si>
  <si>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</si>
  <si>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</si>
  <si>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</si>
  <si>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</si>
  <si>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</si>
  <si>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</si>
  <si>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</si>
  <si>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</si>
  <si>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</si>
  <si>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</si>
  <si>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</si>
  <si>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</si>
  <si>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</si>
  <si>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</si>
  <si>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</si>
  <si>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</si>
  <si>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</si>
  <si>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</si>
  <si>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</si>
  <si>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</si>
  <si>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</si>
  <si>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</si>
  <si>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</si>
  <si>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</si>
  <si>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</si>
  <si>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</si>
  <si>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</si>
  <si>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</si>
  <si>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</si>
  <si>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</si>
  <si>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</si>
  <si>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</si>
  <si>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</si>
  <si>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</si>
  <si>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</si>
  <si>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</si>
  <si>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</si>
  <si>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</si>
  <si>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</si>
  <si>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</si>
  <si>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</si>
  <si>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</si>
  <si>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</si>
  <si>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</si>
  <si>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</si>
  <si>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</si>
  <si>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</si>
  <si>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</si>
  <si>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</si>
  <si>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</si>
  <si>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</si>
  <si>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</si>
  <si>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</si>
  <si>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</si>
  <si>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</si>
  <si>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</si>
  <si>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</si>
  <si>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</si>
  <si>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</si>
  <si>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</si>
  <si>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</si>
  <si>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</si>
  <si>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</si>
  <si>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</si>
  <si>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</si>
  <si>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</si>
  <si>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</si>
  <si>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</si>
  <si>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</si>
  <si>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</si>
  <si>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</si>
  <si>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</si>
  <si>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</si>
  <si>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</si>
  <si>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</si>
  <si>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</si>
  <si>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</si>
  <si>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</si>
  <si>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</si>
  <si>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</si>
  <si>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</si>
  <si>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</si>
  <si>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</si>
  <si>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</si>
  <si>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</si>
  <si>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</si>
  <si>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</si>
  <si>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</si>
  <si>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</si>
  <si>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</si>
  <si>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</si>
  <si>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</si>
  <si>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</si>
  <si>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</si>
  <si>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</si>
  <si>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</si>
  <si>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</si>
  <si>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</si>
  <si>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</si>
  <si>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</si>
  <si>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</si>
  <si>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</si>
  <si>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</si>
  <si>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</si>
  <si>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</si>
  <si>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</si>
  <si>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</si>
  <si>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</si>
  <si>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</si>
  <si>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</si>
  <si>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</si>
  <si>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</si>
  <si>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</si>
  <si>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</si>
  <si>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</si>
  <si>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</si>
  <si>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</si>
  <si>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</si>
  <si>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</si>
  <si>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</si>
  <si>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</si>
  <si>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</si>
  <si>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</si>
  <si>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</si>
  <si>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</si>
  <si>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</si>
  <si>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</si>
  <si>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</si>
  <si>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</si>
  <si>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</si>
  <si>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</si>
  <si>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</si>
  <si>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</si>
  <si>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</si>
  <si>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</si>
  <si>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</si>
  <si>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</si>
  <si>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</si>
  <si>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</si>
  <si>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</si>
  <si>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</si>
  <si>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</si>
  <si>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</si>
  <si>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</si>
  <si>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</si>
  <si>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</si>
  <si>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</si>
  <si>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</si>
  <si>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</si>
  <si>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</si>
  <si>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</si>
  <si>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</si>
  <si>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</si>
  <si>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</si>
  <si>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</si>
  <si>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</si>
  <si>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</si>
  <si>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</si>
  <si>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</si>
  <si>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</si>
  <si>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</si>
  <si>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</si>
  <si>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</si>
  <si>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</si>
  <si>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</si>
  <si>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</si>
  <si>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</si>
  <si>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</si>
  <si>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</si>
  <si>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</si>
  <si>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</si>
  <si>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</si>
  <si>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</si>
  <si>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</si>
  <si>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</si>
  <si>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</si>
  <si>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</si>
  <si>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</si>
  <si>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</si>
  <si>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</si>
  <si>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</si>
  <si>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</si>
  <si>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</si>
  <si>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</si>
  <si>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</si>
  <si>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</si>
  <si>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</si>
  <si>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</si>
  <si>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</si>
  <si>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</si>
  <si>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</si>
  <si>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</si>
  <si>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</si>
  <si>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</si>
  <si>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</si>
  <si>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</si>
  <si>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</si>
  <si>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</si>
  <si>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</si>
  <si>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</si>
  <si>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</si>
  <si>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</si>
  <si>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</si>
  <si>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</si>
  <si>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</si>
  <si>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</si>
  <si>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</si>
  <si>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</si>
  <si>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</si>
  <si>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</si>
  <si>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</si>
  <si>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</si>
  <si>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</si>
  <si>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</si>
  <si>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</si>
  <si>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</si>
  <si>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</si>
  <si>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</si>
  <si>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</si>
  <si>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</si>
  <si>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</si>
  <si>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</si>
  <si>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</si>
  <si>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</si>
  <si>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</si>
  <si>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</si>
  <si>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</si>
  <si>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</si>
  <si>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</si>
  <si>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</si>
  <si>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</si>
  <si>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</si>
  <si>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</si>
  <si>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</si>
  <si>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</si>
  <si>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</si>
  <si>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</si>
  <si>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</si>
  <si>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</si>
  <si>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</si>
  <si>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</si>
  <si>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</si>
  <si>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</si>
  <si>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</si>
  <si>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</si>
  <si>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</si>
  <si>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</si>
  <si>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</si>
  <si>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</si>
  <si>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</si>
  <si>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</si>
  <si>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</si>
  <si>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</si>
  <si>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</si>
  <si>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</si>
  <si>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</si>
  <si>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</si>
  <si>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</si>
  <si>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</si>
  <si>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</si>
  <si>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</si>
  <si>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</si>
  <si>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</si>
  <si>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</si>
  <si>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</si>
  <si>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</si>
  <si>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</si>
  <si>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</si>
  <si>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</si>
  <si>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</si>
  <si>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</si>
  <si>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</si>
  <si>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</si>
  <si>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</si>
  <si>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</si>
  <si>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</si>
  <si>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</si>
  <si>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</si>
  <si>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</si>
  <si>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</si>
  <si>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</si>
  <si>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</si>
  <si>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</si>
  <si>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</si>
  <si>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</si>
  <si>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</si>
  <si>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</si>
  <si>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</si>
  <si>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</si>
  <si>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</si>
  <si>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</si>
  <si>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</si>
  <si>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</si>
  <si>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</si>
  <si>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</si>
  <si>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</si>
  <si>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</si>
  <si>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</si>
  <si>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</si>
  <si>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</si>
  <si>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</si>
  <si>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</si>
  <si>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</si>
  <si>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</si>
  <si>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</si>
  <si>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</si>
  <si>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</si>
  <si>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</si>
  <si>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</si>
  <si>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大臣官房</t>
    <rPh sb="0" eb="2">
      <t>ダイジン</t>
    </rPh>
    <rPh sb="2" eb="4">
      <t>カンボウ</t>
    </rPh>
    <phoneticPr fontId="5"/>
  </si>
  <si>
    <t>環境影響評価課</t>
    <rPh sb="0" eb="2">
      <t>カンキョウ</t>
    </rPh>
    <rPh sb="2" eb="4">
      <t>エイキョウ</t>
    </rPh>
    <rPh sb="4" eb="7">
      <t>ヒョウカカ</t>
    </rPh>
    <phoneticPr fontId="5"/>
  </si>
  <si>
    <t>○</t>
  </si>
  <si>
    <t>-</t>
  </si>
  <si>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</si>
  <si>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</si>
  <si>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</si>
  <si>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</si>
  <si>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</si>
  <si>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</si>
  <si>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環境アセスメントに携わる多くの主体が様々な情報に容易にアクセスし、有効に利用することを目指す</t>
    <phoneticPr fontId="5"/>
  </si>
  <si>
    <t>環境影響評価情報支援ネットワークの年間平均ページビュー</t>
    <phoneticPr fontId="5"/>
  </si>
  <si>
    <t>数</t>
    <rPh sb="0" eb="1">
      <t>カズ</t>
    </rPh>
    <phoneticPr fontId="5"/>
  </si>
  <si>
    <t>環境影響評価情報支援ネットワークの年間平均ページビュー</t>
    <phoneticPr fontId="5"/>
  </si>
  <si>
    <t>ガイドライン等作成数</t>
    <phoneticPr fontId="5"/>
  </si>
  <si>
    <t>ガイド等の数</t>
    <phoneticPr fontId="5"/>
  </si>
  <si>
    <t>ガイド等の数</t>
    <phoneticPr fontId="5"/>
  </si>
  <si>
    <t>執行額／ガイドライン等作成数　　　　　　　　　　　　　　</t>
    <rPh sb="0" eb="2">
      <t>シッコウ</t>
    </rPh>
    <rPh sb="2" eb="3">
      <t>ガク</t>
    </rPh>
    <rPh sb="10" eb="11">
      <t>ナド</t>
    </rPh>
    <rPh sb="11" eb="14">
      <t>サクセイスウ</t>
    </rPh>
    <phoneticPr fontId="5"/>
  </si>
  <si>
    <t>百万円</t>
    <rPh sb="0" eb="2">
      <t>ヒャクマン</t>
    </rPh>
    <rPh sb="2" eb="3">
      <t>エン</t>
    </rPh>
    <phoneticPr fontId="5"/>
  </si>
  <si>
    <t>　　百万円/ガイド等の数</t>
    <rPh sb="2" eb="4">
      <t>ヒャクマン</t>
    </rPh>
    <rPh sb="4" eb="5">
      <t>エン</t>
    </rPh>
    <rPh sb="9" eb="10">
      <t>ナド</t>
    </rPh>
    <rPh sb="11" eb="12">
      <t>カズ</t>
    </rPh>
    <phoneticPr fontId="5"/>
  </si>
  <si>
    <t>-</t>
    <phoneticPr fontId="5"/>
  </si>
  <si>
    <t>9　環境政策の基盤整備</t>
    <phoneticPr fontId="5"/>
  </si>
  <si>
    <t>環境影響評価法に係る環境大臣意見の提出累積件数</t>
    <phoneticPr fontId="5"/>
  </si>
  <si>
    <t>件</t>
    <rPh sb="0" eb="1">
      <t>ケン</t>
    </rPh>
    <phoneticPr fontId="5"/>
  </si>
  <si>
    <t>-</t>
    <phoneticPr fontId="5"/>
  </si>
  <si>
    <t>-</t>
    <phoneticPr fontId="5"/>
  </si>
  <si>
    <t>-</t>
    <phoneticPr fontId="5"/>
  </si>
  <si>
    <t>-</t>
    <phoneticPr fontId="5"/>
  </si>
  <si>
    <t>有</t>
  </si>
  <si>
    <t>無</t>
  </si>
  <si>
    <t>‐</t>
  </si>
  <si>
    <t>支出先の選定は、一般競争入札（総合評価入札）を行っており、競争性が確保されている。
総合評価入札を行った結果として一者応札となった案件について、公募期間のさらなる延長を検討する。</t>
    <phoneticPr fontId="5"/>
  </si>
  <si>
    <t>本事業の目的を達成する上で妥当な単位当たりのコストである。</t>
    <phoneticPr fontId="5"/>
  </si>
  <si>
    <t>請負事業として把握できる範囲において、費目・用途は真に必要なものに限定している。</t>
    <phoneticPr fontId="5"/>
  </si>
  <si>
    <t>事業の目的に応じ、業務内容を絞り込んだ仕様書に基づく事業を実施しており、コストの削減に努めている。</t>
    <phoneticPr fontId="5"/>
  </si>
  <si>
    <t>目標達成に向けて着実に進捗している。</t>
    <phoneticPr fontId="5"/>
  </si>
  <si>
    <t>事業実施に当たって他の手段・方法等は考えられない。</t>
    <phoneticPr fontId="5"/>
  </si>
  <si>
    <t>見込みどおりに実施できている。</t>
    <phoneticPr fontId="5"/>
  </si>
  <si>
    <t>成果は、国や自治体における環境影響評価制度の構築、運用に際しての資料や、事業者による環境影響評価に際しての重要参考資料として活用されている。</t>
    <phoneticPr fontId="5"/>
  </si>
  <si>
    <t>302</t>
    <phoneticPr fontId="5"/>
  </si>
  <si>
    <t>286</t>
    <phoneticPr fontId="5"/>
  </si>
  <si>
    <t>人件費</t>
    <rPh sb="0" eb="3">
      <t>ジンケンヒ</t>
    </rPh>
    <phoneticPr fontId="5"/>
  </si>
  <si>
    <t>-</t>
    <phoneticPr fontId="5"/>
  </si>
  <si>
    <t>環境影響評価制度合理化・最適化経費</t>
    <rPh sb="8" eb="11">
      <t>ゴウリカ</t>
    </rPh>
    <rPh sb="12" eb="15">
      <t>サイテキカ</t>
    </rPh>
    <rPh sb="15" eb="17">
      <t>ケイヒ</t>
    </rPh>
    <phoneticPr fontId="5"/>
  </si>
  <si>
    <t>環境影響評価法　第23条、第2条（対象事業）</t>
    <phoneticPr fontId="5"/>
  </si>
  <si>
    <t>39/11</t>
    <phoneticPr fontId="5"/>
  </si>
  <si>
    <t>43/5</t>
    <phoneticPr fontId="5"/>
  </si>
  <si>
    <t>法の施行状況について調査検討を行うことにより、事業者による合理的かつ効果的な環境影響評価実施に寄与する。</t>
    <phoneticPr fontId="5"/>
  </si>
  <si>
    <t>環境影響評価制度運用の調査及び改正等に係る取組を行うものであり、ニーズを反映している。</t>
    <phoneticPr fontId="5"/>
  </si>
  <si>
    <t>国が制度運用の調査及び改正等に係る取組を行うべきであり、地方自治体等に委ねる事業ではない。</t>
    <phoneticPr fontId="5"/>
  </si>
  <si>
    <t>環境影響評価制度運用の調査及び改正等に係る取組を行うものであり、政策体系の中で優先度の高い事業である。</t>
    <phoneticPr fontId="5"/>
  </si>
  <si>
    <t>今後も環境行政の動向及び課題を踏まえ、必要な業務内容の精査に努める。　　　　　　　　　　　　　　　　　　　　　　　　　　　　　　　　　　　　　　　　　　　　　　　　　　　　　　　　　　　　　　　　　　　　　　　　　　　　　　　　　　　　　　　　　　　　　　　　　　　　　　　　　　　　　　　　　　調達に当たっては、今後も原則一般競争入札（総合評価入札）を行うとともに、業務の打合せ、指導を密に行い、事業者からの提案を前向きに受け止めるなど、適正な業務執行及び支出に努める。</t>
    <phoneticPr fontId="5"/>
  </si>
  <si>
    <t>-</t>
    <phoneticPr fontId="5"/>
  </si>
  <si>
    <t>260</t>
    <phoneticPr fontId="5"/>
  </si>
  <si>
    <t>267</t>
    <phoneticPr fontId="5"/>
  </si>
  <si>
    <t>304</t>
    <phoneticPr fontId="5"/>
  </si>
  <si>
    <t>289</t>
    <phoneticPr fontId="5"/>
  </si>
  <si>
    <t>271</t>
    <phoneticPr fontId="5"/>
  </si>
  <si>
    <t>C.</t>
    <phoneticPr fontId="5"/>
  </si>
  <si>
    <t>D.</t>
    <phoneticPr fontId="5"/>
  </si>
  <si>
    <t>E.</t>
    <phoneticPr fontId="5"/>
  </si>
  <si>
    <t>A.パシフィックコンサルタンツ（株）</t>
    <phoneticPr fontId="5"/>
  </si>
  <si>
    <t>B.（公財）地球環境戦略研究機関</t>
    <phoneticPr fontId="5"/>
  </si>
  <si>
    <t>（公財）地球環境戦略研究機関</t>
    <phoneticPr fontId="5"/>
  </si>
  <si>
    <t>環境影響評価制度最適化調査・技術調査業務</t>
    <phoneticPr fontId="5"/>
  </si>
  <si>
    <t>アジアにおける環境影響評価連携推進業務</t>
    <phoneticPr fontId="5"/>
  </si>
  <si>
    <t>情報収集・調査分析、検討会運営等</t>
    <rPh sb="0" eb="2">
      <t>ジョウホウ</t>
    </rPh>
    <rPh sb="2" eb="4">
      <t>シュウシュウ</t>
    </rPh>
    <rPh sb="5" eb="7">
      <t>チョウサ</t>
    </rPh>
    <rPh sb="7" eb="9">
      <t>ブンセキ</t>
    </rPh>
    <rPh sb="10" eb="13">
      <t>ケントウカイ</t>
    </rPh>
    <rPh sb="13" eb="15">
      <t>ウンエイ</t>
    </rPh>
    <rPh sb="15" eb="16">
      <t>トウ</t>
    </rPh>
    <phoneticPr fontId="5"/>
  </si>
  <si>
    <t>パシフィックコンサルタンツ（株）</t>
    <phoneticPr fontId="5"/>
  </si>
  <si>
    <t>53/5</t>
    <phoneticPr fontId="5"/>
  </si>
  <si>
    <t>59/5</t>
    <phoneticPr fontId="5"/>
  </si>
  <si>
    <t>人件費</t>
    <rPh sb="0" eb="3">
      <t>ジンケンヒ</t>
    </rPh>
    <phoneticPr fontId="5"/>
  </si>
  <si>
    <t>研究員等</t>
    <rPh sb="0" eb="3">
      <t>ケンキュウイン</t>
    </rPh>
    <rPh sb="3" eb="4">
      <t>ナド</t>
    </rPh>
    <phoneticPr fontId="5"/>
  </si>
  <si>
    <t>将来的に本格的な実施が予想される事業や昨今の状況から検討を要する事業に係る環境影響評価について、環境影響評価法の対象事業や規模要件が適切かどうか等について必要な調査･検討を行う。また、アジア各国による環境影響評価の改善に向け、環境保全措置等の徹底に焦点を当て知見の共有を図り、環境影響評価制度及びその運用の向上を目的とした二国間協力を行う。加えて、我が国事業者のインフラ輸出に資するアジア各国の環境影響評価情報の収集･公表等を行う。</t>
    <rPh sb="58" eb="60">
      <t>ジギョウ</t>
    </rPh>
    <rPh sb="119" eb="120">
      <t>ナド</t>
    </rPh>
    <phoneticPr fontId="5"/>
  </si>
  <si>
    <t>環境影響評価法の対象事業に太陽光発電事業を追加するに当たり、太陽光発電事業の実施状況や条例における環境影響評価の状況等について必要な調査・検討に係る準備を行った。併せて環境影響評価法や条例の対象とならない事業について、発電事業者等において、地域とのコミュニケーションを図りつつ、自主的な環境配慮の取組の実施を促進するため、ガイドラインを作成・公表した。
ミャンマー国の環境影響評価制度の運用改善等を目的とし、ミャンマー国行政官を対象とした環境影響評価研修を実施した。加えて、我が国事業者のインフラ輸出に資するよう、インドとバングラデシュの環境影響評価に係る調査等を行い、ガイドブックとして取りまとめ公表した。
調達の競争性の改善のため、公告期間を延長したが、一者入札となったため、引き続き競争性の確保に努めて参りたい。</t>
    <phoneticPr fontId="5"/>
  </si>
  <si>
    <t>業務費</t>
    <rPh sb="0" eb="3">
      <t>ギョウムヒ</t>
    </rPh>
    <phoneticPr fontId="5"/>
  </si>
  <si>
    <t>旅費、謝金、印刷製本費等</t>
    <rPh sb="0" eb="2">
      <t>リョヒ</t>
    </rPh>
    <rPh sb="3" eb="5">
      <t>シャキン</t>
    </rPh>
    <rPh sb="6" eb="8">
      <t>インサツ</t>
    </rPh>
    <rPh sb="8" eb="10">
      <t>セイホン</t>
    </rPh>
    <rPh sb="10" eb="11">
      <t>ヒ</t>
    </rPh>
    <rPh sb="11" eb="12">
      <t>トウ</t>
    </rPh>
    <phoneticPr fontId="5"/>
  </si>
  <si>
    <t>一般管理費、消費税</t>
    <rPh sb="0" eb="2">
      <t>イッパン</t>
    </rPh>
    <rPh sb="2" eb="4">
      <t>カンリ</t>
    </rPh>
    <rPh sb="4" eb="5">
      <t>ヒ</t>
    </rPh>
    <rPh sb="6" eb="9">
      <t>ショウヒゼイ</t>
    </rPh>
    <phoneticPr fontId="5"/>
  </si>
  <si>
    <t>一般管理費、消費税</t>
    <rPh sb="0" eb="2">
      <t>イッパン</t>
    </rPh>
    <rPh sb="2" eb="5">
      <t>カンリヒ</t>
    </rPh>
    <rPh sb="6" eb="8">
      <t>ショウヒ</t>
    </rPh>
    <rPh sb="8" eb="9">
      <t>ゼイ</t>
    </rPh>
    <phoneticPr fontId="5"/>
  </si>
  <si>
    <t>旅費、雑役務費、共同実施費等</t>
    <rPh sb="0" eb="2">
      <t>リョヒ</t>
    </rPh>
    <rPh sb="3" eb="5">
      <t>ザツエキ</t>
    </rPh>
    <rPh sb="5" eb="7">
      <t>ムヒ</t>
    </rPh>
    <rPh sb="8" eb="10">
      <t>キョウドウ</t>
    </rPh>
    <rPh sb="10" eb="12">
      <t>ジッシ</t>
    </rPh>
    <rPh sb="12" eb="13">
      <t>ヒ</t>
    </rPh>
    <rPh sb="13" eb="14">
      <t>トウ</t>
    </rPh>
    <phoneticPr fontId="5"/>
  </si>
  <si>
    <t>今後実施され環境影響が懸念される事業について対象事業の追加の必要性を判断するなど、環境影響評価制度全体の合理化・最適化のための検討を行う。また、アジア各国との環境影響評価制度に関するネットワークを構築・発展するとともに、環境影響評価制度及びその運用の改善のため支援が必要な諸国と政策協力を行いつつ、収集した環境影響評価情報を活用し、我が国事業者のインフラ輸出に資する支援を目的とする。</t>
    <phoneticPr fontId="5"/>
  </si>
  <si>
    <t>-</t>
    <phoneticPr fontId="5"/>
  </si>
  <si>
    <t>-</t>
    <phoneticPr fontId="5"/>
  </si>
  <si>
    <t>-</t>
    <phoneticPr fontId="5"/>
  </si>
  <si>
    <t>288</t>
    <phoneticPr fontId="5"/>
  </si>
  <si>
    <t>課長　堀上　勝</t>
    <rPh sb="0" eb="2">
      <t>カチョウ</t>
    </rPh>
    <rPh sb="3" eb="5">
      <t>ホリカミ</t>
    </rPh>
    <rPh sb="6" eb="7">
      <t>マサ</t>
    </rPh>
    <phoneticPr fontId="5"/>
  </si>
  <si>
    <t>-</t>
    <phoneticPr fontId="5"/>
  </si>
  <si>
    <t>-</t>
    <phoneticPr fontId="5"/>
  </si>
  <si>
    <t>外部有識者点検対象外</t>
    <phoneticPr fontId="5"/>
  </si>
  <si>
    <t>執行率の高さを踏まえ、予算規模の妥当性について検討を行うこと。また、一者応札となっている契約について、その改善に向け公告期間の延長以外の方策も検討すること。</t>
    <phoneticPr fontId="5"/>
  </si>
  <si>
    <t>総合評価入札を行った結果として一者応札となった案件について、公募期間のさらなる延長を検討するとともに、その他の方法についても検討する。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</si>
</sst>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54443</xdr:colOff>
      <xdr:row>750</xdr:row>
      <xdr:rowOff>106789</xdr:rowOff>
    </xdr:from>
    <xdr:to>
      <xdr:col>47</xdr:col>
      <xdr:colOff>115729</xdr:colOff>
      <xdr:row>754</xdr:row>
      <xdr:rowOff>146986</xdr:rowOff>
    </xdr:to>
    <xdr:grpSp>
      <xdr:nvGrpSpPr>
        <xdr:cNvPr id="71" name="グループ化 70"/>
        <xdr:cNvGrpSpPr/>
      </xdr:nvGrpSpPr>
      <xdr:grpSpPr>
        <a:xfrm>
          <a:off x="3940643" y="42844103"/>
          <a:ext cx="4872772" cy="1466226"/>
          <a:chOff x="4184120" y="37527198"/>
          <a:chExt cx="5253380" cy="931222"/>
        </a:xfrm>
      </xdr:grpSpPr>
      <xdr:sp macro="" textlink="">
        <xdr:nvSpPr>
          <xdr:cNvPr id="72" name="正方形/長方形 71"/>
          <xdr:cNvSpPr/>
        </xdr:nvSpPr>
        <xdr:spPr>
          <a:xfrm>
            <a:off x="4234123" y="37742812"/>
            <a:ext cx="2568548" cy="6508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（公財）地球環境戦略研究機関</a:t>
            </a:r>
            <a:endParaRPr kumimoji="1" lang="en-US" altLang="ja-JP" sz="1200">
              <a:solidFill>
                <a:sysClr val="windowText" lastClr="000000"/>
              </a:solidFill>
            </a:endParaRPr>
          </a:p>
          <a:p>
            <a:pPr algn="ctr"/>
            <a:r>
              <a:rPr kumimoji="1" lang="en-US" altLang="ja-JP" sz="1200">
                <a:solidFill>
                  <a:sysClr val="windowText" lastClr="000000"/>
                </a:solidFill>
              </a:rPr>
              <a:t>23</a:t>
            </a:r>
            <a:r>
              <a:rPr kumimoji="1" lang="ja-JP" altLang="en-US" sz="1200">
                <a:solidFill>
                  <a:sysClr val="windowText" lastClr="000000"/>
                </a:solidFill>
              </a:rPr>
              <a:t>百万円</a:t>
            </a:r>
          </a:p>
        </xdr:txBody>
      </xdr:sp>
      <xdr:grpSp>
        <xdr:nvGrpSpPr>
          <xdr:cNvPr id="73" name="グループ化 72"/>
          <xdr:cNvGrpSpPr/>
        </xdr:nvGrpSpPr>
        <xdr:grpSpPr>
          <a:xfrm>
            <a:off x="6999403" y="37856767"/>
            <a:ext cx="2438097" cy="601653"/>
            <a:chOff x="7084219" y="33099375"/>
            <a:chExt cx="2601383" cy="595157"/>
          </a:xfrm>
        </xdr:grpSpPr>
        <xdr:sp macro="" textlink="">
          <xdr:nvSpPr>
            <xdr:cNvPr id="80" name="大かっこ 79"/>
            <xdr:cNvSpPr/>
          </xdr:nvSpPr>
          <xdr:spPr>
            <a:xfrm>
              <a:off x="7084219" y="33099375"/>
              <a:ext cx="2601383" cy="4284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1" name="テキスト ボックス 80"/>
            <xdr:cNvSpPr txBox="1"/>
          </xdr:nvSpPr>
          <xdr:spPr>
            <a:xfrm>
              <a:off x="7201537" y="33139351"/>
              <a:ext cx="2315184" cy="555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アジアにおける環境影響評価連携推進業務</a:t>
              </a:r>
              <a:endParaRPr kumimoji="1" lang="ja-JP" altLang="en-US" sz="1400">
                <a:solidFill>
                  <a:sysClr val="windowText" lastClr="000000"/>
                </a:solidFill>
              </a:endParaRPr>
            </a:p>
          </xdr:txBody>
        </xdr:sp>
      </xdr:grpSp>
      <xdr:sp macro="" textlink="">
        <xdr:nvSpPr>
          <xdr:cNvPr id="79" name="テキスト ボックス 78"/>
          <xdr:cNvSpPr txBox="1"/>
        </xdr:nvSpPr>
        <xdr:spPr>
          <a:xfrm>
            <a:off x="4184120" y="37527198"/>
            <a:ext cx="2403805" cy="182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請負・</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9</xdr:col>
      <xdr:colOff>0</xdr:colOff>
      <xdr:row>746</xdr:row>
      <xdr:rowOff>257124</xdr:rowOff>
    </xdr:from>
    <xdr:to>
      <xdr:col>17</xdr:col>
      <xdr:colOff>145183</xdr:colOff>
      <xdr:row>749</xdr:row>
      <xdr:rowOff>196488</xdr:rowOff>
    </xdr:to>
    <xdr:sp macro="" textlink="">
      <xdr:nvSpPr>
        <xdr:cNvPr id="82" name="正方形/長方形 81"/>
        <xdr:cNvSpPr/>
      </xdr:nvSpPr>
      <xdr:spPr>
        <a:xfrm>
          <a:off x="1665514" y="41807895"/>
          <a:ext cx="1625640" cy="100616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53</a:t>
          </a:r>
          <a:r>
            <a:rPr kumimoji="1" lang="ja-JP" altLang="en-US" sz="1200">
              <a:solidFill>
                <a:sysClr val="windowText" lastClr="000000"/>
              </a:solidFill>
            </a:rPr>
            <a:t>百万円</a:t>
          </a:r>
        </a:p>
      </xdr:txBody>
    </xdr:sp>
    <xdr:clientData/>
  </xdr:twoCellAnchor>
  <xdr:twoCellAnchor>
    <xdr:from>
      <xdr:col>21</xdr:col>
      <xdr:colOff>103959</xdr:colOff>
      <xdr:row>741</xdr:row>
      <xdr:rowOff>359220</xdr:rowOff>
    </xdr:from>
    <xdr:to>
      <xdr:col>47</xdr:col>
      <xdr:colOff>147900</xdr:colOff>
      <xdr:row>746</xdr:row>
      <xdr:rowOff>56999</xdr:rowOff>
    </xdr:to>
    <xdr:grpSp>
      <xdr:nvGrpSpPr>
        <xdr:cNvPr id="83" name="グループ化 82"/>
        <xdr:cNvGrpSpPr/>
      </xdr:nvGrpSpPr>
      <xdr:grpSpPr>
        <a:xfrm>
          <a:off x="3990159" y="39885249"/>
          <a:ext cx="4855427" cy="1483036"/>
          <a:chOff x="4244975" y="35117881"/>
          <a:chExt cx="5226934" cy="1307843"/>
        </a:xfrm>
      </xdr:grpSpPr>
      <xdr:sp macro="" textlink="">
        <xdr:nvSpPr>
          <xdr:cNvPr id="84" name="正方形/長方形 83"/>
          <xdr:cNvSpPr/>
        </xdr:nvSpPr>
        <xdr:spPr>
          <a:xfrm>
            <a:off x="4269358" y="35409186"/>
            <a:ext cx="2512834" cy="7878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パシフィックコンサルタンツ</a:t>
            </a:r>
            <a:r>
              <a:rPr kumimoji="1" lang="ja-JP" altLang="en-US" sz="1200">
                <a:solidFill>
                  <a:schemeClr val="dk1"/>
                </a:solidFill>
                <a:effectLst/>
                <a:latin typeface="+mn-lt"/>
                <a:ea typeface="+mn-ea"/>
                <a:cs typeface="+mn-cs"/>
              </a:rPr>
              <a:t>（株）</a:t>
            </a:r>
            <a:endParaRPr kumimoji="1" lang="en-US" altLang="ja-JP" sz="1200">
              <a:solidFill>
                <a:schemeClr val="dk1"/>
              </a:solidFill>
              <a:effectLst/>
              <a:latin typeface="+mn-lt"/>
              <a:ea typeface="+mn-ea"/>
              <a:cs typeface="+mn-cs"/>
            </a:endParaRPr>
          </a:p>
          <a:p>
            <a:pPr algn="ctr"/>
            <a:r>
              <a:rPr kumimoji="1" lang="en-US" altLang="ja-JP" sz="1200">
                <a:solidFill>
                  <a:sysClr val="windowText" lastClr="000000"/>
                </a:solidFill>
              </a:rPr>
              <a:t>30</a:t>
            </a:r>
            <a:r>
              <a:rPr kumimoji="1" lang="ja-JP" altLang="en-US" sz="1200">
                <a:solidFill>
                  <a:sysClr val="windowText" lastClr="000000"/>
                </a:solidFill>
              </a:rPr>
              <a:t>百万円</a:t>
            </a:r>
          </a:p>
        </xdr:txBody>
      </xdr:sp>
      <xdr:grpSp>
        <xdr:nvGrpSpPr>
          <xdr:cNvPr id="85" name="グループ化 84"/>
          <xdr:cNvGrpSpPr/>
        </xdr:nvGrpSpPr>
        <xdr:grpSpPr>
          <a:xfrm>
            <a:off x="7016493" y="35566296"/>
            <a:ext cx="2455416" cy="859428"/>
            <a:chOff x="7084219" y="33099375"/>
            <a:chExt cx="2601383" cy="863648"/>
          </a:xfrm>
        </xdr:grpSpPr>
        <xdr:sp macro="" textlink="">
          <xdr:nvSpPr>
            <xdr:cNvPr id="87" name="大かっこ 86"/>
            <xdr:cNvSpPr/>
          </xdr:nvSpPr>
          <xdr:spPr>
            <a:xfrm>
              <a:off x="7084219" y="33099375"/>
              <a:ext cx="2601383" cy="490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8" name="テキスト ボックス 87"/>
            <xdr:cNvSpPr txBox="1"/>
          </xdr:nvSpPr>
          <xdr:spPr>
            <a:xfrm>
              <a:off x="7189267" y="33129983"/>
              <a:ext cx="2327655" cy="83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環境影響評価制度最適化調査・技術調査業務</a:t>
              </a:r>
            </a:p>
          </xdr:txBody>
        </xdr:sp>
      </xdr:grpSp>
      <xdr:sp macro="" textlink="">
        <xdr:nvSpPr>
          <xdr:cNvPr id="86" name="テキスト ボックス 85"/>
          <xdr:cNvSpPr txBox="1"/>
        </xdr:nvSpPr>
        <xdr:spPr>
          <a:xfrm>
            <a:off x="4244975" y="35117881"/>
            <a:ext cx="2567022" cy="215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請負・</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総合評価</a:t>
            </a:r>
            <a:r>
              <a:rPr kumimoji="1" lang="ja-JP" altLang="en-US" sz="1100">
                <a:solidFill>
                  <a:schemeClr val="tx1"/>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19</xdr:col>
      <xdr:colOff>62866</xdr:colOff>
      <xdr:row>744</xdr:row>
      <xdr:rowOff>24529</xdr:rowOff>
    </xdr:from>
    <xdr:to>
      <xdr:col>21</xdr:col>
      <xdr:colOff>127443</xdr:colOff>
      <xdr:row>744</xdr:row>
      <xdr:rowOff>24529</xdr:rowOff>
    </xdr:to>
    <xdr:cxnSp macro="">
      <xdr:nvCxnSpPr>
        <xdr:cNvPr id="89" name="直線コネクタ 88"/>
        <xdr:cNvCxnSpPr/>
      </xdr:nvCxnSpPr>
      <xdr:spPr>
        <a:xfrm flipV="1">
          <a:off x="3578952" y="40867729"/>
          <a:ext cx="43469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87772</xdr:colOff>
      <xdr:row>752</xdr:row>
      <xdr:rowOff>285901</xdr:rowOff>
    </xdr:from>
    <xdr:to>
      <xdr:col>21</xdr:col>
      <xdr:colOff>86828</xdr:colOff>
      <xdr:row>752</xdr:row>
      <xdr:rowOff>287927</xdr:rowOff>
    </xdr:to>
    <xdr:cxnSp macro="">
      <xdr:nvCxnSpPr>
        <xdr:cNvPr id="90" name="直線コネクタ 89"/>
        <xdr:cNvCxnSpPr/>
      </xdr:nvCxnSpPr>
      <xdr:spPr>
        <a:xfrm>
          <a:off x="3603858" y="43981158"/>
          <a:ext cx="369170" cy="20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76765</xdr:colOff>
      <xdr:row>744</xdr:row>
      <xdr:rowOff>17689</xdr:rowOff>
    </xdr:from>
    <xdr:to>
      <xdr:col>19</xdr:col>
      <xdr:colOff>97932</xdr:colOff>
      <xdr:row>752</xdr:row>
      <xdr:rowOff>296485</xdr:rowOff>
    </xdr:to>
    <xdr:cxnSp macro="">
      <xdr:nvCxnSpPr>
        <xdr:cNvPr id="91" name="直線コネクタ 90"/>
        <xdr:cNvCxnSpPr/>
      </xdr:nvCxnSpPr>
      <xdr:spPr>
        <a:xfrm flipH="1">
          <a:off x="3592851" y="40860889"/>
          <a:ext cx="21167" cy="31308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144781</xdr:colOff>
      <xdr:row>748</xdr:row>
      <xdr:rowOff>63626</xdr:rowOff>
    </xdr:from>
    <xdr:to>
      <xdr:col>19</xdr:col>
      <xdr:colOff>85725</xdr:colOff>
      <xdr:row>748</xdr:row>
      <xdr:rowOff>77560</xdr:rowOff>
    </xdr:to>
    <xdr:cxnSp macro="">
      <xdr:nvCxnSpPr>
        <xdr:cNvPr id="92" name="直線コネクタ 91"/>
        <xdr:cNvCxnSpPr/>
      </xdr:nvCxnSpPr>
      <xdr:spPr>
        <a:xfrm flipH="1" flipV="1">
          <a:off x="3290752" y="42321969"/>
          <a:ext cx="311059" cy="139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1" zoomScale="70" zoomScaleNormal="75" zoomScaleSheetLayoutView="70" zoomScalePageLayoutView="85" workbookViewId="0">
      <selection activeCell="A733" sqref="A733:E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282</v>
      </c>
      <c r="AT2" s="218"/>
      <c r="AU2" s="218"/>
      <c r="AV2" s="51" t="str">
        <f>IF(AW2="", "", "-")</f>
        <v/>
      </c>
      <c r="AW2" s="401"/>
      <c r="AX2" s="401"/>
    </row>
    <row r="3" spans="1:50" ht="21" customHeight="1" thickBot="1" x14ac:dyDescent="0.25">
      <c r="A3" s="524" t="s">
        <v>427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559</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603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519</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561</v>
      </c>
      <c r="AF5" s="721"/>
      <c r="AG5" s="721"/>
      <c r="AH5" s="721"/>
      <c r="AI5" s="721"/>
      <c r="AJ5" s="721"/>
      <c r="AK5" s="721"/>
      <c r="AL5" s="721"/>
      <c r="AM5" s="721"/>
      <c r="AN5" s="721"/>
      <c r="AO5" s="721"/>
      <c r="AP5" s="722"/>
      <c r="AQ5" s="723" t="s">
        <v>644</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604</v>
      </c>
      <c r="H7" s="834"/>
      <c r="I7" s="834"/>
      <c r="J7" s="834"/>
      <c r="K7" s="834"/>
      <c r="L7" s="834"/>
      <c r="M7" s="834"/>
      <c r="N7" s="834"/>
      <c r="O7" s="834"/>
      <c r="P7" s="834"/>
      <c r="Q7" s="834"/>
      <c r="R7" s="834"/>
      <c r="S7" s="834"/>
      <c r="T7" s="834"/>
      <c r="U7" s="834"/>
      <c r="V7" s="834"/>
      <c r="W7" s="834"/>
      <c r="X7" s="835"/>
      <c r="Y7" s="399" t="s">
        <v>391</v>
      </c>
      <c r="Z7" s="300"/>
      <c r="AA7" s="300"/>
      <c r="AB7" s="300"/>
      <c r="AC7" s="300"/>
      <c r="AD7" s="400"/>
      <c r="AE7" s="387" t="s">
        <v>564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639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632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73</v>
      </c>
      <c r="Q13" s="117"/>
      <c r="R13" s="117"/>
      <c r="S13" s="117"/>
      <c r="T13" s="117"/>
      <c r="U13" s="117"/>
      <c r="V13" s="118"/>
      <c r="W13" s="116">
        <v>69</v>
      </c>
      <c r="X13" s="117"/>
      <c r="Y13" s="117"/>
      <c r="Z13" s="117"/>
      <c r="AA13" s="117"/>
      <c r="AB13" s="117"/>
      <c r="AC13" s="118"/>
      <c r="AD13" s="116">
        <v>65</v>
      </c>
      <c r="AE13" s="117"/>
      <c r="AF13" s="117"/>
      <c r="AG13" s="117"/>
      <c r="AH13" s="117"/>
      <c r="AI13" s="117"/>
      <c r="AJ13" s="118"/>
      <c r="AK13" s="116">
        <v>59</v>
      </c>
      <c r="AL13" s="117"/>
      <c r="AM13" s="117"/>
      <c r="AN13" s="117"/>
      <c r="AO13" s="117"/>
      <c r="AP13" s="117"/>
      <c r="AQ13" s="118"/>
      <c r="AR13" s="113">
        <v>56</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565</v>
      </c>
      <c r="Q14" s="117"/>
      <c r="R14" s="117"/>
      <c r="S14" s="117"/>
      <c r="T14" s="117"/>
      <c r="U14" s="117"/>
      <c r="V14" s="118"/>
      <c r="W14" s="116" t="s">
        <v>568</v>
      </c>
      <c r="X14" s="117"/>
      <c r="Y14" s="117"/>
      <c r="Z14" s="117"/>
      <c r="AA14" s="117"/>
      <c r="AB14" s="117"/>
      <c r="AC14" s="118"/>
      <c r="AD14" s="116" t="s">
        <v>567</v>
      </c>
      <c r="AE14" s="117"/>
      <c r="AF14" s="117"/>
      <c r="AG14" s="117"/>
      <c r="AH14" s="117"/>
      <c r="AI14" s="117"/>
      <c r="AJ14" s="118"/>
      <c r="AK14" s="116" t="s">
        <v>565</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565</v>
      </c>
      <c r="Q15" s="117"/>
      <c r="R15" s="117"/>
      <c r="S15" s="117"/>
      <c r="T15" s="117"/>
      <c r="U15" s="117"/>
      <c r="V15" s="118"/>
      <c r="W15" s="116" t="s">
        <v>567</v>
      </c>
      <c r="X15" s="117"/>
      <c r="Y15" s="117"/>
      <c r="Z15" s="117"/>
      <c r="AA15" s="117"/>
      <c r="AB15" s="117"/>
      <c r="AC15" s="118"/>
      <c r="AD15" s="116" t="s">
        <v>565</v>
      </c>
      <c r="AE15" s="117"/>
      <c r="AF15" s="117"/>
      <c r="AG15" s="117"/>
      <c r="AH15" s="117"/>
      <c r="AI15" s="117"/>
      <c r="AJ15" s="118"/>
      <c r="AK15" s="116" t="s">
        <v>565</v>
      </c>
      <c r="AL15" s="117"/>
      <c r="AM15" s="117"/>
      <c r="AN15" s="117"/>
      <c r="AO15" s="117"/>
      <c r="AP15" s="117"/>
      <c r="AQ15" s="118"/>
      <c r="AR15" s="116"/>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566</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567</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567</v>
      </c>
      <c r="Q17" s="117"/>
      <c r="R17" s="117"/>
      <c r="S17" s="117"/>
      <c r="T17" s="117"/>
      <c r="U17" s="117"/>
      <c r="V17" s="118"/>
      <c r="W17" s="116" t="s">
        <v>565</v>
      </c>
      <c r="X17" s="117"/>
      <c r="Y17" s="117"/>
      <c r="Z17" s="117"/>
      <c r="AA17" s="117"/>
      <c r="AB17" s="117"/>
      <c r="AC17" s="118"/>
      <c r="AD17" s="116" t="s">
        <v>567</v>
      </c>
      <c r="AE17" s="117"/>
      <c r="AF17" s="117"/>
      <c r="AG17" s="117"/>
      <c r="AH17" s="117"/>
      <c r="AI17" s="117"/>
      <c r="AJ17" s="118"/>
      <c r="AK17" s="116" t="s">
        <v>567</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73</v>
      </c>
      <c r="Q18" s="123"/>
      <c r="R18" s="123"/>
      <c r="S18" s="123"/>
      <c r="T18" s="123"/>
      <c r="U18" s="123"/>
      <c r="V18" s="124"/>
      <c r="W18" s="122">
        <f>SUM(W13:AC17)</f>
        <v>69</v>
      </c>
      <c r="X18" s="123"/>
      <c r="Y18" s="123"/>
      <c r="Z18" s="123"/>
      <c r="AA18" s="123"/>
      <c r="AB18" s="123"/>
      <c r="AC18" s="124"/>
      <c r="AD18" s="122">
        <f>SUM(AD13:AJ17)</f>
        <v>65</v>
      </c>
      <c r="AE18" s="123"/>
      <c r="AF18" s="123"/>
      <c r="AG18" s="123"/>
      <c r="AH18" s="123"/>
      <c r="AI18" s="123"/>
      <c r="AJ18" s="124"/>
      <c r="AK18" s="122">
        <f>SUM(AK13:AQ17)</f>
        <v>59</v>
      </c>
      <c r="AL18" s="123"/>
      <c r="AM18" s="123"/>
      <c r="AN18" s="123"/>
      <c r="AO18" s="123"/>
      <c r="AP18" s="123"/>
      <c r="AQ18" s="124"/>
      <c r="AR18" s="122">
        <f>SUM(AR13:AX17)</f>
        <v>56</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39</v>
      </c>
      <c r="Q19" s="117"/>
      <c r="R19" s="117"/>
      <c r="S19" s="117"/>
      <c r="T19" s="117"/>
      <c r="U19" s="117"/>
      <c r="V19" s="118"/>
      <c r="W19" s="116">
        <v>43</v>
      </c>
      <c r="X19" s="117"/>
      <c r="Y19" s="117"/>
      <c r="Z19" s="117"/>
      <c r="AA19" s="117"/>
      <c r="AB19" s="117"/>
      <c r="AC19" s="118"/>
      <c r="AD19" s="116">
        <v>53</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0.53424657534246578</v>
      </c>
      <c r="Q20" s="540"/>
      <c r="R20" s="540"/>
      <c r="S20" s="540"/>
      <c r="T20" s="540"/>
      <c r="U20" s="540"/>
      <c r="V20" s="540"/>
      <c r="W20" s="540">
        <f t="shared" ref="W20" si="0">IF(W18=0, "-", SUM(W19)/W18)</f>
        <v>0.62318840579710144</v>
      </c>
      <c r="X20" s="540"/>
      <c r="Y20" s="540"/>
      <c r="Z20" s="540"/>
      <c r="AA20" s="540"/>
      <c r="AB20" s="540"/>
      <c r="AC20" s="540"/>
      <c r="AD20" s="540">
        <f t="shared" ref="AD20" si="1">IF(AD18=0, "-", SUM(AD19)/AD18)</f>
        <v>0.81538461538461537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355</v>
      </c>
      <c r="H21" s="932"/>
      <c r="I21" s="932"/>
      <c r="J21" s="932"/>
      <c r="K21" s="932"/>
      <c r="L21" s="932"/>
      <c r="M21" s="932"/>
      <c r="N21" s="932"/>
      <c r="O21" s="932"/>
      <c r="P21" s="540">
        <f>IF(P19=0, "-", SUM(P19)/SUM(P13,P14))</f>
        <v>0.53424657534246578</v>
      </c>
      <c r="Q21" s="540"/>
      <c r="R21" s="540"/>
      <c r="S21" s="540"/>
      <c r="T21" s="540"/>
      <c r="U21" s="540"/>
      <c r="V21" s="540"/>
      <c r="W21" s="540">
        <f t="shared" ref="W21" si="2">IF(W19=0, "-", SUM(W19)/SUM(W13,W14))</f>
        <v>0.62318840579710144</v>
      </c>
      <c r="X21" s="540"/>
      <c r="Y21" s="540"/>
      <c r="Z21" s="540"/>
      <c r="AA21" s="540"/>
      <c r="AB21" s="540"/>
      <c r="AC21" s="540"/>
      <c r="AD21" s="540">
        <f t="shared" ref="AD21" si="3">IF(AD19=0, "-", SUM(AD19)/SUM(AD13,AD14))</f>
        <v>0.81538461538461537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430</v>
      </c>
      <c r="B22" s="197"/>
      <c r="C22" s="197"/>
      <c r="D22" s="197"/>
      <c r="E22" s="197"/>
      <c r="F22" s="198"/>
      <c r="G22" s="187" t="s">
        <v>334</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569</v>
      </c>
      <c r="H23" s="191"/>
      <c r="I23" s="191"/>
      <c r="J23" s="191"/>
      <c r="K23" s="191"/>
      <c r="L23" s="191"/>
      <c r="M23" s="191"/>
      <c r="N23" s="191"/>
      <c r="O23" s="192"/>
      <c r="P23" s="113">
        <v>59</v>
      </c>
      <c r="Q23" s="114"/>
      <c r="R23" s="114"/>
      <c r="S23" s="114"/>
      <c r="T23" s="114"/>
      <c r="U23" s="114"/>
      <c r="V23" s="115"/>
      <c r="W23" s="113">
        <v>56</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335</v>
      </c>
      <c r="H29" s="233"/>
      <c r="I29" s="233"/>
      <c r="J29" s="233"/>
      <c r="K29" s="233"/>
      <c r="L29" s="233"/>
      <c r="M29" s="233"/>
      <c r="N29" s="233"/>
      <c r="O29" s="234"/>
      <c r="P29" s="116">
        <f>AK13</f>
        <v>59</v>
      </c>
      <c r="Q29" s="117"/>
      <c r="R29" s="117"/>
      <c r="S29" s="117"/>
      <c r="T29" s="117"/>
      <c r="U29" s="117"/>
      <c r="V29" s="118"/>
      <c r="W29" s="222">
        <f>AR13</f>
        <v>56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350</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394</v>
      </c>
      <c r="AF30" s="391"/>
      <c r="AG30" s="391"/>
      <c r="AH30" s="392"/>
      <c r="AI30" s="390" t="s">
        <v>416</v>
      </c>
      <c r="AJ30" s="391"/>
      <c r="AK30" s="391"/>
      <c r="AL30" s="392"/>
      <c r="AM30" s="393" t="s">
        <v>421</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t="s">
        <v>646</v>
      </c>
      <c r="AV31" s="275"/>
      <c r="AW31" s="383" t="s">
        <v>181</v>
      </c>
      <c r="AX31" s="384"/>
    </row>
    <row r="32" spans="1:50" ht="23.25" customHeight="1" x14ac:dyDescent="0.2">
      <c r="A32" s="516"/>
      <c r="B32" s="514"/>
      <c r="C32" s="514"/>
      <c r="D32" s="514"/>
      <c r="E32" s="514"/>
      <c r="F32" s="515"/>
      <c r="G32" s="541" t="s">
        <v>570</v>
      </c>
      <c r="H32" s="542"/>
      <c r="I32" s="542"/>
      <c r="J32" s="542"/>
      <c r="K32" s="542"/>
      <c r="L32" s="542"/>
      <c r="M32" s="542"/>
      <c r="N32" s="542"/>
      <c r="O32" s="543"/>
      <c r="P32" s="165" t="s">
        <v>571</v>
      </c>
      <c r="Q32" s="165"/>
      <c r="R32" s="165"/>
      <c r="S32" s="165"/>
      <c r="T32" s="165"/>
      <c r="U32" s="165"/>
      <c r="V32" s="165"/>
      <c r="W32" s="165"/>
      <c r="X32" s="236"/>
      <c r="Y32" s="342" t="s">
        <v>12</v>
      </c>
      <c r="Z32" s="550"/>
      <c r="AA32" s="551"/>
      <c r="AB32" s="552" t="s">
        <v>572</v>
      </c>
      <c r="AC32" s="552"/>
      <c r="AD32" s="552"/>
      <c r="AE32" s="368">
        <v>17000</v>
      </c>
      <c r="AF32" s="369"/>
      <c r="AG32" s="369"/>
      <c r="AH32" s="369"/>
      <c r="AI32" s="368">
        <v>18500</v>
      </c>
      <c r="AJ32" s="369"/>
      <c r="AK32" s="369"/>
      <c r="AL32" s="369"/>
      <c r="AM32" s="368">
        <v>37073</v>
      </c>
      <c r="AN32" s="369"/>
      <c r="AO32" s="369"/>
      <c r="AP32" s="369"/>
      <c r="AQ32" s="119" t="s">
        <v>565</v>
      </c>
      <c r="AR32" s="120"/>
      <c r="AS32" s="120"/>
      <c r="AT32" s="121"/>
      <c r="AU32" s="369" t="s">
        <v>565</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572</v>
      </c>
      <c r="AC33" s="523"/>
      <c r="AD33" s="523"/>
      <c r="AE33" s="368">
        <v>20000</v>
      </c>
      <c r="AF33" s="369"/>
      <c r="AG33" s="369"/>
      <c r="AH33" s="369"/>
      <c r="AI33" s="368">
        <v>20000</v>
      </c>
      <c r="AJ33" s="369"/>
      <c r="AK33" s="369"/>
      <c r="AL33" s="369"/>
      <c r="AM33" s="368">
        <v>20000</v>
      </c>
      <c r="AN33" s="369"/>
      <c r="AO33" s="369"/>
      <c r="AP33" s="369"/>
      <c r="AQ33" s="119">
        <v>20000</v>
      </c>
      <c r="AR33" s="120"/>
      <c r="AS33" s="120"/>
      <c r="AT33" s="121"/>
      <c r="AU33" s="369" t="s">
        <v>645</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85</v>
      </c>
      <c r="AF34" s="369"/>
      <c r="AG34" s="369"/>
      <c r="AH34" s="369"/>
      <c r="AI34" s="368">
        <v>93</v>
      </c>
      <c r="AJ34" s="369"/>
      <c r="AK34" s="369"/>
      <c r="AL34" s="369"/>
      <c r="AM34" s="368">
        <v>185</v>
      </c>
      <c r="AN34" s="369"/>
      <c r="AO34" s="369"/>
      <c r="AP34" s="369"/>
      <c r="AQ34" s="119" t="s">
        <v>565</v>
      </c>
      <c r="AR34" s="120"/>
      <c r="AS34" s="120"/>
      <c r="AT34" s="121"/>
      <c r="AU34" s="369" t="s">
        <v>646</v>
      </c>
      <c r="AV34" s="369"/>
      <c r="AW34" s="369"/>
      <c r="AX34" s="371"/>
    </row>
    <row r="35" spans="1:50" ht="23.25" customHeight="1" x14ac:dyDescent="0.2">
      <c r="A35" s="901" t="s">
        <v>382</v>
      </c>
      <c r="B35" s="902"/>
      <c r="C35" s="902"/>
      <c r="D35" s="902"/>
      <c r="E35" s="902"/>
      <c r="F35" s="903"/>
      <c r="G35" s="907" t="s">
        <v>573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2.95" customHeight="1" thickBot="1" x14ac:dyDescent="0.2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2">
      <c r="A37" s="645" t="s">
        <v>350</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394</v>
      </c>
      <c r="AF37" s="373"/>
      <c r="AG37" s="373"/>
      <c r="AH37" s="374"/>
      <c r="AI37" s="372" t="s">
        <v>392</v>
      </c>
      <c r="AJ37" s="373"/>
      <c r="AK37" s="373"/>
      <c r="AL37" s="374"/>
      <c r="AM37" s="379" t="s">
        <v>421</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5" t="s">
        <v>350</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394</v>
      </c>
      <c r="AF44" s="373"/>
      <c r="AG44" s="373"/>
      <c r="AH44" s="374"/>
      <c r="AI44" s="372" t="s">
        <v>392</v>
      </c>
      <c r="AJ44" s="373"/>
      <c r="AK44" s="373"/>
      <c r="AL44" s="374"/>
      <c r="AM44" s="379" t="s">
        <v>421</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350</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394</v>
      </c>
      <c r="AF51" s="373"/>
      <c r="AG51" s="373"/>
      <c r="AH51" s="374"/>
      <c r="AI51" s="372" t="s">
        <v>392</v>
      </c>
      <c r="AJ51" s="373"/>
      <c r="AK51" s="373"/>
      <c r="AL51" s="374"/>
      <c r="AM51" s="379" t="s">
        <v>421</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350</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394</v>
      </c>
      <c r="AF58" s="373"/>
      <c r="AG58" s="373"/>
      <c r="AH58" s="374"/>
      <c r="AI58" s="372" t="s">
        <v>392</v>
      </c>
      <c r="AJ58" s="373"/>
      <c r="AK58" s="373"/>
      <c r="AL58" s="374"/>
      <c r="AM58" s="379" t="s">
        <v>421</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351</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346</v>
      </c>
      <c r="X65" s="874"/>
      <c r="Y65" s="877"/>
      <c r="Z65" s="877"/>
      <c r="AA65" s="878"/>
      <c r="AB65" s="871" t="s">
        <v>11</v>
      </c>
      <c r="AC65" s="867"/>
      <c r="AD65" s="868"/>
      <c r="AE65" s="372" t="s">
        <v>394</v>
      </c>
      <c r="AF65" s="373"/>
      <c r="AG65" s="373"/>
      <c r="AH65" s="374"/>
      <c r="AI65" s="372" t="s">
        <v>392</v>
      </c>
      <c r="AJ65" s="373"/>
      <c r="AK65" s="373"/>
      <c r="AL65" s="374"/>
      <c r="AM65" s="379" t="s">
        <v>421</v>
      </c>
      <c r="AN65" s="379"/>
      <c r="AO65" s="379"/>
      <c r="AP65" s="379"/>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349</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372</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372</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373</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356</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371</v>
      </c>
      <c r="X70" s="949"/>
      <c r="Y70" s="954" t="s">
        <v>12</v>
      </c>
      <c r="Z70" s="954"/>
      <c r="AA70" s="955"/>
      <c r="AB70" s="956" t="s">
        <v>372</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372</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373</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351</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394</v>
      </c>
      <c r="AF73" s="373"/>
      <c r="AG73" s="373"/>
      <c r="AH73" s="374"/>
      <c r="AI73" s="372" t="s">
        <v>392</v>
      </c>
      <c r="AJ73" s="373"/>
      <c r="AK73" s="373"/>
      <c r="AL73" s="374"/>
      <c r="AM73" s="379" t="s">
        <v>421</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385</v>
      </c>
      <c r="B78" s="917"/>
      <c r="C78" s="917"/>
      <c r="D78" s="917"/>
      <c r="E78" s="914" t="s">
        <v>329</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345</v>
      </c>
      <c r="AP79" s="153"/>
      <c r="AQ79" s="153"/>
      <c r="AR79" s="80" t="s">
        <v>343</v>
      </c>
      <c r="AS79" s="152"/>
      <c r="AT79" s="153"/>
      <c r="AU79" s="153"/>
      <c r="AV79" s="153"/>
      <c r="AW79" s="153"/>
      <c r="AX79" s="154"/>
    </row>
    <row r="80" spans="1:50" ht="18.75" hidden="1" customHeight="1" x14ac:dyDescent="0.2">
      <c r="A80" s="520" t="s">
        <v>147</v>
      </c>
      <c r="B80" s="850" t="s">
        <v>342</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394</v>
      </c>
      <c r="AF85" s="373"/>
      <c r="AG85" s="373"/>
      <c r="AH85" s="374"/>
      <c r="AI85" s="372" t="s">
        <v>392</v>
      </c>
      <c r="AJ85" s="373"/>
      <c r="AK85" s="373"/>
      <c r="AL85" s="374"/>
      <c r="AM85" s="379" t="s">
        <v>421</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394</v>
      </c>
      <c r="AF90" s="373"/>
      <c r="AG90" s="373"/>
      <c r="AH90" s="374"/>
      <c r="AI90" s="372" t="s">
        <v>392</v>
      </c>
      <c r="AJ90" s="373"/>
      <c r="AK90" s="373"/>
      <c r="AL90" s="374"/>
      <c r="AM90" s="379" t="s">
        <v>421</v>
      </c>
      <c r="AN90" s="379"/>
      <c r="AO90" s="379"/>
      <c r="AP90" s="379"/>
      <c r="AQ90" s="180" t="s">
        <v>235</v>
      </c>
      <c r="AR90" s="173"/>
      <c r="AS90" s="173"/>
      <c r="AT90" s="174"/>
      <c r="AU90" s="377" t="s">
        <v>134</v>
      </c>
      <c r="AV90" s="377"/>
      <c r="AW90" s="377"/>
      <c r="AX90" s="378"/>
    </row>
    <row r="91" spans="1:60" ht="18.75" hidden="1" customHeight="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394</v>
      </c>
      <c r="AF95" s="373"/>
      <c r="AG95" s="373"/>
      <c r="AH95" s="374"/>
      <c r="AI95" s="372" t="s">
        <v>392</v>
      </c>
      <c r="AJ95" s="373"/>
      <c r="AK95" s="373"/>
      <c r="AL95" s="374"/>
      <c r="AM95" s="379" t="s">
        <v>421</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2" hidden="1" customHeight="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352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394</v>
      </c>
      <c r="AF100" s="828"/>
      <c r="AG100" s="828"/>
      <c r="AH100" s="829"/>
      <c r="AI100" s="827" t="s">
        <v>414</v>
      </c>
      <c r="AJ100" s="828"/>
      <c r="AK100" s="828"/>
      <c r="AL100" s="829"/>
      <c r="AM100" s="827" t="s">
        <v>421</v>
      </c>
      <c r="AN100" s="828"/>
      <c r="AO100" s="828"/>
      <c r="AP100" s="829"/>
      <c r="AQ100" s="933" t="s">
        <v>434</v>
      </c>
      <c r="AR100" s="934"/>
      <c r="AS100" s="934"/>
      <c r="AT100" s="935"/>
      <c r="AU100" s="933" t="s">
        <v>435</v>
      </c>
      <c r="AV100" s="934"/>
      <c r="AW100" s="934"/>
      <c r="AX100" s="936"/>
    </row>
    <row r="101" spans="1:60" ht="23.25" customHeight="1" x14ac:dyDescent="0.2">
      <c r="A101" s="492"/>
      <c r="B101" s="493"/>
      <c r="C101" s="493"/>
      <c r="D101" s="493"/>
      <c r="E101" s="493"/>
      <c r="F101" s="494"/>
      <c r="G101" s="165" t="s">
        <v>574</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575</v>
      </c>
      <c r="AC101" s="552"/>
      <c r="AD101" s="552"/>
      <c r="AE101" s="368">
        <v>11</v>
      </c>
      <c r="AF101" s="369"/>
      <c r="AG101" s="369"/>
      <c r="AH101" s="370"/>
      <c r="AI101" s="368">
        <v>5</v>
      </c>
      <c r="AJ101" s="369"/>
      <c r="AK101" s="369"/>
      <c r="AL101" s="370"/>
      <c r="AM101" s="368">
        <v>5</v>
      </c>
      <c r="AN101" s="369"/>
      <c r="AO101" s="369"/>
      <c r="AP101" s="370"/>
      <c r="AQ101" s="368" t="s">
        <v>567</v>
      </c>
      <c r="AR101" s="369"/>
      <c r="AS101" s="369"/>
      <c r="AT101" s="370"/>
      <c r="AU101" s="368" t="s">
        <v>565</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576</v>
      </c>
      <c r="AC102" s="552"/>
      <c r="AD102" s="552"/>
      <c r="AE102" s="362">
        <v>11</v>
      </c>
      <c r="AF102" s="362"/>
      <c r="AG102" s="362"/>
      <c r="AH102" s="362"/>
      <c r="AI102" s="362">
        <v>5</v>
      </c>
      <c r="AJ102" s="362"/>
      <c r="AK102" s="362"/>
      <c r="AL102" s="362"/>
      <c r="AM102" s="362">
        <v>5</v>
      </c>
      <c r="AN102" s="362"/>
      <c r="AO102" s="362"/>
      <c r="AP102" s="362"/>
      <c r="AQ102" s="818">
        <v>4</v>
      </c>
      <c r="AR102" s="819"/>
      <c r="AS102" s="819"/>
      <c r="AT102" s="820"/>
      <c r="AU102" s="818" t="s">
        <v>565</v>
      </c>
      <c r="AV102" s="819"/>
      <c r="AW102" s="819"/>
      <c r="AX102" s="820"/>
    </row>
    <row r="103" spans="1:60" ht="31.5" hidden="1" customHeight="1" x14ac:dyDescent="0.2">
      <c r="A103" s="489" t="s">
        <v>352</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9" t="s">
        <v>352</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352</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352</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customHeight="1" x14ac:dyDescent="0.2">
      <c r="A116" s="296"/>
      <c r="B116" s="297"/>
      <c r="C116" s="297"/>
      <c r="D116" s="297"/>
      <c r="E116" s="297"/>
      <c r="F116" s="298"/>
      <c r="G116" s="355" t="s">
        <v>577</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578</v>
      </c>
      <c r="AC116" s="305"/>
      <c r="AD116" s="306"/>
      <c r="AE116" s="362">
        <v>3.5</v>
      </c>
      <c r="AF116" s="362"/>
      <c r="AG116" s="362"/>
      <c r="AH116" s="362"/>
      <c r="AI116" s="362">
        <v>8.6</v>
      </c>
      <c r="AJ116" s="362"/>
      <c r="AK116" s="362"/>
      <c r="AL116" s="362"/>
      <c r="AM116" s="362">
        <v>10.6</v>
      </c>
      <c r="AN116" s="362"/>
      <c r="AO116" s="362"/>
      <c r="AP116" s="362"/>
      <c r="AQ116" s="368">
        <v>11.8</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579</v>
      </c>
      <c r="AC117" s="346"/>
      <c r="AD117" s="347"/>
      <c r="AE117" s="310" t="s">
        <v>605</v>
      </c>
      <c r="AF117" s="310"/>
      <c r="AG117" s="310"/>
      <c r="AH117" s="310"/>
      <c r="AI117" s="310" t="s">
        <v>606</v>
      </c>
      <c r="AJ117" s="310"/>
      <c r="AK117" s="310"/>
      <c r="AL117" s="310"/>
      <c r="AM117" s="310" t="s">
        <v>628</v>
      </c>
      <c r="AN117" s="310"/>
      <c r="AO117" s="310"/>
      <c r="AP117" s="310"/>
      <c r="AQ117" s="310" t="s">
        <v>629</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25" hidden="1" customHeight="1" x14ac:dyDescent="0.2">
      <c r="A119" s="296"/>
      <c r="B119" s="297"/>
      <c r="C119" s="297"/>
      <c r="D119" s="297"/>
      <c r="E119" s="297"/>
      <c r="F119" s="298"/>
      <c r="G119" s="355" t="s">
        <v>360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359</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hidden="1" customHeight="1" x14ac:dyDescent="0.2">
      <c r="A122" s="296"/>
      <c r="B122" s="297"/>
      <c r="C122" s="297"/>
      <c r="D122" s="297"/>
      <c r="E122" s="297"/>
      <c r="F122" s="298"/>
      <c r="G122" s="355" t="s">
        <v>361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hidden="1" customHeight="1" x14ac:dyDescent="0.2">
      <c r="A125" s="296"/>
      <c r="B125" s="297"/>
      <c r="C125" s="297"/>
      <c r="D125" s="297"/>
      <c r="E125" s="297"/>
      <c r="F125" s="298"/>
      <c r="G125" s="355" t="s">
        <v>361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hidden="1" customHeight="1" x14ac:dyDescent="0.2">
      <c r="A128" s="296"/>
      <c r="B128" s="297"/>
      <c r="C128" s="297"/>
      <c r="D128" s="297"/>
      <c r="E128" s="297"/>
      <c r="F128" s="298"/>
      <c r="G128" s="355" t="s">
        <v>361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409</v>
      </c>
      <c r="B130" s="996"/>
      <c r="C130" s="995" t="s">
        <v>239</v>
      </c>
      <c r="D130" s="996"/>
      <c r="E130" s="312" t="s">
        <v>268</v>
      </c>
      <c r="F130" s="313"/>
      <c r="G130" s="314" t="s">
        <v>580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581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2">
      <c r="A134" s="999"/>
      <c r="B134" s="256"/>
      <c r="C134" s="255"/>
      <c r="D134" s="256"/>
      <c r="E134" s="255"/>
      <c r="F134" s="318"/>
      <c r="G134" s="235" t="s">
        <v>582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583</v>
      </c>
      <c r="AC134" s="228"/>
      <c r="AD134" s="228"/>
      <c r="AE134" s="270">
        <v>423</v>
      </c>
      <c r="AF134" s="120"/>
      <c r="AG134" s="120"/>
      <c r="AH134" s="120"/>
      <c r="AI134" s="270">
        <v>489</v>
      </c>
      <c r="AJ134" s="120"/>
      <c r="AK134" s="120"/>
      <c r="AL134" s="120"/>
      <c r="AM134" s="270">
        <v>557</v>
      </c>
      <c r="AN134" s="120"/>
      <c r="AO134" s="120"/>
      <c r="AP134" s="120"/>
      <c r="AQ134" s="270" t="s">
        <v>565</v>
      </c>
      <c r="AR134" s="120"/>
      <c r="AS134" s="120"/>
      <c r="AT134" s="120"/>
      <c r="AU134" s="270"/>
      <c r="AV134" s="120"/>
      <c r="AW134" s="120"/>
      <c r="AX134" s="219"/>
    </row>
    <row r="135" spans="1:50" ht="39.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584</v>
      </c>
      <c r="AC135" s="137"/>
      <c r="AD135" s="137"/>
      <c r="AE135" s="270" t="s">
        <v>565</v>
      </c>
      <c r="AF135" s="120"/>
      <c r="AG135" s="120"/>
      <c r="AH135" s="120"/>
      <c r="AI135" s="270" t="s">
        <v>567</v>
      </c>
      <c r="AJ135" s="120"/>
      <c r="AK135" s="120"/>
      <c r="AL135" s="120"/>
      <c r="AM135" s="270" t="s">
        <v>567</v>
      </c>
      <c r="AN135" s="120"/>
      <c r="AO135" s="120"/>
      <c r="AP135" s="120"/>
      <c r="AQ135" s="270" t="s">
        <v>565</v>
      </c>
      <c r="AR135" s="120"/>
      <c r="AS135" s="120"/>
      <c r="AT135" s="120"/>
      <c r="AU135" s="270" t="s">
        <v>565</v>
      </c>
      <c r="AV135" s="120"/>
      <c r="AW135" s="120"/>
      <c r="AX135" s="219"/>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999"/>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999"/>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999"/>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999"/>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999"/>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607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999"/>
      <c r="B430" s="256"/>
      <c r="C430" s="253" t="s">
        <v>424</v>
      </c>
      <c r="D430" s="254"/>
      <c r="E430" s="242" t="s">
        <v>402</v>
      </c>
      <c r="F430" s="452"/>
      <c r="G430" s="244" t="s">
        <v>255</v>
      </c>
      <c r="H430" s="162"/>
      <c r="I430" s="162"/>
      <c r="J430" s="245" t="s">
        <v>563</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580</v>
      </c>
      <c r="AF432" s="140"/>
      <c r="AG432" s="141" t="s">
        <v>236</v>
      </c>
      <c r="AH432" s="176"/>
      <c r="AI432" s="186"/>
      <c r="AJ432" s="186"/>
      <c r="AK432" s="186"/>
      <c r="AL432" s="181"/>
      <c r="AM432" s="186"/>
      <c r="AN432" s="186"/>
      <c r="AO432" s="186"/>
      <c r="AP432" s="181"/>
      <c r="AQ432" s="215" t="s">
        <v>565</v>
      </c>
      <c r="AR432" s="140"/>
      <c r="AS432" s="141" t="s">
        <v>236</v>
      </c>
      <c r="AT432" s="176"/>
      <c r="AU432" s="140" t="s">
        <v>565</v>
      </c>
      <c r="AV432" s="140"/>
      <c r="AW432" s="141" t="s">
        <v>181</v>
      </c>
      <c r="AX432" s="142"/>
    </row>
    <row r="433" spans="1:50" ht="23.25" customHeight="1" x14ac:dyDescent="0.2">
      <c r="A433" s="999"/>
      <c r="B433" s="256"/>
      <c r="C433" s="255"/>
      <c r="D433" s="256"/>
      <c r="E433" s="170"/>
      <c r="F433" s="171"/>
      <c r="G433" s="235" t="s">
        <v>565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567</v>
      </c>
      <c r="AC433" s="137"/>
      <c r="AD433" s="137"/>
      <c r="AE433" s="119" t="s">
        <v>565</v>
      </c>
      <c r="AF433" s="120"/>
      <c r="AG433" s="120"/>
      <c r="AH433" s="120"/>
      <c r="AI433" s="119" t="s">
        <v>585</v>
      </c>
      <c r="AJ433" s="120"/>
      <c r="AK433" s="120"/>
      <c r="AL433" s="120"/>
      <c r="AM433" s="119" t="s">
        <v>565</v>
      </c>
      <c r="AN433" s="120"/>
      <c r="AO433" s="120"/>
      <c r="AP433" s="121"/>
      <c r="AQ433" s="119" t="s">
        <v>565</v>
      </c>
      <c r="AR433" s="120"/>
      <c r="AS433" s="120"/>
      <c r="AT433" s="121"/>
      <c r="AU433" s="120" t="s">
        <v>567</v>
      </c>
      <c r="AV433" s="120"/>
      <c r="AW433" s="120"/>
      <c r="AX433" s="219"/>
    </row>
    <row r="434" spans="1:50" ht="23.25"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567</v>
      </c>
      <c r="AC434" s="228"/>
      <c r="AD434" s="228"/>
      <c r="AE434" s="119" t="s">
        <v>565</v>
      </c>
      <c r="AF434" s="120"/>
      <c r="AG434" s="120"/>
      <c r="AH434" s="121"/>
      <c r="AI434" s="119" t="s">
        <v>565</v>
      </c>
      <c r="AJ434" s="120"/>
      <c r="AK434" s="120"/>
      <c r="AL434" s="120"/>
      <c r="AM434" s="119" t="s">
        <v>565</v>
      </c>
      <c r="AN434" s="120"/>
      <c r="AO434" s="120"/>
      <c r="AP434" s="121"/>
      <c r="AQ434" s="119" t="s">
        <v>565</v>
      </c>
      <c r="AR434" s="120"/>
      <c r="AS434" s="120"/>
      <c r="AT434" s="121"/>
      <c r="AU434" s="120" t="s">
        <v>565</v>
      </c>
      <c r="AV434" s="120"/>
      <c r="AW434" s="120"/>
      <c r="AX434" s="219"/>
    </row>
    <row r="435" spans="1:50" ht="23.25"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565</v>
      </c>
      <c r="AF435" s="120"/>
      <c r="AG435" s="120"/>
      <c r="AH435" s="121"/>
      <c r="AI435" s="119" t="s">
        <v>565</v>
      </c>
      <c r="AJ435" s="120"/>
      <c r="AK435" s="120"/>
      <c r="AL435" s="120"/>
      <c r="AM435" s="119" t="s">
        <v>586</v>
      </c>
      <c r="AN435" s="120"/>
      <c r="AO435" s="120"/>
      <c r="AP435" s="121"/>
      <c r="AQ435" s="119" t="s">
        <v>565</v>
      </c>
      <c r="AR435" s="120"/>
      <c r="AS435" s="120"/>
      <c r="AT435" s="121"/>
      <c r="AU435" s="120" t="s">
        <v>565</v>
      </c>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t="s">
        <v>565</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565</v>
      </c>
      <c r="AF457" s="140"/>
      <c r="AG457" s="141" t="s">
        <v>236</v>
      </c>
      <c r="AH457" s="176"/>
      <c r="AI457" s="186"/>
      <c r="AJ457" s="186"/>
      <c r="AK457" s="186"/>
      <c r="AL457" s="181"/>
      <c r="AM457" s="186"/>
      <c r="AN457" s="186"/>
      <c r="AO457" s="186"/>
      <c r="AP457" s="181"/>
      <c r="AQ457" s="215" t="s">
        <v>567</v>
      </c>
      <c r="AR457" s="140"/>
      <c r="AS457" s="141" t="s">
        <v>236</v>
      </c>
      <c r="AT457" s="176"/>
      <c r="AU457" s="140" t="s">
        <v>565</v>
      </c>
      <c r="AV457" s="140"/>
      <c r="AW457" s="141" t="s">
        <v>181</v>
      </c>
      <c r="AX457" s="142"/>
    </row>
    <row r="458" spans="1:50" ht="23.25" customHeight="1" x14ac:dyDescent="0.2">
      <c r="A458" s="999"/>
      <c r="B458" s="256"/>
      <c r="C458" s="255"/>
      <c r="D458" s="256"/>
      <c r="E458" s="170"/>
      <c r="F458" s="171"/>
      <c r="G458" s="235" t="s">
        <v>565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565</v>
      </c>
      <c r="AC458" s="137"/>
      <c r="AD458" s="137"/>
      <c r="AE458" s="119" t="s">
        <v>565</v>
      </c>
      <c r="AF458" s="120"/>
      <c r="AG458" s="120"/>
      <c r="AH458" s="120"/>
      <c r="AI458" s="119" t="s">
        <v>587</v>
      </c>
      <c r="AJ458" s="120"/>
      <c r="AK458" s="120"/>
      <c r="AL458" s="120"/>
      <c r="AM458" s="119" t="s">
        <v>565</v>
      </c>
      <c r="AN458" s="120"/>
      <c r="AO458" s="120"/>
      <c r="AP458" s="121"/>
      <c r="AQ458" s="119" t="s">
        <v>565</v>
      </c>
      <c r="AR458" s="120"/>
      <c r="AS458" s="120"/>
      <c r="AT458" s="121"/>
      <c r="AU458" s="120" t="s">
        <v>567</v>
      </c>
      <c r="AV458" s="120"/>
      <c r="AW458" s="120"/>
      <c r="AX458" s="219"/>
    </row>
    <row r="459" spans="1:50" ht="23.25"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565</v>
      </c>
      <c r="AC459" s="228"/>
      <c r="AD459" s="228"/>
      <c r="AE459" s="119" t="s">
        <v>565</v>
      </c>
      <c r="AF459" s="120"/>
      <c r="AG459" s="120"/>
      <c r="AH459" s="121"/>
      <c r="AI459" s="119" t="s">
        <v>565</v>
      </c>
      <c r="AJ459" s="120"/>
      <c r="AK459" s="120"/>
      <c r="AL459" s="120"/>
      <c r="AM459" s="119" t="s">
        <v>565</v>
      </c>
      <c r="AN459" s="120"/>
      <c r="AO459" s="120"/>
      <c r="AP459" s="121"/>
      <c r="AQ459" s="119" t="s">
        <v>565</v>
      </c>
      <c r="AR459" s="120"/>
      <c r="AS459" s="120"/>
      <c r="AT459" s="121"/>
      <c r="AU459" s="120" t="s">
        <v>565</v>
      </c>
      <c r="AV459" s="120"/>
      <c r="AW459" s="120"/>
      <c r="AX459" s="219"/>
    </row>
    <row r="460" spans="1:50" ht="23.25"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587</v>
      </c>
      <c r="AF460" s="120"/>
      <c r="AG460" s="120"/>
      <c r="AH460" s="121"/>
      <c r="AI460" s="119" t="s">
        <v>565</v>
      </c>
      <c r="AJ460" s="120"/>
      <c r="AK460" s="120"/>
      <c r="AL460" s="120"/>
      <c r="AM460" s="119" t="s">
        <v>565</v>
      </c>
      <c r="AN460" s="120"/>
      <c r="AO460" s="120"/>
      <c r="AP460" s="121"/>
      <c r="AQ460" s="119" t="s">
        <v>565</v>
      </c>
      <c r="AR460" s="120"/>
      <c r="AS460" s="120"/>
      <c r="AT460" s="121"/>
      <c r="AU460" s="120" t="s">
        <v>565</v>
      </c>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2">
      <c r="A481" s="999"/>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9"/>
      <c r="B482" s="256"/>
      <c r="C482" s="255"/>
      <c r="D482" s="256"/>
      <c r="E482" s="164" t="s">
        <v>564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thickBot="1" x14ac:dyDescent="0.25">
      <c r="A484" s="999"/>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999"/>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999"/>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999"/>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2">
      <c r="A697" s="999"/>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562</v>
      </c>
      <c r="AE702" s="900"/>
      <c r="AF702" s="900"/>
      <c r="AG702" s="889" t="s">
        <v>608</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562</v>
      </c>
      <c r="AE703" s="159"/>
      <c r="AF703" s="159"/>
      <c r="AG703" s="668" t="s">
        <v>609</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562</v>
      </c>
      <c r="AE704" s="587"/>
      <c r="AF704" s="587"/>
      <c r="AG704" s="432" t="s">
        <v>610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562</v>
      </c>
      <c r="AE705" s="737"/>
      <c r="AF705" s="737"/>
      <c r="AG705" s="164" t="s">
        <v>591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590</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562</v>
      </c>
      <c r="AE709" s="159"/>
      <c r="AF709" s="159"/>
      <c r="AG709" s="668" t="s">
        <v>592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590</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562</v>
      </c>
      <c r="AE711" s="159"/>
      <c r="AF711" s="159"/>
      <c r="AG711" s="668" t="s">
        <v>593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347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590</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590</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562</v>
      </c>
      <c r="AE714" s="593"/>
      <c r="AF714" s="594"/>
      <c r="AG714" s="693" t="s">
        <v>594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562</v>
      </c>
      <c r="AE715" s="672"/>
      <c r="AF715" s="781"/>
      <c r="AG715" s="527" t="s">
        <v>595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562</v>
      </c>
      <c r="AE716" s="763"/>
      <c r="AF716" s="763"/>
      <c r="AG716" s="668" t="s">
        <v>596</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562</v>
      </c>
      <c r="AE717" s="159"/>
      <c r="AF717" s="159"/>
      <c r="AG717" s="668" t="s">
        <v>597</v>
      </c>
      <c r="AH717" s="669"/>
      <c r="AI717" s="669"/>
      <c r="AJ717" s="669"/>
      <c r="AK717" s="669"/>
      <c r="AL717" s="669"/>
      <c r="AM717" s="669"/>
      <c r="AN717" s="669"/>
      <c r="AO717" s="669"/>
      <c r="AP717" s="669"/>
      <c r="AQ717" s="669"/>
      <c r="AR717" s="669"/>
      <c r="AS717" s="669"/>
      <c r="AT717" s="669"/>
      <c r="AU717" s="669"/>
      <c r="AV717" s="669"/>
      <c r="AW717" s="669"/>
      <c r="AX717" s="670"/>
    </row>
    <row r="718" spans="1:50" ht="44.4"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562</v>
      </c>
      <c r="AE718" s="159"/>
      <c r="AF718" s="159"/>
      <c r="AG718" s="167" t="s">
        <v>598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590</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95" customHeight="1" x14ac:dyDescent="0.2">
      <c r="A720" s="654"/>
      <c r="B720" s="655"/>
      <c r="C720" s="940" t="s">
        <v>340</v>
      </c>
      <c r="D720" s="938"/>
      <c r="E720" s="938"/>
      <c r="F720" s="941"/>
      <c r="G720" s="937" t="s">
        <v>341</v>
      </c>
      <c r="H720" s="938"/>
      <c r="I720" s="938"/>
      <c r="J720" s="938"/>
      <c r="K720" s="938"/>
      <c r="L720" s="938"/>
      <c r="M720" s="938"/>
      <c r="N720" s="937" t="s">
        <v>344</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84.6" customHeight="1" x14ac:dyDescent="0.2">
      <c r="A726" s="622" t="s">
        <v>48</v>
      </c>
      <c r="B726" s="623"/>
      <c r="C726" s="447" t="s">
        <v>53</v>
      </c>
      <c r="D726" s="582"/>
      <c r="E726" s="582"/>
      <c r="F726" s="583"/>
      <c r="G726" s="801" t="s">
        <v>633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5">
      <c r="A727" s="624"/>
      <c r="B727" s="625"/>
      <c r="C727" s="699" t="s">
        <v>57</v>
      </c>
      <c r="D727" s="700"/>
      <c r="E727" s="700"/>
      <c r="F727" s="701"/>
      <c r="G727" s="799" t="s">
        <v>611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6.95" customHeight="1" thickBot="1" x14ac:dyDescent="0.25">
      <c r="A729" s="769" t="s">
        <v>647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6.75" customHeight="1" thickBot="1" x14ac:dyDescent="0.25">
      <c r="A731" s="619" t="s">
        <v>138</v>
      </c>
      <c r="B731" s="620"/>
      <c r="C731" s="620"/>
      <c r="D731" s="620"/>
      <c r="E731" s="621"/>
      <c r="F731" s="684" t="s">
        <v>648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54.6" customHeight="1" thickBot="1" x14ac:dyDescent="0.25">
      <c r="A733" s="753" t="s">
        <v>138</v>
      </c>
      <c r="B733" s="754"/>
      <c r="C733" s="754"/>
      <c r="D733" s="754"/>
      <c r="E733" s="755"/>
      <c r="F733" s="770" t="s">
        <v>649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9.2"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405</v>
      </c>
      <c r="B737" s="101"/>
      <c r="C737" s="101"/>
      <c r="D737" s="102"/>
      <c r="E737" s="103" t="s">
        <v>612</v>
      </c>
      <c r="F737" s="103"/>
      <c r="G737" s="103"/>
      <c r="H737" s="103"/>
      <c r="I737" s="103"/>
      <c r="J737" s="103"/>
      <c r="K737" s="103"/>
      <c r="L737" s="103"/>
      <c r="M737" s="103"/>
      <c r="N737" s="109" t="s">
        <v>400</v>
      </c>
      <c r="O737" s="109"/>
      <c r="P737" s="109"/>
      <c r="Q737" s="109"/>
      <c r="R737" s="103" t="s">
        <v>613</v>
      </c>
      <c r="S737" s="103"/>
      <c r="T737" s="103"/>
      <c r="U737" s="103"/>
      <c r="V737" s="103"/>
      <c r="W737" s="103"/>
      <c r="X737" s="103"/>
      <c r="Y737" s="103"/>
      <c r="Z737" s="103"/>
      <c r="AA737" s="109" t="s">
        <v>399</v>
      </c>
      <c r="AB737" s="109"/>
      <c r="AC737" s="109"/>
      <c r="AD737" s="109"/>
      <c r="AE737" s="103" t="s">
        <v>614</v>
      </c>
      <c r="AF737" s="103"/>
      <c r="AG737" s="103"/>
      <c r="AH737" s="103"/>
      <c r="AI737" s="103"/>
      <c r="AJ737" s="103"/>
      <c r="AK737" s="103"/>
      <c r="AL737" s="103"/>
      <c r="AM737" s="103"/>
      <c r="AN737" s="109" t="s">
        <v>398</v>
      </c>
      <c r="AO737" s="109"/>
      <c r="AP737" s="109"/>
      <c r="AQ737" s="109"/>
      <c r="AR737" s="110" t="s">
        <v>615</v>
      </c>
      <c r="AS737" s="111"/>
      <c r="AT737" s="111"/>
      <c r="AU737" s="111"/>
      <c r="AV737" s="111"/>
      <c r="AW737" s="111"/>
      <c r="AX737" s="112"/>
      <c r="AY737" s="88"/>
      <c r="AZ737" s="88"/>
    </row>
    <row r="738" spans="1:52" ht="24.75" customHeight="1" x14ac:dyDescent="0.2">
      <c r="A738" s="100" t="s">
        <v>397</v>
      </c>
      <c r="B738" s="101"/>
      <c r="C738" s="101"/>
      <c r="D738" s="102"/>
      <c r="E738" s="103" t="s">
        <v>599</v>
      </c>
      <c r="F738" s="103"/>
      <c r="G738" s="103"/>
      <c r="H738" s="103"/>
      <c r="I738" s="103"/>
      <c r="J738" s="103"/>
      <c r="K738" s="103"/>
      <c r="L738" s="103"/>
      <c r="M738" s="103"/>
      <c r="N738" s="109" t="s">
        <v>396</v>
      </c>
      <c r="O738" s="109"/>
      <c r="P738" s="109"/>
      <c r="Q738" s="109"/>
      <c r="R738" s="103" t="s">
        <v>616</v>
      </c>
      <c r="S738" s="103"/>
      <c r="T738" s="103"/>
      <c r="U738" s="103"/>
      <c r="V738" s="103"/>
      <c r="W738" s="103"/>
      <c r="X738" s="103"/>
      <c r="Y738" s="103"/>
      <c r="Z738" s="103"/>
      <c r="AA738" s="109" t="s">
        <v>395</v>
      </c>
      <c r="AB738" s="109"/>
      <c r="AC738" s="109"/>
      <c r="AD738" s="109"/>
      <c r="AE738" s="103" t="s">
        <v>617</v>
      </c>
      <c r="AF738" s="103"/>
      <c r="AG738" s="103"/>
      <c r="AH738" s="103"/>
      <c r="AI738" s="103"/>
      <c r="AJ738" s="103"/>
      <c r="AK738" s="103"/>
      <c r="AL738" s="103"/>
      <c r="AM738" s="103"/>
      <c r="AN738" s="109" t="s">
        <v>394</v>
      </c>
      <c r="AO738" s="109"/>
      <c r="AP738" s="109"/>
      <c r="AQ738" s="109"/>
      <c r="AR738" s="110" t="s">
        <v>600</v>
      </c>
      <c r="AS738" s="111"/>
      <c r="AT738" s="111"/>
      <c r="AU738" s="111"/>
      <c r="AV738" s="111"/>
      <c r="AW738" s="111"/>
      <c r="AX738" s="112"/>
    </row>
    <row r="739" spans="1:52" ht="24.75" customHeight="1" x14ac:dyDescent="0.2">
      <c r="A739" s="100" t="s">
        <v>393</v>
      </c>
      <c r="B739" s="101"/>
      <c r="C739" s="101"/>
      <c r="D739" s="102"/>
      <c r="E739" s="103" t="s">
        <v>643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417</v>
      </c>
      <c r="B740" s="131"/>
      <c r="C740" s="131"/>
      <c r="D740" s="132"/>
      <c r="E740" s="133" t="s">
        <v>559</v>
      </c>
      <c r="F740" s="125"/>
      <c r="G740" s="125"/>
      <c r="H740" s="92" t="str">
        <f>IF(E740="", "", "(")</f>
        <v>(</v>
      </c>
      <c r="I740" s="125"/>
      <c r="J740" s="125"/>
      <c r="K740" s="92" t="str">
        <f>IF(OR(I740="　", I740=""), "", "-")</f>
        <v/>
      </c>
      <c r="L740" s="126">
        <v>281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thickBot="1" x14ac:dyDescent="0.2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388</v>
      </c>
      <c r="B780" s="765"/>
      <c r="C780" s="765"/>
      <c r="D780" s="765"/>
      <c r="E780" s="765"/>
      <c r="F780" s="766"/>
      <c r="G780" s="443" t="s">
        <v>621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622</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6" customHeight="1" x14ac:dyDescent="0.2">
      <c r="A782" s="557"/>
      <c r="B782" s="767"/>
      <c r="C782" s="767"/>
      <c r="D782" s="767"/>
      <c r="E782" s="767"/>
      <c r="F782" s="768"/>
      <c r="G782" s="453" t="s">
        <v>601</v>
      </c>
      <c r="H782" s="454"/>
      <c r="I782" s="454"/>
      <c r="J782" s="454"/>
      <c r="K782" s="455"/>
      <c r="L782" s="456" t="s">
        <v>626</v>
      </c>
      <c r="M782" s="457"/>
      <c r="N782" s="457"/>
      <c r="O782" s="457"/>
      <c r="P782" s="457"/>
      <c r="Q782" s="457"/>
      <c r="R782" s="457"/>
      <c r="S782" s="457"/>
      <c r="T782" s="457"/>
      <c r="U782" s="457"/>
      <c r="V782" s="457"/>
      <c r="W782" s="457"/>
      <c r="X782" s="458"/>
      <c r="Y782" s="459">
        <v>22</v>
      </c>
      <c r="Z782" s="460"/>
      <c r="AA782" s="460"/>
      <c r="AB782" s="558"/>
      <c r="AC782" s="453" t="s">
        <v>630</v>
      </c>
      <c r="AD782" s="454"/>
      <c r="AE782" s="454"/>
      <c r="AF782" s="454"/>
      <c r="AG782" s="455"/>
      <c r="AH782" s="456" t="s">
        <v>631</v>
      </c>
      <c r="AI782" s="457"/>
      <c r="AJ782" s="457"/>
      <c r="AK782" s="457"/>
      <c r="AL782" s="457"/>
      <c r="AM782" s="457"/>
      <c r="AN782" s="457"/>
      <c r="AO782" s="457"/>
      <c r="AP782" s="457"/>
      <c r="AQ782" s="457"/>
      <c r="AR782" s="457"/>
      <c r="AS782" s="457"/>
      <c r="AT782" s="458"/>
      <c r="AU782" s="459">
        <v>13</v>
      </c>
      <c r="AV782" s="460"/>
      <c r="AW782" s="460"/>
      <c r="AX782" s="461"/>
    </row>
    <row r="783" spans="1:50" ht="24.75" customHeight="1" x14ac:dyDescent="0.2">
      <c r="A783" s="557"/>
      <c r="B783" s="767"/>
      <c r="C783" s="767"/>
      <c r="D783" s="767"/>
      <c r="E783" s="767"/>
      <c r="F783" s="768"/>
      <c r="G783" s="352" t="s">
        <v>634</v>
      </c>
      <c r="H783" s="353"/>
      <c r="I783" s="353"/>
      <c r="J783" s="353"/>
      <c r="K783" s="354"/>
      <c r="L783" s="405" t="s">
        <v>635</v>
      </c>
      <c r="M783" s="406"/>
      <c r="N783" s="406"/>
      <c r="O783" s="406"/>
      <c r="P783" s="406"/>
      <c r="Q783" s="406"/>
      <c r="R783" s="406"/>
      <c r="S783" s="406"/>
      <c r="T783" s="406"/>
      <c r="U783" s="406"/>
      <c r="V783" s="406"/>
      <c r="W783" s="406"/>
      <c r="X783" s="407"/>
      <c r="Y783" s="402">
        <v>2</v>
      </c>
      <c r="Z783" s="403"/>
      <c r="AA783" s="403"/>
      <c r="AB783" s="409"/>
      <c r="AC783" s="352" t="s">
        <v>634</v>
      </c>
      <c r="AD783" s="353"/>
      <c r="AE783" s="353"/>
      <c r="AF783" s="353"/>
      <c r="AG783" s="354"/>
      <c r="AH783" s="405" t="s">
        <v>638</v>
      </c>
      <c r="AI783" s="406"/>
      <c r="AJ783" s="406"/>
      <c r="AK783" s="406"/>
      <c r="AL783" s="406"/>
      <c r="AM783" s="406"/>
      <c r="AN783" s="406"/>
      <c r="AO783" s="406"/>
      <c r="AP783" s="406"/>
      <c r="AQ783" s="406"/>
      <c r="AR783" s="406"/>
      <c r="AS783" s="406"/>
      <c r="AT783" s="407"/>
      <c r="AU783" s="402">
        <v>5</v>
      </c>
      <c r="AV783" s="403"/>
      <c r="AW783" s="403"/>
      <c r="AX783" s="404"/>
    </row>
    <row r="784" spans="1:50" ht="24.75" customHeight="1" x14ac:dyDescent="0.2">
      <c r="A784" s="557"/>
      <c r="B784" s="767"/>
      <c r="C784" s="767"/>
      <c r="D784" s="767"/>
      <c r="E784" s="767"/>
      <c r="F784" s="768"/>
      <c r="G784" s="352" t="s">
        <v>80</v>
      </c>
      <c r="H784" s="353"/>
      <c r="I784" s="353"/>
      <c r="J784" s="353"/>
      <c r="K784" s="354"/>
      <c r="L784" s="405" t="s">
        <v>636</v>
      </c>
      <c r="M784" s="406"/>
      <c r="N784" s="406"/>
      <c r="O784" s="406"/>
      <c r="P784" s="406"/>
      <c r="Q784" s="406"/>
      <c r="R784" s="406"/>
      <c r="S784" s="406"/>
      <c r="T784" s="406"/>
      <c r="U784" s="406"/>
      <c r="V784" s="406"/>
      <c r="W784" s="406"/>
      <c r="X784" s="407"/>
      <c r="Y784" s="402">
        <v>6</v>
      </c>
      <c r="Z784" s="403"/>
      <c r="AA784" s="403"/>
      <c r="AB784" s="409"/>
      <c r="AC784" s="352" t="s">
        <v>80</v>
      </c>
      <c r="AD784" s="353"/>
      <c r="AE784" s="353"/>
      <c r="AF784" s="353"/>
      <c r="AG784" s="354"/>
      <c r="AH784" s="405" t="s">
        <v>637</v>
      </c>
      <c r="AI784" s="406"/>
      <c r="AJ784" s="406"/>
      <c r="AK784" s="406"/>
      <c r="AL784" s="406"/>
      <c r="AM784" s="406"/>
      <c r="AN784" s="406"/>
      <c r="AO784" s="406"/>
      <c r="AP784" s="406"/>
      <c r="AQ784" s="406"/>
      <c r="AR784" s="406"/>
      <c r="AS784" s="406"/>
      <c r="AT784" s="407"/>
      <c r="AU784" s="402">
        <v>5</v>
      </c>
      <c r="AV784" s="403"/>
      <c r="AW784" s="403"/>
      <c r="AX784" s="404"/>
    </row>
    <row r="785" spans="1:50" ht="24.75"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30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23</v>
      </c>
      <c r="AV792" s="419"/>
      <c r="AW792" s="419"/>
      <c r="AX792" s="421"/>
    </row>
    <row r="793" spans="1:50" ht="24.75" hidden="1" customHeight="1" x14ac:dyDescent="0.2">
      <c r="A793" s="557"/>
      <c r="B793" s="767"/>
      <c r="C793" s="767"/>
      <c r="D793" s="767"/>
      <c r="E793" s="767"/>
      <c r="F793" s="768"/>
      <c r="G793" s="443" t="s">
        <v>618</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619</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620</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321</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345</v>
      </c>
      <c r="AM832" s="961"/>
      <c r="AN832" s="961"/>
      <c r="AO832" s="81" t="s">
        <v>343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339</v>
      </c>
      <c r="AD837" s="281"/>
      <c r="AE837" s="281"/>
      <c r="AF837" s="281"/>
      <c r="AG837" s="281"/>
      <c r="AH837" s="348" t="s">
        <v>369</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627</v>
      </c>
      <c r="D838" s="422"/>
      <c r="E838" s="422"/>
      <c r="F838" s="422"/>
      <c r="G838" s="422"/>
      <c r="H838" s="422"/>
      <c r="I838" s="422"/>
      <c r="J838" s="423">
        <v>8013401001509</v>
      </c>
      <c r="K838" s="424"/>
      <c r="L838" s="424"/>
      <c r="M838" s="424"/>
      <c r="N838" s="424"/>
      <c r="O838" s="424"/>
      <c r="P838" s="429" t="s">
        <v>624</v>
      </c>
      <c r="Q838" s="321"/>
      <c r="R838" s="321"/>
      <c r="S838" s="321"/>
      <c r="T838" s="321"/>
      <c r="U838" s="321"/>
      <c r="V838" s="321"/>
      <c r="W838" s="321"/>
      <c r="X838" s="321"/>
      <c r="Y838" s="322">
        <v>30</v>
      </c>
      <c r="Z838" s="323"/>
      <c r="AA838" s="323"/>
      <c r="AB838" s="324"/>
      <c r="AC838" s="332" t="s">
        <v>375</v>
      </c>
      <c r="AD838" s="427"/>
      <c r="AE838" s="427"/>
      <c r="AF838" s="427"/>
      <c r="AG838" s="427"/>
      <c r="AH838" s="425">
        <v>2</v>
      </c>
      <c r="AI838" s="426"/>
      <c r="AJ838" s="426"/>
      <c r="AK838" s="426"/>
      <c r="AL838" s="329">
        <v>53.09</v>
      </c>
      <c r="AM838" s="330"/>
      <c r="AN838" s="330"/>
      <c r="AO838" s="331"/>
      <c r="AP838" s="325" t="s">
        <v>564</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339</v>
      </c>
      <c r="AD870" s="281"/>
      <c r="AE870" s="281"/>
      <c r="AF870" s="281"/>
      <c r="AG870" s="281"/>
      <c r="AH870" s="348" t="s">
        <v>369</v>
      </c>
      <c r="AI870" s="350"/>
      <c r="AJ870" s="350"/>
      <c r="AK870" s="350"/>
      <c r="AL870" s="350" t="s">
        <v>21</v>
      </c>
      <c r="AM870" s="350"/>
      <c r="AN870" s="350"/>
      <c r="AO870" s="430"/>
      <c r="AP870" s="431" t="s">
        <v>301</v>
      </c>
      <c r="AQ870" s="431"/>
      <c r="AR870" s="431"/>
      <c r="AS870" s="431"/>
      <c r="AT870" s="431"/>
      <c r="AU870" s="431"/>
      <c r="AV870" s="431"/>
      <c r="AW870" s="431"/>
      <c r="AX870" s="431"/>
    </row>
    <row r="871" spans="1:50" ht="45.6" customHeight="1" x14ac:dyDescent="0.2">
      <c r="A871" s="408">
        <v>1</v>
      </c>
      <c r="B871" s="408">
        <v>1</v>
      </c>
      <c r="C871" s="428" t="s">
        <v>623</v>
      </c>
      <c r="D871" s="422"/>
      <c r="E871" s="422"/>
      <c r="F871" s="422"/>
      <c r="G871" s="422"/>
      <c r="H871" s="422"/>
      <c r="I871" s="422"/>
      <c r="J871" s="423">
        <v>8021005009182</v>
      </c>
      <c r="K871" s="424"/>
      <c r="L871" s="424"/>
      <c r="M871" s="424"/>
      <c r="N871" s="424"/>
      <c r="O871" s="424"/>
      <c r="P871" s="429" t="s">
        <v>625</v>
      </c>
      <c r="Q871" s="321"/>
      <c r="R871" s="321"/>
      <c r="S871" s="321"/>
      <c r="T871" s="321"/>
      <c r="U871" s="321"/>
      <c r="V871" s="321"/>
      <c r="W871" s="321"/>
      <c r="X871" s="321"/>
      <c r="Y871" s="322">
        <v>23</v>
      </c>
      <c r="Z871" s="323"/>
      <c r="AA871" s="323"/>
      <c r="AB871" s="324"/>
      <c r="AC871" s="332" t="s">
        <v>375</v>
      </c>
      <c r="AD871" s="427"/>
      <c r="AE871" s="427"/>
      <c r="AF871" s="427"/>
      <c r="AG871" s="427"/>
      <c r="AH871" s="425">
        <v>1</v>
      </c>
      <c r="AI871" s="426"/>
      <c r="AJ871" s="426"/>
      <c r="AK871" s="426"/>
      <c r="AL871" s="329">
        <v>92.04</v>
      </c>
      <c r="AM871" s="330"/>
      <c r="AN871" s="330"/>
      <c r="AO871" s="331"/>
      <c r="AP871" s="325" t="s">
        <v>602</v>
      </c>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339</v>
      </c>
      <c r="AD903" s="281"/>
      <c r="AE903" s="281"/>
      <c r="AF903" s="281"/>
      <c r="AG903" s="281"/>
      <c r="AH903" s="348" t="s">
        <v>369</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8"/>
      <c r="D904" s="422"/>
      <c r="E904" s="422"/>
      <c r="F904" s="422"/>
      <c r="G904" s="422"/>
      <c r="H904" s="422"/>
      <c r="I904" s="422"/>
      <c r="J904" s="423"/>
      <c r="K904" s="424"/>
      <c r="L904" s="424"/>
      <c r="M904" s="424"/>
      <c r="N904" s="424"/>
      <c r="O904" s="424"/>
      <c r="P904" s="429"/>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339</v>
      </c>
      <c r="AD936" s="281"/>
      <c r="AE936" s="281"/>
      <c r="AF936" s="281"/>
      <c r="AG936" s="281"/>
      <c r="AH936" s="348" t="s">
        <v>369</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8"/>
      <c r="D937" s="422"/>
      <c r="E937" s="422"/>
      <c r="F937" s="422"/>
      <c r="G937" s="422"/>
      <c r="H937" s="422"/>
      <c r="I937" s="422"/>
      <c r="J937" s="423"/>
      <c r="K937" s="424"/>
      <c r="L937" s="424"/>
      <c r="M937" s="424"/>
      <c r="N937" s="424"/>
      <c r="O937" s="424"/>
      <c r="P937" s="429"/>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339</v>
      </c>
      <c r="AD969" s="281"/>
      <c r="AE969" s="281"/>
      <c r="AF969" s="281"/>
      <c r="AG969" s="281"/>
      <c r="AH969" s="348" t="s">
        <v>369</v>
      </c>
      <c r="AI969" s="350"/>
      <c r="AJ969" s="350"/>
      <c r="AK969" s="350"/>
      <c r="AL969" s="350" t="s">
        <v>21</v>
      </c>
      <c r="AM969" s="350"/>
      <c r="AN969" s="350"/>
      <c r="AO969" s="430"/>
      <c r="AP969" s="431" t="s">
        <v>301</v>
      </c>
      <c r="AQ969" s="431"/>
      <c r="AR969" s="431"/>
      <c r="AS969" s="431"/>
      <c r="AT969" s="431"/>
      <c r="AU969" s="431"/>
      <c r="AV969" s="431"/>
      <c r="AW969" s="431"/>
      <c r="AX969" s="431"/>
    </row>
    <row r="970" spans="1:50" ht="46.2" hidden="1" customHeight="1" x14ac:dyDescent="0.2">
      <c r="A970" s="408">
        <v>1</v>
      </c>
      <c r="B970" s="408">
        <v>1</v>
      </c>
      <c r="C970" s="428"/>
      <c r="D970" s="422"/>
      <c r="E970" s="422"/>
      <c r="F970" s="422"/>
      <c r="G970" s="422"/>
      <c r="H970" s="422"/>
      <c r="I970" s="422"/>
      <c r="J970" s="423"/>
      <c r="K970" s="424"/>
      <c r="L970" s="424"/>
      <c r="M970" s="424"/>
      <c r="N970" s="424"/>
      <c r="O970" s="424"/>
      <c r="P970" s="429"/>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339</v>
      </c>
      <c r="AD1002" s="281"/>
      <c r="AE1002" s="281"/>
      <c r="AF1002" s="281"/>
      <c r="AG1002" s="281"/>
      <c r="AH1002" s="348" t="s">
        <v>369</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339</v>
      </c>
      <c r="AD1035" s="281"/>
      <c r="AE1035" s="281"/>
      <c r="AF1035" s="281"/>
      <c r="AG1035" s="281"/>
      <c r="AH1035" s="348" t="s">
        <v>369</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339</v>
      </c>
      <c r="AD1068" s="281"/>
      <c r="AE1068" s="281"/>
      <c r="AF1068" s="281"/>
      <c r="AG1068" s="281"/>
      <c r="AH1068" s="348" t="s">
        <v>369</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892" t="s">
        <v>330</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345</v>
      </c>
      <c r="AM1099" s="963"/>
      <c r="AN1099" s="963"/>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331</v>
      </c>
      <c r="AQ1102" s="431"/>
      <c r="AR1102" s="431"/>
      <c r="AS1102" s="431"/>
      <c r="AT1102" s="431"/>
      <c r="AU1102" s="431"/>
      <c r="AV1102" s="431"/>
      <c r="AW1102" s="431"/>
      <c r="AX1102" s="431"/>
    </row>
    <row r="1103" spans="1:50" ht="30" customHeight="1" x14ac:dyDescent="0.2">
      <c r="A1103" s="408">
        <v>1</v>
      </c>
      <c r="B1103" s="408">
        <v>1</v>
      </c>
      <c r="C1103" s="897"/>
      <c r="D1103" s="897"/>
      <c r="E1103" s="265" t="s">
        <v>640</v>
      </c>
      <c r="F1103" s="896"/>
      <c r="G1103" s="896"/>
      <c r="H1103" s="896"/>
      <c r="I1103" s="896"/>
      <c r="J1103" s="423" t="s">
        <v>641</v>
      </c>
      <c r="K1103" s="424"/>
      <c r="L1103" s="424"/>
      <c r="M1103" s="424"/>
      <c r="N1103" s="424"/>
      <c r="O1103" s="424"/>
      <c r="P1103" s="429" t="s">
        <v>642</v>
      </c>
      <c r="Q1103" s="321"/>
      <c r="R1103" s="321"/>
      <c r="S1103" s="321"/>
      <c r="T1103" s="321"/>
      <c r="U1103" s="321"/>
      <c r="V1103" s="321"/>
      <c r="W1103" s="321"/>
      <c r="X1103" s="321"/>
      <c r="Y1103" s="322" t="s">
        <v>641</v>
      </c>
      <c r="Z1103" s="323"/>
      <c r="AA1103" s="323"/>
      <c r="AB1103" s="324"/>
      <c r="AC1103" s="326"/>
      <c r="AD1103" s="326"/>
      <c r="AE1103" s="326"/>
      <c r="AF1103" s="326"/>
      <c r="AG1103" s="326"/>
      <c r="AH1103" s="327" t="s">
        <v>641</v>
      </c>
      <c r="AI1103" s="328"/>
      <c r="AJ1103" s="328"/>
      <c r="AK1103" s="328"/>
      <c r="AL1103" s="329" t="s">
        <v>641</v>
      </c>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3">
    <cfRule type="expression" dxfId="2791" priority="13877">
      <formula>IF(RIGHT(TEXT(Y783,"0.#"),1)=".",FALSE,TRUE)</formula>
    </cfRule>
    <cfRule type="expression" dxfId="2790" priority="13878">
      <formula>IF(RIGHT(TEXT(Y783,"0.#"),1)=".",TRUE,FALSE)</formula>
    </cfRule>
  </conditionalFormatting>
  <conditionalFormatting sqref="Y792">
    <cfRule type="expression" dxfId="2789" priority="13873">
      <formula>IF(RIGHT(TEXT(Y792,"0.#"),1)=".",FALSE,TRUE)</formula>
    </cfRule>
    <cfRule type="expression" dxfId="2788" priority="13874">
      <formula>IF(RIGHT(TEXT(Y792,"0.#"),1)=".",TRUE,FALSE)</formula>
    </cfRule>
  </conditionalFormatting>
  <conditionalFormatting sqref="Y823:Y830 Y821 Y810:Y817 Y808 Y797:Y804 Y795">
    <cfRule type="expression" dxfId="2787" priority="13655">
      <formula>IF(RIGHT(TEXT(Y795,"0.#"),1)=".",FALSE,TRUE)</formula>
    </cfRule>
    <cfRule type="expression" dxfId="2786" priority="13656">
      <formula>IF(RIGHT(TEXT(Y795,"0.#"),1)=".",TRUE,FALSE)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4:Y791 Y782">
    <cfRule type="expression" dxfId="2779" priority="13679">
      <formula>IF(RIGHT(TEXT(Y782,"0.#"),1)=".",FALSE,TRUE)</formula>
    </cfRule>
    <cfRule type="expression" dxfId="2778" priority="13680">
      <formula>IF(RIGHT(TEXT(Y782,"0.#"),1)=".",TRUE,FALSE)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U783">
    <cfRule type="expression" dxfId="701" priority="1">
      <formula>IF(RIGHT(TEXT(AU783,"0.#"),1)=".",FALSE,TRUE)</formula>
    </cfRule>
    <cfRule type="expression" dxfId="700" priority="2">
      <formula>IF(RIGHT(TEXT(AU783,"0.#"),1)=".",TRUE,FALSE)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3" manualBreakCount="3">
    <brk id="94" max="49" man="1"/>
    <brk id="699" max="49" man="1"/>
    <brk id="735"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一般会計</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350</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394</v>
      </c>
      <c r="AF2" s="379"/>
      <c r="AG2" s="379"/>
      <c r="AH2" s="379"/>
      <c r="AI2" s="379" t="s">
        <v>392</v>
      </c>
      <c r="AJ2" s="379"/>
      <c r="AK2" s="379"/>
      <c r="AL2" s="379"/>
      <c r="AM2" s="379" t="s">
        <v>421</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350</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394</v>
      </c>
      <c r="AF9" s="379"/>
      <c r="AG9" s="379"/>
      <c r="AH9" s="379"/>
      <c r="AI9" s="379" t="s">
        <v>392</v>
      </c>
      <c r="AJ9" s="379"/>
      <c r="AK9" s="379"/>
      <c r="AL9" s="379"/>
      <c r="AM9" s="379" t="s">
        <v>421</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350</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394</v>
      </c>
      <c r="AF16" s="379"/>
      <c r="AG16" s="379"/>
      <c r="AH16" s="379"/>
      <c r="AI16" s="379" t="s">
        <v>392</v>
      </c>
      <c r="AJ16" s="379"/>
      <c r="AK16" s="379"/>
      <c r="AL16" s="379"/>
      <c r="AM16" s="379" t="s">
        <v>421</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350</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394</v>
      </c>
      <c r="AF23" s="379"/>
      <c r="AG23" s="379"/>
      <c r="AH23" s="379"/>
      <c r="AI23" s="379" t="s">
        <v>392</v>
      </c>
      <c r="AJ23" s="379"/>
      <c r="AK23" s="379"/>
      <c r="AL23" s="379"/>
      <c r="AM23" s="379" t="s">
        <v>421</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350</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394</v>
      </c>
      <c r="AF30" s="379"/>
      <c r="AG30" s="379"/>
      <c r="AH30" s="379"/>
      <c r="AI30" s="379" t="s">
        <v>392</v>
      </c>
      <c r="AJ30" s="379"/>
      <c r="AK30" s="379"/>
      <c r="AL30" s="379"/>
      <c r="AM30" s="379" t="s">
        <v>421</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350</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394</v>
      </c>
      <c r="AF37" s="379"/>
      <c r="AG37" s="379"/>
      <c r="AH37" s="379"/>
      <c r="AI37" s="379" t="s">
        <v>392</v>
      </c>
      <c r="AJ37" s="379"/>
      <c r="AK37" s="379"/>
      <c r="AL37" s="379"/>
      <c r="AM37" s="379" t="s">
        <v>421</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350</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394</v>
      </c>
      <c r="AF44" s="379"/>
      <c r="AG44" s="379"/>
      <c r="AH44" s="379"/>
      <c r="AI44" s="379" t="s">
        <v>392</v>
      </c>
      <c r="AJ44" s="379"/>
      <c r="AK44" s="379"/>
      <c r="AL44" s="379"/>
      <c r="AM44" s="379" t="s">
        <v>421</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350</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394</v>
      </c>
      <c r="AF51" s="379"/>
      <c r="AG51" s="379"/>
      <c r="AH51" s="379"/>
      <c r="AI51" s="379" t="s">
        <v>392</v>
      </c>
      <c r="AJ51" s="379"/>
      <c r="AK51" s="379"/>
      <c r="AL51" s="379"/>
      <c r="AM51" s="379" t="s">
        <v>421</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350</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394</v>
      </c>
      <c r="AF58" s="379"/>
      <c r="AG58" s="379"/>
      <c r="AH58" s="379"/>
      <c r="AI58" s="379" t="s">
        <v>392</v>
      </c>
      <c r="AJ58" s="379"/>
      <c r="AK58" s="379"/>
      <c r="AL58" s="379"/>
      <c r="AM58" s="379" t="s">
        <v>421</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350</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394</v>
      </c>
      <c r="AF65" s="379"/>
      <c r="AG65" s="379"/>
      <c r="AH65" s="379"/>
      <c r="AI65" s="379" t="s">
        <v>392</v>
      </c>
      <c r="AJ65" s="379"/>
      <c r="AK65" s="379"/>
      <c r="AL65" s="379"/>
      <c r="AM65" s="379" t="s">
        <v>421</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368</v>
      </c>
      <c r="H2" s="444"/>
      <c r="I2" s="444"/>
      <c r="J2" s="444"/>
      <c r="K2" s="444"/>
      <c r="L2" s="444"/>
      <c r="M2" s="444"/>
      <c r="N2" s="444"/>
      <c r="O2" s="444"/>
      <c r="P2" s="444"/>
      <c r="Q2" s="444"/>
      <c r="R2" s="444"/>
      <c r="S2" s="444"/>
      <c r="T2" s="444"/>
      <c r="U2" s="444"/>
      <c r="V2" s="444"/>
      <c r="W2" s="444"/>
      <c r="X2" s="444"/>
      <c r="Y2" s="444"/>
      <c r="Z2" s="444"/>
      <c r="AA2" s="444"/>
      <c r="AB2" s="445"/>
      <c r="AC2" s="443" t="s">
        <v>370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大澤 晃一</cp:lastModifiedBy>
  <cp:lastPrinted>2020-07-29T01:13:25Z</cp:lastPrinted>
  <dcterms:created xsi:type="dcterms:W3CDTF">2012-03-13T00:50:25Z</dcterms:created>
  <dcterms:modified xsi:type="dcterms:W3CDTF">2020-09-02T09:58:58Z</dcterms:modified>
</cp:coreProperties>
</file>