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18336" windowHeight="7092"/>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9" i="3" l="1"/>
  <c r="AE69" i="3"/>
  <c r="AM34" i="3" l="1"/>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<sst xmlns="http://schemas.openxmlformats.org/spreadsheetml/2006/main" count="2190" uniqueCount="575">
  <si>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</si>
  <si>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</si>
  <si>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</si>
  <si>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</si>
  <si>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</si>
  <si>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</si>
  <si>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</si>
  <si>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</si>
  <si>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</si>
  <si>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</si>
  <si>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</si>
  <si>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</si>
  <si>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</si>
  <si>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</si>
  <si>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</si>
  <si>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</si>
  <si>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</si>
  <si>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</si>
  <si>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</si>
  <si>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</si>
  <si>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</si>
  <si>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</si>
  <si>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</si>
  <si>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</si>
  <si>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</si>
  <si>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</si>
  <si>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</si>
  <si>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</si>
  <si>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</si>
  <si>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</si>
  <si>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</si>
  <si>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</si>
  <si>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</si>
  <si>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</si>
  <si>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</si>
  <si>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</si>
  <si>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</si>
  <si>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</si>
  <si>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</si>
  <si>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</si>
  <si>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</si>
  <si>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</si>
  <si>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</si>
  <si>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</si>
  <si>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</si>
  <si>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</si>
  <si>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</si>
  <si>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</si>
  <si>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</si>
  <si>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</si>
  <si>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</si>
  <si>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</si>
  <si>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</si>
  <si>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</si>
  <si>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</si>
  <si>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</si>
  <si>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</si>
  <si>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</si>
  <si>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</si>
  <si>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</si>
  <si>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</si>
  <si>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</si>
  <si>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</si>
  <si>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</si>
  <si>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</si>
  <si>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</si>
  <si>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</si>
  <si>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</si>
  <si>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</si>
  <si>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</si>
  <si>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</si>
  <si>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</si>
  <si>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</si>
  <si>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</si>
  <si>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</si>
  <si>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</si>
  <si>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</si>
  <si>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</si>
  <si>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</si>
  <si>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</si>
  <si>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</si>
  <si>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</si>
  <si>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</si>
  <si>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</si>
  <si>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</si>
  <si>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</si>
  <si>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</si>
  <si>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</si>
  <si>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</si>
  <si>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</si>
  <si>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</si>
  <si>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</si>
  <si>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</si>
  <si>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</si>
  <si>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</si>
  <si>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</si>
  <si>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</si>
  <si>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</si>
  <si>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</si>
  <si>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</si>
  <si>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</si>
  <si>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</si>
  <si>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</si>
  <si>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</si>
  <si>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</si>
  <si>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</si>
  <si>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</si>
  <si>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</si>
  <si>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</si>
  <si>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</si>
  <si>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</si>
  <si>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</si>
  <si>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</si>
  <si>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</si>
  <si>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</si>
  <si>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</si>
  <si>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</si>
  <si>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</si>
  <si>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</si>
  <si>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</si>
  <si>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</si>
  <si>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</si>
  <si>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</si>
  <si>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</si>
  <si>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</si>
  <si>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</si>
  <si>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</si>
  <si>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</si>
  <si>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</si>
  <si>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</si>
  <si>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</si>
  <si>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</si>
  <si>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</si>
  <si>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</si>
  <si>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</si>
  <si>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</si>
  <si>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</si>
  <si>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</si>
  <si>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</si>
  <si>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</si>
  <si>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</si>
  <si>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</si>
  <si>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</si>
  <si>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</si>
  <si>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</si>
  <si>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</si>
  <si>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</si>
  <si>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</si>
  <si>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</si>
  <si>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</si>
  <si>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</si>
  <si>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</si>
  <si>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</si>
  <si>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</si>
  <si>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</si>
  <si>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</si>
  <si>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</si>
  <si>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</si>
  <si>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</si>
  <si>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</si>
  <si>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</si>
  <si>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</si>
  <si>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</si>
  <si>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</si>
  <si>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</si>
  <si>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</si>
  <si>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</si>
  <si>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</si>
  <si>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</si>
  <si>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</si>
  <si>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</si>
  <si>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</si>
  <si>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</si>
  <si>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</si>
  <si>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</si>
  <si>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</si>
  <si>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</si>
  <si>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</si>
  <si>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</si>
  <si>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</si>
  <si>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</si>
  <si>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</si>
  <si>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</si>
  <si>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</si>
  <si>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</si>
  <si>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</si>
  <si>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</si>
  <si>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</si>
  <si>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</si>
  <si>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</si>
  <si>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</si>
  <si>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</si>
  <si>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</si>
  <si>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</si>
  <si>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</si>
  <si>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</si>
  <si>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</si>
  <si>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</si>
  <si>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</si>
  <si>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</si>
  <si>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</si>
  <si>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</si>
  <si>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</si>
  <si>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</si>
  <si>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</si>
  <si>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</si>
  <si>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</si>
  <si>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</si>
  <si>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</si>
  <si>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</si>
  <si>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</si>
  <si>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</si>
  <si>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</si>
  <si>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</si>
  <si>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</si>
  <si>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</si>
  <si>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</si>
  <si>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</si>
  <si>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</si>
  <si>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</si>
  <si>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</si>
  <si>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</si>
  <si>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</si>
  <si>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</si>
  <si>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</si>
  <si>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</si>
  <si>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</si>
  <si>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</si>
  <si>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</si>
  <si>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</si>
  <si>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</si>
  <si>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</si>
  <si>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</si>
  <si>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</si>
  <si>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</si>
  <si>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</si>
  <si>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</si>
  <si>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</si>
  <si>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</si>
  <si>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</si>
  <si>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</si>
  <si>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</si>
  <si>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</si>
  <si>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</si>
  <si>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</si>
  <si>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</si>
  <si>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</si>
  <si>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</si>
  <si>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</si>
  <si>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</si>
  <si>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</si>
  <si>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</si>
  <si>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</si>
  <si>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</si>
  <si>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</si>
  <si>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</si>
  <si>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</si>
  <si>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</si>
  <si>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</si>
  <si>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</si>
  <si>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</si>
  <si>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</si>
  <si>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</si>
  <si>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</si>
  <si>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</si>
  <si>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</si>
  <si>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</si>
  <si>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</si>
  <si>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</si>
  <si>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</si>
  <si>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</si>
  <si>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</si>
  <si>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</si>
  <si>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</si>
  <si>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</si>
  <si>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</si>
  <si>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</si>
  <si>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</si>
  <si>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</si>
  <si>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</si>
  <si>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</si>
  <si>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</si>
  <si>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</si>
  <si>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</si>
  <si>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</si>
  <si>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</si>
  <si>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</si>
  <si>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</si>
  <si>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</si>
  <si>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</si>
  <si>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</si>
  <si>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</si>
  <si>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</si>
  <si>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</si>
  <si>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</si>
  <si>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</si>
  <si>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</si>
  <si>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</si>
  <si>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</si>
  <si>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</si>
  <si>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</si>
  <si>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</si>
  <si>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</si>
  <si>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</si>
  <si>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</si>
  <si>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</si>
  <si>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</si>
  <si>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</si>
  <si>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</si>
  <si>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</si>
  <si>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</si>
  <si>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</si>
  <si>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</si>
  <si>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</si>
  <si>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</si>
  <si>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</si>
  <si>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</si>
  <si>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</si>
  <si>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</si>
  <si>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</si>
  <si>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</si>
  <si>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</si>
  <si>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</si>
  <si>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</si>
  <si>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</si>
  <si>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</si>
  <si>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</si>
  <si>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</si>
  <si>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</si>
  <si>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</si>
  <si>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</si>
  <si>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</si>
  <si>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</si>
  <si>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</si>
  <si>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</si>
  <si>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</si>
  <si>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</si>
  <si>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</si>
  <si>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</si>
  <si>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</si>
  <si>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</si>
  <si>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</si>
  <si>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</si>
  <si>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</si>
  <si>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</si>
  <si>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</si>
  <si>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</si>
  <si>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</si>
  <si>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</si>
  <si>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</si>
  <si>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</si>
  <si>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</si>
  <si>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</si>
  <si>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</si>
  <si>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</si>
  <si>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</si>
  <si>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</si>
  <si>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</si>
  <si>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</si>
  <si>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</si>
  <si>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</si>
  <si>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</si>
  <si>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</si>
  <si>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</si>
  <si>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</si>
  <si>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</si>
  <si>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</si>
  <si>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</si>
  <si>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</si>
  <si>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</si>
  <si>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</si>
  <si>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</si>
  <si>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</si>
  <si>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</si>
  <si>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</si>
  <si>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</si>
  <si>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</si>
  <si>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</si>
  <si>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</si>
  <si>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</si>
  <si>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</si>
  <si>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</si>
  <si>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</si>
  <si>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</si>
  <si>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</si>
  <si>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</si>
  <si>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</si>
  <si>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</si>
  <si>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</si>
  <si>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</si>
  <si>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</si>
  <si>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</si>
  <si>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</si>
  <si>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</si>
  <si>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</si>
  <si>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</si>
  <si>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</si>
  <si>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</si>
  <si>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</si>
  <si>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</si>
  <si>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</si>
  <si>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</si>
  <si>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</si>
  <si>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</si>
  <si>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</si>
  <si>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</si>
  <si>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</si>
  <si>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</si>
  <si>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</si>
  <si>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</si>
  <si>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</si>
  <si>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</si>
  <si>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</si>
  <si>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</si>
  <si>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</si>
  <si>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</si>
  <si>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</si>
  <si>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</si>
  <si>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</si>
  <si>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</si>
  <si>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</si>
  <si>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</si>
  <si>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</si>
  <si>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</si>
  <si>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</si>
  <si>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</si>
  <si>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</si>
  <si>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</si>
  <si>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</si>
  <si>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</si>
  <si>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</si>
  <si>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</si>
  <si>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</si>
  <si>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</si>
  <si>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</si>
  <si>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</si>
  <si>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</si>
  <si>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</si>
  <si>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</si>
  <si>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</si>
  <si>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</si>
  <si>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</si>
  <si>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</si>
  <si>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</si>
  <si>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</si>
  <si>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</si>
  <si>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</si>
  <si>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</si>
  <si>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</si>
  <si>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</si>
  <si>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</si>
  <si>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</si>
  <si>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</si>
  <si>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</si>
  <si>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</si>
  <si>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</si>
  <si>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</si>
  <si>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</si>
  <si>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</si>
  <si>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</si>
  <si>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</si>
  <si>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</si>
  <si>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</si>
  <si>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</si>
  <si>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</si>
  <si>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</si>
  <si>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</si>
  <si>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</si>
  <si>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</si>
  <si>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</si>
  <si>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</si>
  <si>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</si>
  <si>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</si>
  <si>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</si>
  <si>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</si>
  <si>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</si>
  <si>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</si>
  <si>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</si>
  <si>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</si>
  <si>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</si>
  <si>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</si>
  <si>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</si>
  <si>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t>
  </si>
  <si>
    <t>製品対策推進経費</t>
    <phoneticPr fontId="5"/>
  </si>
  <si>
    <t>大臣官房</t>
    <rPh sb="0" eb="2">
      <t>ダイジン</t>
    </rPh>
    <rPh sb="2" eb="4">
      <t>カンボウ</t>
    </rPh>
    <phoneticPr fontId="5"/>
  </si>
  <si>
    <t>環境経済課</t>
    <rPh sb="0" eb="2">
      <t>カンキョウ</t>
    </rPh>
    <rPh sb="2" eb="5">
      <t>ケイザイカ</t>
    </rPh>
    <phoneticPr fontId="5"/>
  </si>
  <si>
    <t>環境経済課長
西村　治彦</t>
    <rPh sb="7" eb="9">
      <t>ニシムラ</t>
    </rPh>
    <rPh sb="10" eb="12">
      <t>ハルヒコ</t>
    </rPh>
    <phoneticPr fontId="5"/>
  </si>
  <si>
    <t>国等による環境物品等の調達の推進等に関する法律（グリーン購入法）第14条、附則第2項</t>
  </si>
  <si>
    <t>環境基本計画
循環型社会形成推進基本計画</t>
  </si>
  <si>
    <t>国際市場において環境配慮型製品の流通を広めていくため、日本と各国の環境ラベルの相互認証や基準の調和等を推進することによって、国際的な市場のグリーン化に貢献する。</t>
  </si>
  <si>
    <t>一般競争入札（総合評価落札方式）により請負者を選定し、環境配慮製品等の国際展開を促進するため、以下の内容を実施。
・各国間の環境ラベル相互認証状況や海外環境ラベル取得手続き及び、審査プロセスに関する調査。
・公共調達及び環境ラベル制度の国際的動向調査や、日本のグリーン公共調達と、海外のグリーン公共調達や環境ラベル基準等との整合状況の調査。</t>
    <rPh sb="23" eb="25">
      <t>センテイ</t>
    </rPh>
    <phoneticPr fontId="5"/>
  </si>
  <si>
    <t>-</t>
  </si>
  <si>
    <t>環境保全調査費</t>
    <rPh sb="0" eb="2">
      <t>カンキョウ</t>
    </rPh>
    <rPh sb="2" eb="4">
      <t>ホゼン</t>
    </rPh>
    <rPh sb="4" eb="7">
      <t>チョウサヒ</t>
    </rPh>
    <phoneticPr fontId="5"/>
  </si>
  <si>
    <t>海外の環境ラベルとの相互認証を拡大する。
なお、目標値については、平成27年度実績(721件)に対して毎年15%ずつ増加するとして設定。</t>
    <rPh sb="0" eb="2">
      <t>カイガイ</t>
    </rPh>
    <rPh sb="3" eb="5">
      <t>カンキョウ</t>
    </rPh>
    <rPh sb="10" eb="12">
      <t>ソウゴ</t>
    </rPh>
    <rPh sb="12" eb="14">
      <t>ニンショウ</t>
    </rPh>
    <rPh sb="15" eb="17">
      <t>カクダイ</t>
    </rPh>
    <rPh sb="24" eb="27">
      <t>モクヒョウチ</t>
    </rPh>
    <rPh sb="33" eb="35">
      <t>ヘイセイ</t>
    </rPh>
    <rPh sb="37" eb="39">
      <t>ネンド</t>
    </rPh>
    <rPh sb="39" eb="41">
      <t>ジッセキ</t>
    </rPh>
    <rPh sb="45" eb="46">
      <t>ケン</t>
    </rPh>
    <rPh sb="48" eb="49">
      <t>タイ</t>
    </rPh>
    <rPh sb="51" eb="53">
      <t>マイトシ</t>
    </rPh>
    <rPh sb="58" eb="60">
      <t>ゾウカ</t>
    </rPh>
    <rPh sb="65" eb="67">
      <t>セッテイ</t>
    </rPh>
    <phoneticPr fontId="5"/>
  </si>
  <si>
    <t>環境ラベルの相互認証活用実績（製品数）</t>
    <rPh sb="0" eb="2">
      <t>カンキョウ</t>
    </rPh>
    <rPh sb="6" eb="8">
      <t>ソウゴ</t>
    </rPh>
    <rPh sb="8" eb="10">
      <t>ニンショウ</t>
    </rPh>
    <rPh sb="10" eb="12">
      <t>カツヨウ</t>
    </rPh>
    <rPh sb="12" eb="14">
      <t>ジッセキ</t>
    </rPh>
    <rPh sb="15" eb="17">
      <t>セイヒン</t>
    </rPh>
    <rPh sb="17" eb="18">
      <t>スウ</t>
    </rPh>
    <phoneticPr fontId="5"/>
  </si>
  <si>
    <t>（公財）日本環境協会　ホームページ　「エコマークと海外タイプI環境ラベル機関との相互認証について」　
相互認証協定（MRA）を締結した海外のラベル機関　”活用実績”数参照
https://www.ecomark.jp/about/mutual/</t>
    <rPh sb="1" eb="2">
      <t>コウ</t>
    </rPh>
    <rPh sb="2" eb="3">
      <t>ザイ</t>
    </rPh>
    <rPh sb="4" eb="6">
      <t>ニホン</t>
    </rPh>
    <rPh sb="6" eb="8">
      <t>カンキョウ</t>
    </rPh>
    <rPh sb="8" eb="10">
      <t>キョウカイ</t>
    </rPh>
    <rPh sb="77" eb="79">
      <t>カツヨウ</t>
    </rPh>
    <rPh sb="79" eb="81">
      <t>ジッセキ</t>
    </rPh>
    <rPh sb="82" eb="83">
      <t>スウ</t>
    </rPh>
    <rPh sb="83" eb="85">
      <t>サンショウ</t>
    </rPh>
    <phoneticPr fontId="5"/>
  </si>
  <si>
    <t>件</t>
    <rPh sb="0" eb="1">
      <t>ケン</t>
    </rPh>
    <phoneticPr fontId="5"/>
  </si>
  <si>
    <t>-</t>
    <phoneticPr fontId="5"/>
  </si>
  <si>
    <t>-</t>
    <phoneticPr fontId="5"/>
  </si>
  <si>
    <t>-</t>
    <phoneticPr fontId="5"/>
  </si>
  <si>
    <t>環境ラベル等の環境情報を事業者や消費者に提供し、環境配慮製品への需要を喚起させることにより、コピー機等の品目についてCO2排出削減量が毎年10％程度増加するとして算出。</t>
    <rPh sb="67" eb="69">
      <t>マイトシ</t>
    </rPh>
    <rPh sb="72" eb="74">
      <t>テイド</t>
    </rPh>
    <rPh sb="74" eb="76">
      <t>ゾウカ</t>
    </rPh>
    <phoneticPr fontId="5"/>
  </si>
  <si>
    <t>執行額/コピー機等におけるCO2削減効果</t>
  </si>
  <si>
    <t>環境ラベルの取得率が高いコピー機等の品目について、１ｔ-CO2当たりの削減コストをR2年までにH25年比で40％低減させる。</t>
    <phoneticPr fontId="5"/>
  </si>
  <si>
    <t>1t-CO2当たりの削減コスト
(R1年度実績については調査中)</t>
    <rPh sb="19" eb="21">
      <t>ネンド</t>
    </rPh>
    <rPh sb="21" eb="23">
      <t>ジッセキ</t>
    </rPh>
    <rPh sb="28" eb="31">
      <t>チョウサチュウ</t>
    </rPh>
    <phoneticPr fontId="5"/>
  </si>
  <si>
    <t>-</t>
    <phoneticPr fontId="5"/>
  </si>
  <si>
    <t>-</t>
    <phoneticPr fontId="5"/>
  </si>
  <si>
    <t>-</t>
    <phoneticPr fontId="5"/>
  </si>
  <si>
    <t>-</t>
    <phoneticPr fontId="5"/>
  </si>
  <si>
    <t>環境ラベル等に係る国際会議等出席回数</t>
    <rPh sb="0" eb="2">
      <t>カンキョウ</t>
    </rPh>
    <rPh sb="5" eb="6">
      <t>ナド</t>
    </rPh>
    <rPh sb="7" eb="8">
      <t>カカ</t>
    </rPh>
    <rPh sb="9" eb="11">
      <t>コクサイ</t>
    </rPh>
    <rPh sb="11" eb="13">
      <t>カイギ</t>
    </rPh>
    <rPh sb="13" eb="14">
      <t>ナド</t>
    </rPh>
    <rPh sb="14" eb="16">
      <t>シュッセキ</t>
    </rPh>
    <rPh sb="16" eb="18">
      <t>カイスウ</t>
    </rPh>
    <phoneticPr fontId="5"/>
  </si>
  <si>
    <t>回</t>
    <rPh sb="0" eb="1">
      <t>カイ</t>
    </rPh>
    <phoneticPr fontId="5"/>
  </si>
  <si>
    <t>執行額／環境ラベルの相互認証活用実績（製品数）　　　　　　　　　　　　　　</t>
    <rPh sb="0" eb="2">
      <t>シッコウ</t>
    </rPh>
    <rPh sb="2" eb="3">
      <t>ガク</t>
    </rPh>
    <rPh sb="4" eb="6">
      <t>カンキョウ</t>
    </rPh>
    <rPh sb="10" eb="12">
      <t>ソウゴ</t>
    </rPh>
    <rPh sb="12" eb="14">
      <t>ニンショウ</t>
    </rPh>
    <rPh sb="14" eb="16">
      <t>カツヨウ</t>
    </rPh>
    <rPh sb="16" eb="18">
      <t>ジッセキ</t>
    </rPh>
    <rPh sb="19" eb="21">
      <t>セイヒン</t>
    </rPh>
    <rPh sb="21" eb="22">
      <t>スウ</t>
    </rPh>
    <phoneticPr fontId="5"/>
  </si>
  <si>
    <t>百万円/件数×1000</t>
    <rPh sb="0" eb="2">
      <t>ヒャクマン</t>
    </rPh>
    <rPh sb="2" eb="3">
      <t>エン</t>
    </rPh>
    <rPh sb="4" eb="6">
      <t>ケンスウ</t>
    </rPh>
    <phoneticPr fontId="5"/>
  </si>
  <si>
    <t>20/974×1000</t>
  </si>
  <si>
    <t>19/1038×1000</t>
  </si>
  <si>
    <t>千円</t>
    <rPh sb="0" eb="2">
      <t>センエン</t>
    </rPh>
    <phoneticPr fontId="5"/>
  </si>
  <si>
    <t>24/1131×1000</t>
    <phoneticPr fontId="5"/>
  </si>
  <si>
    <t>８．環境・経済・社会の統合的向上</t>
  </si>
  <si>
    <t>地方公共団体におけるグリーン購入実施率（％）</t>
  </si>
  <si>
    <t>-</t>
    <phoneticPr fontId="5"/>
  </si>
  <si>
    <t>-</t>
    <phoneticPr fontId="5"/>
  </si>
  <si>
    <t>日本と各国の環境ラベルの相互認証を進めることで、日本を含んだ国際市場における環境配慮型製品の流通・購入を促進させ、結果として日本の国等や地方公共団体のグリーン購入率も向上し、製品市場のグリーン化が推進できる。</t>
    <rPh sb="49" eb="51">
      <t>コウニュウ</t>
    </rPh>
    <rPh sb="52" eb="54">
      <t>ソクシン</t>
    </rPh>
    <rPh sb="62" eb="64">
      <t>ニホン</t>
    </rPh>
    <rPh sb="65" eb="66">
      <t>クニ</t>
    </rPh>
    <rPh sb="66" eb="67">
      <t>ナド</t>
    </rPh>
    <rPh sb="68" eb="70">
      <t>チホウ</t>
    </rPh>
    <rPh sb="70" eb="72">
      <t>コウキョウ</t>
    </rPh>
    <rPh sb="72" eb="74">
      <t>ダンタイ</t>
    </rPh>
    <rPh sb="79" eb="81">
      <t>コウニュウ</t>
    </rPh>
    <rPh sb="81" eb="82">
      <t>リツ</t>
    </rPh>
    <rPh sb="83" eb="85">
      <t>コウジョウ</t>
    </rPh>
    <phoneticPr fontId="5"/>
  </si>
  <si>
    <t>-</t>
    <phoneticPr fontId="5"/>
  </si>
  <si>
    <t>-</t>
    <phoneticPr fontId="5"/>
  </si>
  <si>
    <t>-</t>
    <phoneticPr fontId="5"/>
  </si>
  <si>
    <t>-</t>
    <phoneticPr fontId="5"/>
  </si>
  <si>
    <t>海外の環境ラベル状況の情報は、海外へ環境配慮型製品の事業を展開する企業にとってニーズがある。</t>
    <rPh sb="0" eb="2">
      <t>カイガイ</t>
    </rPh>
    <rPh sb="3" eb="5">
      <t>カンキョウ</t>
    </rPh>
    <rPh sb="8" eb="10">
      <t>ジョウキョウ</t>
    </rPh>
    <rPh sb="11" eb="13">
      <t>ジョウホウ</t>
    </rPh>
    <rPh sb="15" eb="17">
      <t>カイガイ</t>
    </rPh>
    <rPh sb="18" eb="20">
      <t>カンキョウ</t>
    </rPh>
    <rPh sb="20" eb="23">
      <t>ハイリョガタ</t>
    </rPh>
    <rPh sb="23" eb="25">
      <t>セイヒン</t>
    </rPh>
    <rPh sb="26" eb="28">
      <t>ジギョウ</t>
    </rPh>
    <rPh sb="29" eb="31">
      <t>テンカイ</t>
    </rPh>
    <rPh sb="33" eb="35">
      <t>キギョウ</t>
    </rPh>
    <phoneticPr fontId="5"/>
  </si>
  <si>
    <t>海外の環境ラベル状況の情報を収集・提供し、国際市場におけるグリーン化に貢献することは、国内市場におけるグリーン化の推進にも繋がり、グリーン購入法を所管する国が取り組む必要がある。</t>
    <rPh sb="0" eb="2">
      <t>カイガイ</t>
    </rPh>
    <rPh sb="11" eb="13">
      <t>ジョウホウ</t>
    </rPh>
    <rPh sb="14" eb="16">
      <t>シュウシュウ</t>
    </rPh>
    <rPh sb="17" eb="19">
      <t>テイキョウ</t>
    </rPh>
    <rPh sb="21" eb="23">
      <t>コクサイ</t>
    </rPh>
    <rPh sb="23" eb="25">
      <t>シジョウ</t>
    </rPh>
    <rPh sb="33" eb="34">
      <t>カ</t>
    </rPh>
    <rPh sb="35" eb="37">
      <t>コウケン</t>
    </rPh>
    <rPh sb="43" eb="45">
      <t>コクナイ</t>
    </rPh>
    <rPh sb="45" eb="47">
      <t>シジョウ</t>
    </rPh>
    <rPh sb="55" eb="56">
      <t>カ</t>
    </rPh>
    <rPh sb="57" eb="59">
      <t>スイシン</t>
    </rPh>
    <rPh sb="61" eb="62">
      <t>ツナ</t>
    </rPh>
    <rPh sb="69" eb="72">
      <t>コウニュウホウ</t>
    </rPh>
    <rPh sb="73" eb="75">
      <t>ショカン</t>
    </rPh>
    <rPh sb="77" eb="78">
      <t>クニ</t>
    </rPh>
    <rPh sb="79" eb="80">
      <t>ト</t>
    </rPh>
    <rPh sb="81" eb="82">
      <t>ク</t>
    </rPh>
    <rPh sb="83" eb="85">
      <t>ヒツヨウ</t>
    </rPh>
    <phoneticPr fontId="5"/>
  </si>
  <si>
    <t>国際市場及び国内市場におけるグリーン化の推進に繋がるため、必要な取組である。</t>
    <rPh sb="0" eb="2">
      <t>コクサイ</t>
    </rPh>
    <rPh sb="2" eb="4">
      <t>シジョウ</t>
    </rPh>
    <rPh sb="4" eb="5">
      <t>オヨ</t>
    </rPh>
    <rPh sb="6" eb="8">
      <t>コクナイ</t>
    </rPh>
    <phoneticPr fontId="5"/>
  </si>
  <si>
    <t>事業者の選定に当たっては総合評価落札方式による一般競争入札を実施した。なお、前年度、一者応札であり、競争性の確保のため、公告期間の延長を実施したが一者応札であった。</t>
    <rPh sb="7" eb="8">
      <t>ア</t>
    </rPh>
    <rPh sb="38" eb="41">
      <t>ゼンネンド</t>
    </rPh>
    <rPh sb="42" eb="43">
      <t>イッ</t>
    </rPh>
    <rPh sb="43" eb="44">
      <t>シャ</t>
    </rPh>
    <rPh sb="44" eb="46">
      <t>オウサツ</t>
    </rPh>
    <rPh sb="50" eb="53">
      <t>キョウソウセイ</t>
    </rPh>
    <rPh sb="54" eb="56">
      <t>カクホ</t>
    </rPh>
    <rPh sb="60" eb="62">
      <t>コウコク</t>
    </rPh>
    <rPh sb="62" eb="64">
      <t>キカン</t>
    </rPh>
    <rPh sb="65" eb="67">
      <t>エンチョウ</t>
    </rPh>
    <rPh sb="68" eb="70">
      <t>ジッシ</t>
    </rPh>
    <rPh sb="73" eb="74">
      <t>イッ</t>
    </rPh>
    <rPh sb="74" eb="75">
      <t>シャ</t>
    </rPh>
    <rPh sb="75" eb="77">
      <t>オウサツ</t>
    </rPh>
    <phoneticPr fontId="5"/>
  </si>
  <si>
    <t>総合評価落札方式により、海外におけるグリーン公共調達及び環境ラベル等に関する知識等を有する事業者を選定することで妥当なコスト水準を維持している。</t>
    <rPh sb="12" eb="14">
      <t>カイガイ</t>
    </rPh>
    <phoneticPr fontId="5"/>
  </si>
  <si>
    <t>費目・使途は、環境配慮型製品の国際展開・普及拡大に必要なものに限定されている。</t>
  </si>
  <si>
    <t>環境ラベル団体の国際会議等、国際的なプロジェクトとの連携を図りつつ効率的に実施している。</t>
    <rPh sb="0" eb="2">
      <t>カンキョウ</t>
    </rPh>
    <rPh sb="5" eb="7">
      <t>ダンタイ</t>
    </rPh>
    <rPh sb="8" eb="10">
      <t>コクサイ</t>
    </rPh>
    <rPh sb="10" eb="12">
      <t>カイギ</t>
    </rPh>
    <rPh sb="12" eb="13">
      <t>トウ</t>
    </rPh>
    <phoneticPr fontId="5"/>
  </si>
  <si>
    <t>調査業務等については国際会議等、他業務と併せて効率的に実施している。</t>
  </si>
  <si>
    <t>活動実績については、毎年度見込みに合った活動実績となっている。</t>
  </si>
  <si>
    <t>海外の環境ラベル状況の情報を環境省ホームページや国際会議において情報提供しており、企業における海外への環境配慮型製品の事業展開に活用されている。</t>
    <rPh sb="0" eb="2">
      <t>カイガイ</t>
    </rPh>
    <rPh sb="8" eb="10">
      <t>ジョウキョウ</t>
    </rPh>
    <rPh sb="11" eb="13">
      <t>ジョウホウ</t>
    </rPh>
    <rPh sb="24" eb="26">
      <t>コクサイ</t>
    </rPh>
    <rPh sb="26" eb="28">
      <t>カイギ</t>
    </rPh>
    <rPh sb="32" eb="34">
      <t>ジョウホウ</t>
    </rPh>
    <rPh sb="34" eb="36">
      <t>テイキョウ</t>
    </rPh>
    <rPh sb="41" eb="43">
      <t>キギョウ</t>
    </rPh>
    <rPh sb="47" eb="49">
      <t>カイガイ</t>
    </rPh>
    <rPh sb="51" eb="53">
      <t>カンキョウ</t>
    </rPh>
    <rPh sb="53" eb="55">
      <t>ハイリョ</t>
    </rPh>
    <rPh sb="55" eb="56">
      <t>ガタ</t>
    </rPh>
    <rPh sb="56" eb="58">
      <t>セイヒン</t>
    </rPh>
    <rPh sb="59" eb="61">
      <t>ジギョウ</t>
    </rPh>
    <rPh sb="61" eb="63">
      <t>テンカイ</t>
    </rPh>
    <phoneticPr fontId="5"/>
  </si>
  <si>
    <t>‐</t>
  </si>
  <si>
    <t>有</t>
  </si>
  <si>
    <t>無</t>
  </si>
  <si>
    <t>環境ラベルの相互認証活用実績は毎年度着実に向上している。また、海外の環境ラベル状況の情報を環境省ホームページや国内会議において情報提供しており、企業における海外への事業展開に活用されている。</t>
  </si>
  <si>
    <t>★平成30年度の調査結果：海外におけるグリーン公共調達制度及び環境ラベル等に関する調査結果
URL：http://www.env.go.jp/policy/hozen/green/kokusai_platform/2018.htm</t>
  </si>
  <si>
    <t>235</t>
    <phoneticPr fontId="5"/>
  </si>
  <si>
    <t>237</t>
    <phoneticPr fontId="5"/>
  </si>
  <si>
    <t>244、新24-013</t>
  </si>
  <si>
    <t>283</t>
    <phoneticPr fontId="5"/>
  </si>
  <si>
    <t>281</t>
    <phoneticPr fontId="5"/>
  </si>
  <si>
    <t>269</t>
    <phoneticPr fontId="5"/>
  </si>
  <si>
    <t>253</t>
    <phoneticPr fontId="5"/>
  </si>
  <si>
    <t>268</t>
    <phoneticPr fontId="5"/>
  </si>
  <si>
    <t>270</t>
    <phoneticPr fontId="5"/>
  </si>
  <si>
    <t>A.（公財）日本環境協会</t>
    <phoneticPr fontId="5"/>
  </si>
  <si>
    <t>人件費</t>
  </si>
  <si>
    <t>旅費</t>
  </si>
  <si>
    <t>雑役務費</t>
  </si>
  <si>
    <t>賃料及び損料</t>
  </si>
  <si>
    <t>印刷製本費</t>
  </si>
  <si>
    <t>その他</t>
  </si>
  <si>
    <t>国際展開促進に係る調査検討業務</t>
  </si>
  <si>
    <t>国際会議・海外専門家招聘者旅費、海外GPP調査等</t>
  </si>
  <si>
    <t>国際会議通訳、翻訳料等</t>
  </si>
  <si>
    <t>国際会議・会議室使用料</t>
  </si>
  <si>
    <t>業務報告書、国際会議・配付資料</t>
  </si>
  <si>
    <t>一般管理費、消費税</t>
  </si>
  <si>
    <t>（公財）日本環境協会</t>
  </si>
  <si>
    <t>環境配慮型製品の国際展開促進に係る調査検討業務</t>
  </si>
  <si>
    <t>事業の実施に当たっては有識者の知見を聴取・活用する等、事業の効果的・効率的な執行に努める。</t>
    <phoneticPr fontId="5"/>
  </si>
  <si>
    <t>-</t>
    <phoneticPr fontId="5"/>
  </si>
  <si>
    <t>-</t>
    <phoneticPr fontId="5"/>
  </si>
  <si>
    <t>-</t>
    <phoneticPr fontId="5"/>
  </si>
  <si>
    <t>21/1450×1000</t>
    <phoneticPr fontId="5"/>
  </si>
  <si>
    <t>成果実績については、毎年度着実に伸びており、目標の90％程度の達成率を維持している。</t>
    <rPh sb="22" eb="24">
      <t>モクヒョウ</t>
    </rPh>
    <rPh sb="28" eb="30">
      <t>テイド</t>
    </rPh>
    <rPh sb="31" eb="34">
      <t>タッセイリツ</t>
    </rPh>
    <rPh sb="35" eb="37">
      <t>イジ</t>
    </rPh>
    <phoneticPr fontId="5"/>
  </si>
  <si>
    <t>-</t>
    <phoneticPr fontId="5"/>
  </si>
  <si>
    <t>外部有識者点検対象外</t>
    <phoneticPr fontId="5"/>
  </si>
  <si>
    <t>成果実績について、目標値に対する達成度が減少傾向にあるので、事業の実施方法等を見直し、効果的な事業実施に努めること。</t>
    <phoneticPr fontId="5"/>
  </si>
  <si>
    <t>事業の実施方法等の見直しによる目標達成率改善に向けた取組みを行いながら、引き続き、事業の効果的・効率的な執行に努める。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</si>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</sst>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129441</xdr:colOff>
      <xdr:row>742</xdr:row>
      <xdr:rowOff>239486</xdr:rowOff>
    </xdr:from>
    <xdr:to>
      <xdr:col>33</xdr:col>
      <xdr:colOff>70935</xdr:colOff>
      <xdr:row>744</xdr:row>
      <xdr:rowOff>242998</xdr:rowOff>
    </xdr:to>
    <xdr:sp macro="" textlink="">
      <xdr:nvSpPr>
        <xdr:cNvPr id="2" name="正方形/長方形 1"/>
        <xdr:cNvSpPr/>
      </xdr:nvSpPr>
      <xdr:spPr>
        <a:xfrm>
          <a:off x="4329966" y="43873511"/>
          <a:ext cx="2341794" cy="7083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23.6</a:t>
          </a:r>
          <a:r>
            <a:rPr kumimoji="1" lang="ja-JP" altLang="en-US" sz="1400">
              <a:solidFill>
                <a:sysClr val="windowText" lastClr="000000"/>
              </a:solidFill>
            </a:rPr>
            <a:t>百万円</a:t>
          </a:r>
        </a:p>
      </xdr:txBody>
    </xdr:sp>
    <xdr:clientData/>
  </xdr:twoCellAnchor>
  <xdr:twoCellAnchor>
    <xdr:from>
      <xdr:col>21</xdr:col>
      <xdr:colOff>117460</xdr:colOff>
      <xdr:row>747</xdr:row>
      <xdr:rowOff>176084</xdr:rowOff>
    </xdr:from>
    <xdr:to>
      <xdr:col>33</xdr:col>
      <xdr:colOff>83332</xdr:colOff>
      <xdr:row>749</xdr:row>
      <xdr:rowOff>230794</xdr:rowOff>
    </xdr:to>
    <xdr:sp macro="" textlink="">
      <xdr:nvSpPr>
        <xdr:cNvPr id="3" name="正方形/長方形 2"/>
        <xdr:cNvSpPr/>
      </xdr:nvSpPr>
      <xdr:spPr>
        <a:xfrm>
          <a:off x="4317985" y="45572234"/>
          <a:ext cx="2366172" cy="7595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a:solidFill>
                <a:sysClr val="windowText" lastClr="000000"/>
              </a:solidFill>
            </a:rPr>
            <a:t>A. </a:t>
          </a:r>
          <a:r>
            <a:rPr kumimoji="1" lang="ja-JP" altLang="en-US" sz="1400">
              <a:solidFill>
                <a:sysClr val="windowText" lastClr="000000"/>
              </a:solidFill>
            </a:rPr>
            <a:t>（公財）日本環境協会</a:t>
          </a:r>
          <a:endParaRPr kumimoji="1" lang="en-US" altLang="ja-JP" sz="1400">
            <a:solidFill>
              <a:sysClr val="windowText" lastClr="000000"/>
            </a:solidFill>
          </a:endParaRPr>
        </a:p>
        <a:p>
          <a:pPr algn="ctr"/>
          <a:r>
            <a:rPr kumimoji="1" lang="en-US" altLang="ja-JP" sz="1400">
              <a:solidFill>
                <a:sysClr val="windowText" lastClr="000000"/>
              </a:solidFill>
            </a:rPr>
            <a:t>23.6</a:t>
          </a:r>
          <a:r>
            <a:rPr kumimoji="1" lang="ja-JP" altLang="en-US" sz="1400">
              <a:solidFill>
                <a:sysClr val="windowText" lastClr="000000"/>
              </a:solidFill>
            </a:rPr>
            <a:t>百万円</a:t>
          </a:r>
        </a:p>
      </xdr:txBody>
    </xdr:sp>
    <xdr:clientData/>
  </xdr:twoCellAnchor>
  <xdr:twoCellAnchor>
    <xdr:from>
      <xdr:col>21</xdr:col>
      <xdr:colOff>34238</xdr:colOff>
      <xdr:row>750</xdr:row>
      <xdr:rowOff>138179</xdr:rowOff>
    </xdr:from>
    <xdr:to>
      <xdr:col>33</xdr:col>
      <xdr:colOff>126229</xdr:colOff>
      <xdr:row>752</xdr:row>
      <xdr:rowOff>298976</xdr:rowOff>
    </xdr:to>
    <xdr:sp macro="" textlink="">
      <xdr:nvSpPr>
        <xdr:cNvPr id="4" name="テキスト ボックス 3"/>
        <xdr:cNvSpPr txBox="1"/>
      </xdr:nvSpPr>
      <xdr:spPr>
        <a:xfrm>
          <a:off x="4234763" y="46591604"/>
          <a:ext cx="2492291" cy="865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ja-JP" altLang="ja-JP" sz="1400">
              <a:solidFill>
                <a:schemeClr val="tx1"/>
              </a:solidFill>
              <a:effectLst/>
              <a:latin typeface="+mn-lt"/>
              <a:ea typeface="+mn-ea"/>
              <a:cs typeface="+mn-cs"/>
            </a:rPr>
            <a:t>環境配慮型製品の国際展開</a:t>
          </a:r>
          <a:endParaRPr lang="en-US" altLang="ja-JP" sz="1400">
            <a:solidFill>
              <a:schemeClr val="tx1"/>
            </a:solidFill>
            <a:effectLst/>
            <a:latin typeface="+mn-lt"/>
            <a:ea typeface="+mn-ea"/>
            <a:cs typeface="+mn-cs"/>
          </a:endParaRPr>
        </a:p>
        <a:p>
          <a:pPr eaLnBrk="1" fontAlgn="auto" latinLnBrk="0" hangingPunct="1"/>
          <a:r>
            <a:rPr lang="ja-JP" altLang="ja-JP" sz="1400">
              <a:solidFill>
                <a:schemeClr val="tx1"/>
              </a:solidFill>
              <a:effectLst/>
              <a:latin typeface="+mn-lt"/>
              <a:ea typeface="+mn-ea"/>
              <a:cs typeface="+mn-cs"/>
            </a:rPr>
            <a:t>促進に係る調査検討</a:t>
          </a:r>
          <a:r>
            <a:rPr lang="ko-KR" altLang="ja-JP" sz="1400">
              <a:solidFill>
                <a:schemeClr val="tx1"/>
              </a:solidFill>
              <a:effectLst/>
              <a:latin typeface="+mn-lt"/>
              <a:ea typeface="+mn-ea"/>
              <a:cs typeface="+mn-cs"/>
            </a:rPr>
            <a:t>業務</a:t>
          </a:r>
          <a:endParaRPr lang="ja-JP" altLang="ja-JP" sz="1400">
            <a:effectLst/>
          </a:endParaRPr>
        </a:p>
      </xdr:txBody>
    </xdr:sp>
    <xdr:clientData/>
  </xdr:twoCellAnchor>
  <xdr:twoCellAnchor>
    <xdr:from>
      <xdr:col>20</xdr:col>
      <xdr:colOff>63030</xdr:colOff>
      <xdr:row>746</xdr:row>
      <xdr:rowOff>229603</xdr:rowOff>
    </xdr:from>
    <xdr:to>
      <xdr:col>35</xdr:col>
      <xdr:colOff>10160</xdr:colOff>
      <xdr:row>747</xdr:row>
      <xdr:rowOff>199359</xdr:rowOff>
    </xdr:to>
    <xdr:sp macro="" textlink="">
      <xdr:nvSpPr>
        <xdr:cNvPr id="5" name="テキスト ボックス 4"/>
        <xdr:cNvSpPr txBox="1"/>
      </xdr:nvSpPr>
      <xdr:spPr>
        <a:xfrm>
          <a:off x="4063530" y="45273328"/>
          <a:ext cx="2947505" cy="3221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400"/>
            <a:t>【</a:t>
          </a:r>
          <a:r>
            <a:rPr kumimoji="1" lang="ja-JP" altLang="en-US" sz="1400"/>
            <a:t>一般競争契約（総合評価）</a:t>
          </a:r>
          <a:r>
            <a:rPr kumimoji="1" lang="en-US" altLang="ja-JP" sz="1400"/>
            <a:t>】</a:t>
          </a:r>
          <a:endParaRPr kumimoji="1" lang="ja-JP" altLang="en-US" sz="1400"/>
        </a:p>
      </xdr:txBody>
    </xdr:sp>
    <xdr:clientData/>
  </xdr:twoCellAnchor>
  <xdr:twoCellAnchor>
    <xdr:from>
      <xdr:col>21</xdr:col>
      <xdr:colOff>21770</xdr:colOff>
      <xdr:row>749</xdr:row>
      <xdr:rowOff>352954</xdr:rowOff>
    </xdr:from>
    <xdr:to>
      <xdr:col>33</xdr:col>
      <xdr:colOff>161629</xdr:colOff>
      <xdr:row>752</xdr:row>
      <xdr:rowOff>273323</xdr:rowOff>
    </xdr:to>
    <xdr:sp macro="" textlink="">
      <xdr:nvSpPr>
        <xdr:cNvPr id="6" name="大かっこ 5"/>
        <xdr:cNvSpPr/>
      </xdr:nvSpPr>
      <xdr:spPr>
        <a:xfrm>
          <a:off x="4222295" y="46453954"/>
          <a:ext cx="2540159" cy="9776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83655</xdr:colOff>
      <xdr:row>744</xdr:row>
      <xdr:rowOff>274106</xdr:rowOff>
    </xdr:from>
    <xdr:to>
      <xdr:col>27</xdr:col>
      <xdr:colOff>87086</xdr:colOff>
      <xdr:row>746</xdr:row>
      <xdr:rowOff>130629</xdr:rowOff>
    </xdr:to>
    <xdr:cxnSp macro="">
      <xdr:nvCxnSpPr>
        <xdr:cNvPr id="7" name="直線矢印コネクタ 6"/>
        <xdr:cNvCxnSpPr/>
      </xdr:nvCxnSpPr>
      <xdr:spPr>
        <a:xfrm>
          <a:off x="5484330" y="44612981"/>
          <a:ext cx="3431" cy="56137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264</v>
      </c>
      <c r="AT2" s="952"/>
      <c r="AU2" s="952"/>
      <c r="AV2" s="42" t="str">
        <f>IF(AW2="", "", "-")</f>
        <v/>
      </c>
      <c r="AW2" s="897"/>
      <c r="AX2" s="897"/>
    </row>
    <row r="3" spans="1:50" ht="21" customHeight="1" thickBot="1" x14ac:dyDescent="0.25">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483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432</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485</v>
      </c>
      <c r="AF5" s="685"/>
      <c r="AG5" s="685"/>
      <c r="AH5" s="685"/>
      <c r="AI5" s="685"/>
      <c r="AJ5" s="685"/>
      <c r="AK5" s="685"/>
      <c r="AL5" s="685"/>
      <c r="AM5" s="685"/>
      <c r="AN5" s="685"/>
      <c r="AO5" s="685"/>
      <c r="AP5" s="686"/>
      <c r="AQ5" s="687" t="s">
        <v>486</v>
      </c>
      <c r="AR5" s="688"/>
      <c r="AS5" s="688"/>
      <c r="AT5" s="688"/>
      <c r="AU5" s="688"/>
      <c r="AV5" s="688"/>
      <c r="AW5" s="688"/>
      <c r="AX5" s="689"/>
    </row>
    <row r="6" spans="1:50" ht="39" customHeight="1" x14ac:dyDescent="0.2">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2">
      <c r="A8" s="484" t="s">
        <v>211</v>
      </c>
      <c r="B8" s="485"/>
      <c r="C8" s="485"/>
      <c r="D8" s="485"/>
      <c r="E8" s="485"/>
      <c r="F8" s="486"/>
      <c r="G8" s="919" t="str">
        <f>入力規則等!A27</f>
        <v>地球温暖化対策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2">
      <c r="A10" s="646" t="s">
        <v>29</v>
      </c>
      <c r="B10" s="647"/>
      <c r="C10" s="647"/>
      <c r="D10" s="647"/>
      <c r="E10" s="647"/>
      <c r="F10" s="647"/>
      <c r="G10" s="740" t="s">
        <v>490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22</v>
      </c>
      <c r="Q13" s="644"/>
      <c r="R13" s="644"/>
      <c r="S13" s="644"/>
      <c r="T13" s="644"/>
      <c r="U13" s="644"/>
      <c r="V13" s="645"/>
      <c r="W13" s="643">
        <v>21</v>
      </c>
      <c r="X13" s="644"/>
      <c r="Y13" s="644"/>
      <c r="Z13" s="644"/>
      <c r="AA13" s="644"/>
      <c r="AB13" s="644"/>
      <c r="AC13" s="645"/>
      <c r="AD13" s="643">
        <v>24</v>
      </c>
      <c r="AE13" s="644"/>
      <c r="AF13" s="644"/>
      <c r="AG13" s="644"/>
      <c r="AH13" s="644"/>
      <c r="AI13" s="644"/>
      <c r="AJ13" s="645"/>
      <c r="AK13" s="643">
        <v>21</v>
      </c>
      <c r="AL13" s="644"/>
      <c r="AM13" s="644"/>
      <c r="AN13" s="644"/>
      <c r="AO13" s="644"/>
      <c r="AP13" s="644"/>
      <c r="AQ13" s="645"/>
      <c r="AR13" s="905">
        <v>21</v>
      </c>
      <c r="AS13" s="906"/>
      <c r="AT13" s="906"/>
      <c r="AU13" s="906"/>
      <c r="AV13" s="906"/>
      <c r="AW13" s="906"/>
      <c r="AX13" s="907"/>
    </row>
    <row r="14" spans="1:50" ht="21" customHeight="1" x14ac:dyDescent="0.2">
      <c r="A14" s="600"/>
      <c r="B14" s="601"/>
      <c r="C14" s="601"/>
      <c r="D14" s="601"/>
      <c r="E14" s="601"/>
      <c r="F14" s="602"/>
      <c r="G14" s="711"/>
      <c r="H14" s="712"/>
      <c r="I14" s="697" t="s">
        <v>8</v>
      </c>
      <c r="J14" s="748"/>
      <c r="K14" s="748"/>
      <c r="L14" s="748"/>
      <c r="M14" s="748"/>
      <c r="N14" s="748"/>
      <c r="O14" s="749"/>
      <c r="P14" s="643" t="s">
        <v>491</v>
      </c>
      <c r="Q14" s="644"/>
      <c r="R14" s="644"/>
      <c r="S14" s="644"/>
      <c r="T14" s="644"/>
      <c r="U14" s="644"/>
      <c r="V14" s="645"/>
      <c r="W14" s="643" t="s">
        <v>491</v>
      </c>
      <c r="X14" s="644"/>
      <c r="Y14" s="644"/>
      <c r="Z14" s="644"/>
      <c r="AA14" s="644"/>
      <c r="AB14" s="644"/>
      <c r="AC14" s="645"/>
      <c r="AD14" s="643" t="s">
        <v>491</v>
      </c>
      <c r="AE14" s="644"/>
      <c r="AF14" s="644"/>
      <c r="AG14" s="644"/>
      <c r="AH14" s="644"/>
      <c r="AI14" s="644"/>
      <c r="AJ14" s="645"/>
      <c r="AK14" s="643" t="s">
        <v>491</v>
      </c>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491</v>
      </c>
      <c r="Q15" s="644"/>
      <c r="R15" s="644"/>
      <c r="S15" s="644"/>
      <c r="T15" s="644"/>
      <c r="U15" s="644"/>
      <c r="V15" s="645"/>
      <c r="W15" s="643" t="s">
        <v>491</v>
      </c>
      <c r="X15" s="644"/>
      <c r="Y15" s="644"/>
      <c r="Z15" s="644"/>
      <c r="AA15" s="644"/>
      <c r="AB15" s="644"/>
      <c r="AC15" s="645"/>
      <c r="AD15" s="643" t="s">
        <v>491</v>
      </c>
      <c r="AE15" s="644"/>
      <c r="AF15" s="644"/>
      <c r="AG15" s="644"/>
      <c r="AH15" s="644"/>
      <c r="AI15" s="644"/>
      <c r="AJ15" s="645"/>
      <c r="AK15" s="643" t="s">
        <v>491</v>
      </c>
      <c r="AL15" s="644"/>
      <c r="AM15" s="644"/>
      <c r="AN15" s="644"/>
      <c r="AO15" s="644"/>
      <c r="AP15" s="644"/>
      <c r="AQ15" s="645"/>
      <c r="AR15" s="643" t="s">
        <v>574</v>
      </c>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491</v>
      </c>
      <c r="Q16" s="644"/>
      <c r="R16" s="644"/>
      <c r="S16" s="644"/>
      <c r="T16" s="644"/>
      <c r="U16" s="644"/>
      <c r="V16" s="645"/>
      <c r="W16" s="643" t="s">
        <v>491</v>
      </c>
      <c r="X16" s="644"/>
      <c r="Y16" s="644"/>
      <c r="Z16" s="644"/>
      <c r="AA16" s="644"/>
      <c r="AB16" s="644"/>
      <c r="AC16" s="645"/>
      <c r="AD16" s="643" t="s">
        <v>491</v>
      </c>
      <c r="AE16" s="644"/>
      <c r="AF16" s="644"/>
      <c r="AG16" s="644"/>
      <c r="AH16" s="644"/>
      <c r="AI16" s="644"/>
      <c r="AJ16" s="645"/>
      <c r="AK16" s="643" t="s">
        <v>491</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491</v>
      </c>
      <c r="Q17" s="644"/>
      <c r="R17" s="644"/>
      <c r="S17" s="644"/>
      <c r="T17" s="644"/>
      <c r="U17" s="644"/>
      <c r="V17" s="645"/>
      <c r="W17" s="643" t="s">
        <v>491</v>
      </c>
      <c r="X17" s="644"/>
      <c r="Y17" s="644"/>
      <c r="Z17" s="644"/>
      <c r="AA17" s="644"/>
      <c r="AB17" s="644"/>
      <c r="AC17" s="645"/>
      <c r="AD17" s="643" t="s">
        <v>491</v>
      </c>
      <c r="AE17" s="644"/>
      <c r="AF17" s="644"/>
      <c r="AG17" s="644"/>
      <c r="AH17" s="644"/>
      <c r="AI17" s="644"/>
      <c r="AJ17" s="645"/>
      <c r="AK17" s="643" t="s">
        <v>491</v>
      </c>
      <c r="AL17" s="644"/>
      <c r="AM17" s="644"/>
      <c r="AN17" s="644"/>
      <c r="AO17" s="644"/>
      <c r="AP17" s="644"/>
      <c r="AQ17" s="645"/>
      <c r="AR17" s="903"/>
      <c r="AS17" s="903"/>
      <c r="AT17" s="903"/>
      <c r="AU17" s="903"/>
      <c r="AV17" s="903"/>
      <c r="AW17" s="903"/>
      <c r="AX17" s="904"/>
    </row>
    <row r="18" spans="1:50" ht="24.75" customHeight="1" x14ac:dyDescent="0.2">
      <c r="A18" s="600"/>
      <c r="B18" s="601"/>
      <c r="C18" s="601"/>
      <c r="D18" s="601"/>
      <c r="E18" s="601"/>
      <c r="F18" s="602"/>
      <c r="G18" s="713"/>
      <c r="H18" s="714"/>
      <c r="I18" s="702" t="s">
        <v>20</v>
      </c>
      <c r="J18" s="703"/>
      <c r="K18" s="703"/>
      <c r="L18" s="703"/>
      <c r="M18" s="703"/>
      <c r="N18" s="703"/>
      <c r="O18" s="704"/>
      <c r="P18" s="864">
        <f>SUM(P13:V17)</f>
        <v>22</v>
      </c>
      <c r="Q18" s="865"/>
      <c r="R18" s="865"/>
      <c r="S18" s="865"/>
      <c r="T18" s="865"/>
      <c r="U18" s="865"/>
      <c r="V18" s="866"/>
      <c r="W18" s="864">
        <f>SUM(W13:AC17)</f>
        <v>21</v>
      </c>
      <c r="X18" s="865"/>
      <c r="Y18" s="865"/>
      <c r="Z18" s="865"/>
      <c r="AA18" s="865"/>
      <c r="AB18" s="865"/>
      <c r="AC18" s="866"/>
      <c r="AD18" s="864">
        <f>SUM(AD13:AJ17)</f>
        <v>24</v>
      </c>
      <c r="AE18" s="865"/>
      <c r="AF18" s="865"/>
      <c r="AG18" s="865"/>
      <c r="AH18" s="865"/>
      <c r="AI18" s="865"/>
      <c r="AJ18" s="866"/>
      <c r="AK18" s="864">
        <f>SUM(AK13:AQ17)</f>
        <v>21</v>
      </c>
      <c r="AL18" s="865"/>
      <c r="AM18" s="865"/>
      <c r="AN18" s="865"/>
      <c r="AO18" s="865"/>
      <c r="AP18" s="865"/>
      <c r="AQ18" s="866"/>
      <c r="AR18" s="864">
        <f>SUM(AR13:AX17)</f>
        <v>21</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20</v>
      </c>
      <c r="Q19" s="644"/>
      <c r="R19" s="644"/>
      <c r="S19" s="644"/>
      <c r="T19" s="644"/>
      <c r="U19" s="644"/>
      <c r="V19" s="645"/>
      <c r="W19" s="643">
        <v>19</v>
      </c>
      <c r="X19" s="644"/>
      <c r="Y19" s="644"/>
      <c r="Z19" s="644"/>
      <c r="AA19" s="644"/>
      <c r="AB19" s="644"/>
      <c r="AC19" s="645"/>
      <c r="AD19" s="643">
        <v>24</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2">
      <c r="A20" s="600"/>
      <c r="B20" s="601"/>
      <c r="C20" s="601"/>
      <c r="D20" s="601"/>
      <c r="E20" s="601"/>
      <c r="F20" s="602"/>
      <c r="G20" s="862" t="s">
        <v>10</v>
      </c>
      <c r="H20" s="863"/>
      <c r="I20" s="863"/>
      <c r="J20" s="863"/>
      <c r="K20" s="863"/>
      <c r="L20" s="863"/>
      <c r="M20" s="863"/>
      <c r="N20" s="863"/>
      <c r="O20" s="863"/>
      <c r="P20" s="302">
        <f>IF(P18=0, "-", SUM(P19)/P18)</f>
        <v>0.90909090909090906</v>
      </c>
      <c r="Q20" s="302"/>
      <c r="R20" s="302"/>
      <c r="S20" s="302"/>
      <c r="T20" s="302"/>
      <c r="U20" s="302"/>
      <c r="V20" s="302"/>
      <c r="W20" s="302">
        <f t="shared" ref="W20" si="0">IF(W18=0, "-", SUM(W19)/W18)</f>
        <v>0.90476190476190477</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5"/>
      <c r="B21" s="836"/>
      <c r="C21" s="836"/>
      <c r="D21" s="836"/>
      <c r="E21" s="836"/>
      <c r="F21" s="965"/>
      <c r="G21" s="300" t="s">
        <v>278</v>
      </c>
      <c r="H21" s="301"/>
      <c r="I21" s="301"/>
      <c r="J21" s="301"/>
      <c r="K21" s="301"/>
      <c r="L21" s="301"/>
      <c r="M21" s="301"/>
      <c r="N21" s="301"/>
      <c r="O21" s="301"/>
      <c r="P21" s="302">
        <f>IF(P19=0, "-", SUM(P19)/SUM(P13,P14))</f>
        <v>0.90909090909090906</v>
      </c>
      <c r="Q21" s="302"/>
      <c r="R21" s="302"/>
      <c r="S21" s="302"/>
      <c r="T21" s="302"/>
      <c r="U21" s="302"/>
      <c r="V21" s="302"/>
      <c r="W21" s="302">
        <f t="shared" ref="W21" si="2">IF(W19=0, "-", SUM(W19)/SUM(W13,W14))</f>
        <v>0.90476190476190477</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2">
      <c r="A23" s="935"/>
      <c r="B23" s="936"/>
      <c r="C23" s="936"/>
      <c r="D23" s="936"/>
      <c r="E23" s="936"/>
      <c r="F23" s="937"/>
      <c r="G23" s="971" t="s">
        <v>492</v>
      </c>
      <c r="H23" s="972"/>
      <c r="I23" s="972"/>
      <c r="J23" s="972"/>
      <c r="K23" s="972"/>
      <c r="L23" s="972"/>
      <c r="M23" s="972"/>
      <c r="N23" s="972"/>
      <c r="O23" s="973"/>
      <c r="P23" s="905">
        <v>21</v>
      </c>
      <c r="Q23" s="906"/>
      <c r="R23" s="906"/>
      <c r="S23" s="906"/>
      <c r="T23" s="906"/>
      <c r="U23" s="906"/>
      <c r="V23" s="922"/>
      <c r="W23" s="905">
        <v>21</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2">
      <c r="A24" s="935"/>
      <c r="B24" s="936"/>
      <c r="C24" s="936"/>
      <c r="D24" s="936"/>
      <c r="E24" s="936"/>
      <c r="F24" s="937"/>
      <c r="G24" s="923"/>
      <c r="H24" s="924"/>
      <c r="I24" s="924"/>
      <c r="J24" s="924"/>
      <c r="K24" s="924"/>
      <c r="L24" s="924"/>
      <c r="M24" s="924"/>
      <c r="N24" s="924"/>
      <c r="O24" s="925"/>
      <c r="P24" s="643"/>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2">
      <c r="A25" s="935"/>
      <c r="B25" s="936"/>
      <c r="C25" s="936"/>
      <c r="D25" s="936"/>
      <c r="E25" s="936"/>
      <c r="F25" s="937"/>
      <c r="G25" s="923"/>
      <c r="H25" s="924"/>
      <c r="I25" s="924"/>
      <c r="J25" s="924"/>
      <c r="K25" s="924"/>
      <c r="L25" s="924"/>
      <c r="M25" s="924"/>
      <c r="N25" s="924"/>
      <c r="O25" s="925"/>
      <c r="P25" s="643"/>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2">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2">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x14ac:dyDescent="0.2">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5">
      <c r="A29" s="938"/>
      <c r="B29" s="939"/>
      <c r="C29" s="939"/>
      <c r="D29" s="939"/>
      <c r="E29" s="939"/>
      <c r="F29" s="940"/>
      <c r="G29" s="929" t="s">
        <v>259</v>
      </c>
      <c r="H29" s="930"/>
      <c r="I29" s="930"/>
      <c r="J29" s="930"/>
      <c r="K29" s="930"/>
      <c r="L29" s="930"/>
      <c r="M29" s="930"/>
      <c r="N29" s="930"/>
      <c r="O29" s="931"/>
      <c r="P29" s="643">
        <f>AK13</f>
        <v>21</v>
      </c>
      <c r="Q29" s="644"/>
      <c r="R29" s="644"/>
      <c r="S29" s="644"/>
      <c r="T29" s="644"/>
      <c r="U29" s="644"/>
      <c r="V29" s="645"/>
      <c r="W29" s="953">
        <f>AR13</f>
        <v>21</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2">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497</v>
      </c>
      <c r="AR31" s="185"/>
      <c r="AS31" s="118" t="s">
        <v>188</v>
      </c>
      <c r="AT31" s="119"/>
      <c r="AU31" s="184">
        <v>2</v>
      </c>
      <c r="AV31" s="184"/>
      <c r="AW31" s="384" t="s">
        <v>177</v>
      </c>
      <c r="AX31" s="385"/>
    </row>
    <row r="32" spans="1:50" ht="30" customHeight="1" x14ac:dyDescent="0.2">
      <c r="A32" s="389"/>
      <c r="B32" s="387"/>
      <c r="C32" s="387"/>
      <c r="D32" s="387"/>
      <c r="E32" s="387"/>
      <c r="F32" s="388"/>
      <c r="G32" s="550" t="s">
        <v>493</v>
      </c>
      <c r="H32" s="551"/>
      <c r="I32" s="551"/>
      <c r="J32" s="551"/>
      <c r="K32" s="551"/>
      <c r="L32" s="551"/>
      <c r="M32" s="551"/>
      <c r="N32" s="551"/>
      <c r="O32" s="552"/>
      <c r="P32" s="90" t="s">
        <v>494</v>
      </c>
      <c r="Q32" s="90"/>
      <c r="R32" s="90"/>
      <c r="S32" s="90"/>
      <c r="T32" s="90"/>
      <c r="U32" s="90"/>
      <c r="V32" s="90"/>
      <c r="W32" s="90"/>
      <c r="X32" s="91"/>
      <c r="Y32" s="460" t="s">
        <v>12</v>
      </c>
      <c r="Z32" s="520"/>
      <c r="AA32" s="521"/>
      <c r="AB32" s="450" t="s">
        <v>496</v>
      </c>
      <c r="AC32" s="450"/>
      <c r="AD32" s="450"/>
      <c r="AE32" s="202">
        <v>974</v>
      </c>
      <c r="AF32" s="203"/>
      <c r="AG32" s="203"/>
      <c r="AH32" s="203"/>
      <c r="AI32" s="202">
        <v>1038</v>
      </c>
      <c r="AJ32" s="203"/>
      <c r="AK32" s="203"/>
      <c r="AL32" s="203"/>
      <c r="AM32" s="202">
        <v>1131</v>
      </c>
      <c r="AN32" s="203"/>
      <c r="AO32" s="203"/>
      <c r="AP32" s="203"/>
      <c r="AQ32" s="326" t="s">
        <v>498</v>
      </c>
      <c r="AR32" s="192"/>
      <c r="AS32" s="192"/>
      <c r="AT32" s="327"/>
      <c r="AU32" s="203" t="s">
        <v>499</v>
      </c>
      <c r="AV32" s="203"/>
      <c r="AW32" s="203"/>
      <c r="AX32" s="205"/>
    </row>
    <row r="33" spans="1:50" ht="30"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496</v>
      </c>
      <c r="AC33" s="512"/>
      <c r="AD33" s="512"/>
      <c r="AE33" s="202">
        <v>953</v>
      </c>
      <c r="AF33" s="203"/>
      <c r="AG33" s="203"/>
      <c r="AH33" s="203"/>
      <c r="AI33" s="202">
        <v>1096</v>
      </c>
      <c r="AJ33" s="203"/>
      <c r="AK33" s="203"/>
      <c r="AL33" s="203"/>
      <c r="AM33" s="202">
        <v>1261</v>
      </c>
      <c r="AN33" s="203"/>
      <c r="AO33" s="203"/>
      <c r="AP33" s="203"/>
      <c r="AQ33" s="326" t="s">
        <v>498</v>
      </c>
      <c r="AR33" s="192"/>
      <c r="AS33" s="192"/>
      <c r="AT33" s="327"/>
      <c r="AU33" s="203">
        <v>1450</v>
      </c>
      <c r="AV33" s="203"/>
      <c r="AW33" s="203"/>
      <c r="AX33" s="205"/>
    </row>
    <row r="34" spans="1:50" ht="30"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f>AE32/AE33*100</f>
        <v>102.20356768100733</v>
      </c>
      <c r="AF34" s="203"/>
      <c r="AG34" s="203"/>
      <c r="AH34" s="203"/>
      <c r="AI34" s="202">
        <f>AI32/AI33*100</f>
        <v>94.708029197080293</v>
      </c>
      <c r="AJ34" s="203"/>
      <c r="AK34" s="203"/>
      <c r="AL34" s="203"/>
      <c r="AM34" s="202">
        <f>AM32/AM33*100</f>
        <v>89.690721649484544</v>
      </c>
      <c r="AN34" s="203"/>
      <c r="AO34" s="203"/>
      <c r="AP34" s="203"/>
      <c r="AQ34" s="326" t="s">
        <v>497</v>
      </c>
      <c r="AR34" s="192"/>
      <c r="AS34" s="192"/>
      <c r="AT34" s="327"/>
      <c r="AU34" s="203" t="s">
        <v>497</v>
      </c>
      <c r="AV34" s="203"/>
      <c r="AW34" s="203"/>
      <c r="AX34" s="205"/>
    </row>
    <row r="35" spans="1:50" ht="23.25" customHeight="1" x14ac:dyDescent="0.2">
      <c r="A35" s="210" t="s">
        <v>304</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t="s">
        <v>504</v>
      </c>
      <c r="AR66" s="184"/>
      <c r="AS66" s="226" t="s">
        <v>188</v>
      </c>
      <c r="AT66" s="227"/>
      <c r="AU66" s="184">
        <v>2</v>
      </c>
      <c r="AV66" s="184"/>
      <c r="AW66" s="226" t="s">
        <v>273</v>
      </c>
      <c r="AX66" s="238"/>
    </row>
    <row r="67" spans="1:50" ht="23.25" customHeight="1" x14ac:dyDescent="0.2">
      <c r="A67" s="464"/>
      <c r="B67" s="465"/>
      <c r="C67" s="465"/>
      <c r="D67" s="465"/>
      <c r="E67" s="465"/>
      <c r="F67" s="466"/>
      <c r="G67" s="239" t="s">
        <v>189</v>
      </c>
      <c r="H67" s="242" t="s">
        <v>502</v>
      </c>
      <c r="I67" s="243"/>
      <c r="J67" s="243"/>
      <c r="K67" s="243"/>
      <c r="L67" s="243"/>
      <c r="M67" s="243"/>
      <c r="N67" s="243"/>
      <c r="O67" s="244"/>
      <c r="P67" s="242" t="s">
        <v>503</v>
      </c>
      <c r="Q67" s="243"/>
      <c r="R67" s="243"/>
      <c r="S67" s="243"/>
      <c r="T67" s="243"/>
      <c r="U67" s="243"/>
      <c r="V67" s="244"/>
      <c r="W67" s="248"/>
      <c r="X67" s="249"/>
      <c r="Y67" s="254" t="s">
        <v>12</v>
      </c>
      <c r="Z67" s="254"/>
      <c r="AA67" s="255"/>
      <c r="AB67" s="256" t="s">
        <v>294</v>
      </c>
      <c r="AC67" s="256"/>
      <c r="AD67" s="256"/>
      <c r="AE67" s="202">
        <v>40864</v>
      </c>
      <c r="AF67" s="203"/>
      <c r="AG67" s="203"/>
      <c r="AH67" s="203"/>
      <c r="AI67" s="202">
        <v>42105</v>
      </c>
      <c r="AJ67" s="203"/>
      <c r="AK67" s="203"/>
      <c r="AL67" s="203"/>
      <c r="AM67" s="202" t="s">
        <v>504</v>
      </c>
      <c r="AN67" s="203"/>
      <c r="AO67" s="203"/>
      <c r="AP67" s="203"/>
      <c r="AQ67" s="202" t="s">
        <v>497</v>
      </c>
      <c r="AR67" s="203"/>
      <c r="AS67" s="203"/>
      <c r="AT67" s="204"/>
      <c r="AU67" s="203" t="s">
        <v>505</v>
      </c>
      <c r="AV67" s="203"/>
      <c r="AW67" s="203"/>
      <c r="AX67" s="205"/>
    </row>
    <row r="68" spans="1:50" ht="23.25"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v>25934</v>
      </c>
      <c r="AF68" s="203"/>
      <c r="AG68" s="203"/>
      <c r="AH68" s="203"/>
      <c r="AI68" s="202">
        <v>25934</v>
      </c>
      <c r="AJ68" s="203"/>
      <c r="AK68" s="203"/>
      <c r="AL68" s="203"/>
      <c r="AM68" s="202">
        <v>25934</v>
      </c>
      <c r="AN68" s="203"/>
      <c r="AO68" s="203"/>
      <c r="AP68" s="203"/>
      <c r="AQ68" s="202" t="s">
        <v>504</v>
      </c>
      <c r="AR68" s="203"/>
      <c r="AS68" s="203"/>
      <c r="AT68" s="204"/>
      <c r="AU68" s="203">
        <v>25934</v>
      </c>
      <c r="AV68" s="203"/>
      <c r="AW68" s="203"/>
      <c r="AX68" s="205"/>
    </row>
    <row r="69" spans="1:50" ht="48.75"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f>AE68/AE67*100</f>
        <v>63.464173844949102</v>
      </c>
      <c r="AF69" s="258"/>
      <c r="AG69" s="258"/>
      <c r="AH69" s="258"/>
      <c r="AI69" s="257">
        <f>AI68/AI67*100</f>
        <v>61.593634960218502</v>
      </c>
      <c r="AJ69" s="258"/>
      <c r="AK69" s="258"/>
      <c r="AL69" s="258"/>
      <c r="AM69" s="257" t="s">
        <v>497</v>
      </c>
      <c r="AN69" s="258"/>
      <c r="AO69" s="258"/>
      <c r="AP69" s="258"/>
      <c r="AQ69" s="202" t="s">
        <v>497</v>
      </c>
      <c r="AR69" s="203"/>
      <c r="AS69" s="203"/>
      <c r="AT69" s="204"/>
      <c r="AU69" s="203" t="s">
        <v>504</v>
      </c>
      <c r="AV69" s="203"/>
      <c r="AW69" s="203"/>
      <c r="AX69" s="205"/>
    </row>
    <row r="70" spans="1:50" ht="23.25" customHeight="1" x14ac:dyDescent="0.2">
      <c r="A70" s="464" t="s">
        <v>279</v>
      </c>
      <c r="B70" s="465"/>
      <c r="C70" s="465"/>
      <c r="D70" s="465"/>
      <c r="E70" s="465"/>
      <c r="F70" s="466"/>
      <c r="G70" s="240" t="s">
        <v>190</v>
      </c>
      <c r="H70" s="291" t="s">
        <v>500</v>
      </c>
      <c r="I70" s="291"/>
      <c r="J70" s="291"/>
      <c r="K70" s="291"/>
      <c r="L70" s="291"/>
      <c r="M70" s="291"/>
      <c r="N70" s="291"/>
      <c r="O70" s="291"/>
      <c r="P70" s="291" t="s">
        <v>501</v>
      </c>
      <c r="Q70" s="291"/>
      <c r="R70" s="291"/>
      <c r="S70" s="291"/>
      <c r="T70" s="291"/>
      <c r="U70" s="291"/>
      <c r="V70" s="291"/>
      <c r="W70" s="294" t="s">
        <v>293</v>
      </c>
      <c r="X70" s="295"/>
      <c r="Y70" s="254" t="s">
        <v>12</v>
      </c>
      <c r="Z70" s="254"/>
      <c r="AA70" s="255"/>
      <c r="AB70" s="256" t="s">
        <v>294</v>
      </c>
      <c r="AC70" s="256"/>
      <c r="AD70" s="256"/>
      <c r="AE70" s="202" t="s">
        <v>504</v>
      </c>
      <c r="AF70" s="203"/>
      <c r="AG70" s="203"/>
      <c r="AH70" s="203"/>
      <c r="AI70" s="202" t="s">
        <v>506</v>
      </c>
      <c r="AJ70" s="203"/>
      <c r="AK70" s="203"/>
      <c r="AL70" s="203"/>
      <c r="AM70" s="202" t="s">
        <v>497</v>
      </c>
      <c r="AN70" s="203"/>
      <c r="AO70" s="203"/>
      <c r="AP70" s="203"/>
      <c r="AQ70" s="202" t="s">
        <v>507</v>
      </c>
      <c r="AR70" s="203"/>
      <c r="AS70" s="203"/>
      <c r="AT70" s="204"/>
      <c r="AU70" s="203" t="s">
        <v>497</v>
      </c>
      <c r="AV70" s="203"/>
      <c r="AW70" s="203"/>
      <c r="AX70" s="205"/>
    </row>
    <row r="71" spans="1:50" ht="23.25"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t="s">
        <v>497</v>
      </c>
      <c r="AF71" s="203"/>
      <c r="AG71" s="203"/>
      <c r="AH71" s="203"/>
      <c r="AI71" s="202" t="s">
        <v>497</v>
      </c>
      <c r="AJ71" s="203"/>
      <c r="AK71" s="203"/>
      <c r="AL71" s="203"/>
      <c r="AM71" s="202" t="s">
        <v>504</v>
      </c>
      <c r="AN71" s="203"/>
      <c r="AO71" s="203"/>
      <c r="AP71" s="203"/>
      <c r="AQ71" s="202" t="s">
        <v>497</v>
      </c>
      <c r="AR71" s="203"/>
      <c r="AS71" s="203"/>
      <c r="AT71" s="204"/>
      <c r="AU71" s="203" t="s">
        <v>497</v>
      </c>
      <c r="AV71" s="203"/>
      <c r="AW71" s="203"/>
      <c r="AX71" s="205"/>
    </row>
    <row r="72" spans="1:50" ht="69" customHeight="1" x14ac:dyDescent="0.2">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t="s">
        <v>497</v>
      </c>
      <c r="AF72" s="203"/>
      <c r="AG72" s="203"/>
      <c r="AH72" s="203"/>
      <c r="AI72" s="202" t="s">
        <v>504</v>
      </c>
      <c r="AJ72" s="203"/>
      <c r="AK72" s="203"/>
      <c r="AL72" s="203"/>
      <c r="AM72" s="202" t="s">
        <v>497</v>
      </c>
      <c r="AN72" s="203"/>
      <c r="AO72" s="203"/>
      <c r="AP72" s="204"/>
      <c r="AQ72" s="202" t="s">
        <v>497</v>
      </c>
      <c r="AR72" s="203"/>
      <c r="AS72" s="203"/>
      <c r="AT72" s="204"/>
      <c r="AU72" s="203" t="s">
        <v>497</v>
      </c>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2">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2">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2">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2">
      <c r="A101" s="411"/>
      <c r="B101" s="412"/>
      <c r="C101" s="412"/>
      <c r="D101" s="412"/>
      <c r="E101" s="412"/>
      <c r="F101" s="413"/>
      <c r="G101" s="90" t="s">
        <v>508</v>
      </c>
      <c r="H101" s="90"/>
      <c r="I101" s="90"/>
      <c r="J101" s="90"/>
      <c r="K101" s="90"/>
      <c r="L101" s="90"/>
      <c r="M101" s="90"/>
      <c r="N101" s="90"/>
      <c r="O101" s="90"/>
      <c r="P101" s="90"/>
      <c r="Q101" s="90"/>
      <c r="R101" s="90"/>
      <c r="S101" s="90"/>
      <c r="T101" s="90"/>
      <c r="U101" s="90"/>
      <c r="V101" s="90"/>
      <c r="W101" s="90"/>
      <c r="X101" s="91"/>
      <c r="Y101" s="531" t="s">
        <v>54</v>
      </c>
      <c r="Z101" s="532"/>
      <c r="AA101" s="533"/>
      <c r="AB101" s="450" t="s">
        <v>509</v>
      </c>
      <c r="AC101" s="450"/>
      <c r="AD101" s="450"/>
      <c r="AE101" s="202">
        <v>2</v>
      </c>
      <c r="AF101" s="203"/>
      <c r="AG101" s="203"/>
      <c r="AH101" s="204"/>
      <c r="AI101" s="202">
        <v>2</v>
      </c>
      <c r="AJ101" s="203"/>
      <c r="AK101" s="203"/>
      <c r="AL101" s="204"/>
      <c r="AM101" s="202">
        <v>2</v>
      </c>
      <c r="AN101" s="203"/>
      <c r="AO101" s="203"/>
      <c r="AP101" s="204"/>
      <c r="AQ101" s="202" t="s">
        <v>497</v>
      </c>
      <c r="AR101" s="203"/>
      <c r="AS101" s="203"/>
      <c r="AT101" s="204"/>
      <c r="AU101" s="202" t="s">
        <v>497</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509</v>
      </c>
      <c r="AC102" s="450"/>
      <c r="AD102" s="450"/>
      <c r="AE102" s="407">
        <v>2</v>
      </c>
      <c r="AF102" s="407"/>
      <c r="AG102" s="407"/>
      <c r="AH102" s="407"/>
      <c r="AI102" s="407">
        <v>2</v>
      </c>
      <c r="AJ102" s="407"/>
      <c r="AK102" s="407"/>
      <c r="AL102" s="407"/>
      <c r="AM102" s="407">
        <v>2</v>
      </c>
      <c r="AN102" s="407"/>
      <c r="AO102" s="407"/>
      <c r="AP102" s="407"/>
      <c r="AQ102" s="257">
        <v>2</v>
      </c>
      <c r="AR102" s="258"/>
      <c r="AS102" s="258"/>
      <c r="AT102" s="303"/>
      <c r="AU102" s="257">
        <v>2</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2">
      <c r="A116" s="428"/>
      <c r="B116" s="429"/>
      <c r="C116" s="429"/>
      <c r="D116" s="429"/>
      <c r="E116" s="429"/>
      <c r="F116" s="430"/>
      <c r="G116" s="379" t="s">
        <v>510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514</v>
      </c>
      <c r="AC116" s="452"/>
      <c r="AD116" s="453"/>
      <c r="AE116" s="407">
        <v>21</v>
      </c>
      <c r="AF116" s="407"/>
      <c r="AG116" s="407"/>
      <c r="AH116" s="407"/>
      <c r="AI116" s="407">
        <v>18</v>
      </c>
      <c r="AJ116" s="407"/>
      <c r="AK116" s="407"/>
      <c r="AL116" s="407"/>
      <c r="AM116" s="407">
        <v>21</v>
      </c>
      <c r="AN116" s="407"/>
      <c r="AO116" s="407"/>
      <c r="AP116" s="407"/>
      <c r="AQ116" s="202">
        <v>14</v>
      </c>
      <c r="AR116" s="203"/>
      <c r="AS116" s="203"/>
      <c r="AT116" s="203"/>
      <c r="AU116" s="203"/>
      <c r="AV116" s="203"/>
      <c r="AW116" s="203"/>
      <c r="AX116" s="205"/>
    </row>
    <row r="117" spans="1:50" ht="46.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511</v>
      </c>
      <c r="AC117" s="462"/>
      <c r="AD117" s="463"/>
      <c r="AE117" s="540" t="s">
        <v>512</v>
      </c>
      <c r="AF117" s="540"/>
      <c r="AG117" s="540"/>
      <c r="AH117" s="540"/>
      <c r="AI117" s="540" t="s">
        <v>513</v>
      </c>
      <c r="AJ117" s="540"/>
      <c r="AK117" s="540"/>
      <c r="AL117" s="540"/>
      <c r="AM117" s="540" t="s">
        <v>515</v>
      </c>
      <c r="AN117" s="540"/>
      <c r="AO117" s="540"/>
      <c r="AP117" s="540"/>
      <c r="AQ117" s="540" t="s">
        <v>568</v>
      </c>
      <c r="AR117" s="540"/>
      <c r="AS117" s="540"/>
      <c r="AT117" s="540"/>
      <c r="AU117" s="540"/>
      <c r="AV117" s="540"/>
      <c r="AW117" s="540"/>
      <c r="AX117" s="541"/>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331</v>
      </c>
      <c r="B130" s="170"/>
      <c r="C130" s="169" t="s">
        <v>191</v>
      </c>
      <c r="D130" s="170"/>
      <c r="E130" s="154" t="s">
        <v>220</v>
      </c>
      <c r="F130" s="155"/>
      <c r="G130" s="156" t="s">
        <v>497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516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570</v>
      </c>
      <c r="AR133" s="184"/>
      <c r="AS133" s="118" t="s">
        <v>188</v>
      </c>
      <c r="AT133" s="119"/>
      <c r="AU133" s="185">
        <v>2</v>
      </c>
      <c r="AV133" s="185"/>
      <c r="AW133" s="118" t="s">
        <v>177</v>
      </c>
      <c r="AX133" s="180"/>
    </row>
    <row r="134" spans="1:50" ht="39.75" customHeight="1" x14ac:dyDescent="0.2">
      <c r="A134" s="174"/>
      <c r="B134" s="171"/>
      <c r="C134" s="165"/>
      <c r="D134" s="171"/>
      <c r="E134" s="165"/>
      <c r="F134" s="166"/>
      <c r="G134" s="89" t="s">
        <v>517</v>
      </c>
      <c r="H134" s="90"/>
      <c r="I134" s="90"/>
      <c r="J134" s="90"/>
      <c r="K134" s="90"/>
      <c r="L134" s="90"/>
      <c r="M134" s="90"/>
      <c r="N134" s="90"/>
      <c r="O134" s="90"/>
      <c r="P134" s="90"/>
      <c r="Q134" s="90"/>
      <c r="R134" s="90"/>
      <c r="S134" s="90"/>
      <c r="T134" s="90"/>
      <c r="U134" s="90"/>
      <c r="V134" s="90"/>
      <c r="W134" s="90"/>
      <c r="X134" s="91"/>
      <c r="Y134" s="186" t="s">
        <v>202</v>
      </c>
      <c r="Z134" s="187"/>
      <c r="AA134" s="188"/>
      <c r="AB134" s="189" t="s">
        <v>178</v>
      </c>
      <c r="AC134" s="190"/>
      <c r="AD134" s="190"/>
      <c r="AE134" s="191">
        <v>66.400000000000006</v>
      </c>
      <c r="AF134" s="192"/>
      <c r="AG134" s="192"/>
      <c r="AH134" s="192"/>
      <c r="AI134" s="191">
        <v>65.5</v>
      </c>
      <c r="AJ134" s="192"/>
      <c r="AK134" s="192"/>
      <c r="AL134" s="192"/>
      <c r="AM134" s="191">
        <v>61.2</v>
      </c>
      <c r="AN134" s="192"/>
      <c r="AO134" s="192"/>
      <c r="AP134" s="192"/>
      <c r="AQ134" s="191" t="s">
        <v>497</v>
      </c>
      <c r="AR134" s="192"/>
      <c r="AS134" s="192"/>
      <c r="AT134" s="192"/>
      <c r="AU134" s="191" t="s">
        <v>497</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178</v>
      </c>
      <c r="AC135" s="198"/>
      <c r="AD135" s="198"/>
      <c r="AE135" s="191" t="s">
        <v>504</v>
      </c>
      <c r="AF135" s="192"/>
      <c r="AG135" s="192"/>
      <c r="AH135" s="192"/>
      <c r="AI135" s="191" t="s">
        <v>518</v>
      </c>
      <c r="AJ135" s="192"/>
      <c r="AK135" s="192"/>
      <c r="AL135" s="192"/>
      <c r="AM135" s="191" t="s">
        <v>519</v>
      </c>
      <c r="AN135" s="192"/>
      <c r="AO135" s="192"/>
      <c r="AP135" s="192"/>
      <c r="AQ135" s="191" t="s">
        <v>506</v>
      </c>
      <c r="AR135" s="192"/>
      <c r="AS135" s="192"/>
      <c r="AT135" s="192"/>
      <c r="AU135" s="191">
        <v>100</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520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17"/>
      <c r="E430" s="159" t="s">
        <v>324</v>
      </c>
      <c r="F430" s="884"/>
      <c r="G430" s="885" t="s">
        <v>207</v>
      </c>
      <c r="H430" s="108"/>
      <c r="I430" s="108"/>
      <c r="J430" s="886" t="s">
        <v>491</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497</v>
      </c>
      <c r="AF432" s="185"/>
      <c r="AG432" s="118" t="s">
        <v>188</v>
      </c>
      <c r="AH432" s="119"/>
      <c r="AI432" s="141"/>
      <c r="AJ432" s="141"/>
      <c r="AK432" s="141"/>
      <c r="AL432" s="139"/>
      <c r="AM432" s="141"/>
      <c r="AN432" s="141"/>
      <c r="AO432" s="141"/>
      <c r="AP432" s="139"/>
      <c r="AQ432" s="576" t="s">
        <v>497</v>
      </c>
      <c r="AR432" s="185"/>
      <c r="AS432" s="118" t="s">
        <v>188</v>
      </c>
      <c r="AT432" s="119"/>
      <c r="AU432" s="185" t="s">
        <v>506</v>
      </c>
      <c r="AV432" s="185"/>
      <c r="AW432" s="118" t="s">
        <v>177</v>
      </c>
      <c r="AX432" s="180"/>
    </row>
    <row r="433" spans="1:50" ht="23.25" customHeight="1" x14ac:dyDescent="0.2">
      <c r="A433" s="174"/>
      <c r="B433" s="171"/>
      <c r="C433" s="165"/>
      <c r="D433" s="171"/>
      <c r="E433" s="328"/>
      <c r="F433" s="329"/>
      <c r="G433" s="89" t="s">
        <v>522</v>
      </c>
      <c r="H433" s="90"/>
      <c r="I433" s="90"/>
      <c r="J433" s="90"/>
      <c r="K433" s="90"/>
      <c r="L433" s="90"/>
      <c r="M433" s="90"/>
      <c r="N433" s="90"/>
      <c r="O433" s="90"/>
      <c r="P433" s="90"/>
      <c r="Q433" s="90"/>
      <c r="R433" s="90"/>
      <c r="S433" s="90"/>
      <c r="T433" s="90"/>
      <c r="U433" s="90"/>
      <c r="V433" s="90"/>
      <c r="W433" s="90"/>
      <c r="X433" s="91"/>
      <c r="Y433" s="186" t="s">
        <v>12</v>
      </c>
      <c r="Z433" s="187"/>
      <c r="AA433" s="188"/>
      <c r="AB433" s="198" t="s">
        <v>521</v>
      </c>
      <c r="AC433" s="198"/>
      <c r="AD433" s="198"/>
      <c r="AE433" s="326" t="s">
        <v>497</v>
      </c>
      <c r="AF433" s="192"/>
      <c r="AG433" s="192"/>
      <c r="AH433" s="192"/>
      <c r="AI433" s="326" t="s">
        <v>504</v>
      </c>
      <c r="AJ433" s="192"/>
      <c r="AK433" s="192"/>
      <c r="AL433" s="192"/>
      <c r="AM433" s="326" t="s">
        <v>519</v>
      </c>
      <c r="AN433" s="192"/>
      <c r="AO433" s="192"/>
      <c r="AP433" s="327"/>
      <c r="AQ433" s="326" t="s">
        <v>497</v>
      </c>
      <c r="AR433" s="192"/>
      <c r="AS433" s="192"/>
      <c r="AT433" s="327"/>
      <c r="AU433" s="192" t="s">
        <v>504</v>
      </c>
      <c r="AV433" s="192"/>
      <c r="AW433" s="192"/>
      <c r="AX433" s="193"/>
    </row>
    <row r="434" spans="1:50" ht="23.25"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506</v>
      </c>
      <c r="AC434" s="190"/>
      <c r="AD434" s="190"/>
      <c r="AE434" s="326" t="s">
        <v>497</v>
      </c>
      <c r="AF434" s="192"/>
      <c r="AG434" s="192"/>
      <c r="AH434" s="327"/>
      <c r="AI434" s="326" t="s">
        <v>519</v>
      </c>
      <c r="AJ434" s="192"/>
      <c r="AK434" s="192"/>
      <c r="AL434" s="192"/>
      <c r="AM434" s="326" t="s">
        <v>504</v>
      </c>
      <c r="AN434" s="192"/>
      <c r="AO434" s="192"/>
      <c r="AP434" s="327"/>
      <c r="AQ434" s="326" t="s">
        <v>504</v>
      </c>
      <c r="AR434" s="192"/>
      <c r="AS434" s="192"/>
      <c r="AT434" s="327"/>
      <c r="AU434" s="192" t="s">
        <v>521</v>
      </c>
      <c r="AV434" s="192"/>
      <c r="AW434" s="192"/>
      <c r="AX434" s="193"/>
    </row>
    <row r="435" spans="1:50" ht="23.25"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497</v>
      </c>
      <c r="AF435" s="192"/>
      <c r="AG435" s="192"/>
      <c r="AH435" s="327"/>
      <c r="AI435" s="326" t="s">
        <v>497</v>
      </c>
      <c r="AJ435" s="192"/>
      <c r="AK435" s="192"/>
      <c r="AL435" s="192"/>
      <c r="AM435" s="326" t="s">
        <v>504</v>
      </c>
      <c r="AN435" s="192"/>
      <c r="AO435" s="192"/>
      <c r="AP435" s="327"/>
      <c r="AQ435" s="326" t="s">
        <v>497</v>
      </c>
      <c r="AR435" s="192"/>
      <c r="AS435" s="192"/>
      <c r="AT435" s="327"/>
      <c r="AU435" s="192" t="s">
        <v>497</v>
      </c>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497</v>
      </c>
      <c r="AF457" s="185"/>
      <c r="AG457" s="118" t="s">
        <v>188</v>
      </c>
      <c r="AH457" s="119"/>
      <c r="AI457" s="141"/>
      <c r="AJ457" s="141"/>
      <c r="AK457" s="141"/>
      <c r="AL457" s="139"/>
      <c r="AM457" s="141"/>
      <c r="AN457" s="141"/>
      <c r="AO457" s="141"/>
      <c r="AP457" s="139"/>
      <c r="AQ457" s="576" t="s">
        <v>497</v>
      </c>
      <c r="AR457" s="185"/>
      <c r="AS457" s="118" t="s">
        <v>188</v>
      </c>
      <c r="AT457" s="119"/>
      <c r="AU457" s="185" t="s">
        <v>505</v>
      </c>
      <c r="AV457" s="185"/>
      <c r="AW457" s="118" t="s">
        <v>177</v>
      </c>
      <c r="AX457" s="180"/>
    </row>
    <row r="458" spans="1:50" ht="23.25" customHeight="1" x14ac:dyDescent="0.2">
      <c r="A458" s="174"/>
      <c r="B458" s="171"/>
      <c r="C458" s="165"/>
      <c r="D458" s="171"/>
      <c r="E458" s="328"/>
      <c r="F458" s="329"/>
      <c r="G458" s="89" t="s">
        <v>523</v>
      </c>
      <c r="H458" s="90"/>
      <c r="I458" s="90"/>
      <c r="J458" s="90"/>
      <c r="K458" s="90"/>
      <c r="L458" s="90"/>
      <c r="M458" s="90"/>
      <c r="N458" s="90"/>
      <c r="O458" s="90"/>
      <c r="P458" s="90"/>
      <c r="Q458" s="90"/>
      <c r="R458" s="90"/>
      <c r="S458" s="90"/>
      <c r="T458" s="90"/>
      <c r="U458" s="90"/>
      <c r="V458" s="90"/>
      <c r="W458" s="90"/>
      <c r="X458" s="91"/>
      <c r="Y458" s="186" t="s">
        <v>12</v>
      </c>
      <c r="Z458" s="187"/>
      <c r="AA458" s="188"/>
      <c r="AB458" s="198" t="s">
        <v>497</v>
      </c>
      <c r="AC458" s="198"/>
      <c r="AD458" s="198"/>
      <c r="AE458" s="326" t="s">
        <v>523</v>
      </c>
      <c r="AF458" s="192"/>
      <c r="AG458" s="192"/>
      <c r="AH458" s="192"/>
      <c r="AI458" s="326" t="s">
        <v>497</v>
      </c>
      <c r="AJ458" s="192"/>
      <c r="AK458" s="192"/>
      <c r="AL458" s="192"/>
      <c r="AM458" s="326" t="s">
        <v>524</v>
      </c>
      <c r="AN458" s="192"/>
      <c r="AO458" s="192"/>
      <c r="AP458" s="327"/>
      <c r="AQ458" s="326" t="s">
        <v>497</v>
      </c>
      <c r="AR458" s="192"/>
      <c r="AS458" s="192"/>
      <c r="AT458" s="327"/>
      <c r="AU458" s="192" t="s">
        <v>504</v>
      </c>
      <c r="AV458" s="192"/>
      <c r="AW458" s="192"/>
      <c r="AX458" s="193"/>
    </row>
    <row r="459" spans="1:50" ht="23.25"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506</v>
      </c>
      <c r="AC459" s="190"/>
      <c r="AD459" s="190"/>
      <c r="AE459" s="326" t="s">
        <v>504</v>
      </c>
      <c r="AF459" s="192"/>
      <c r="AG459" s="192"/>
      <c r="AH459" s="327"/>
      <c r="AI459" s="326" t="s">
        <v>497</v>
      </c>
      <c r="AJ459" s="192"/>
      <c r="AK459" s="192"/>
      <c r="AL459" s="192"/>
      <c r="AM459" s="326" t="s">
        <v>521</v>
      </c>
      <c r="AN459" s="192"/>
      <c r="AO459" s="192"/>
      <c r="AP459" s="327"/>
      <c r="AQ459" s="326" t="s">
        <v>504</v>
      </c>
      <c r="AR459" s="192"/>
      <c r="AS459" s="192"/>
      <c r="AT459" s="327"/>
      <c r="AU459" s="192" t="s">
        <v>497</v>
      </c>
      <c r="AV459" s="192"/>
      <c r="AW459" s="192"/>
      <c r="AX459" s="193"/>
    </row>
    <row r="460" spans="1:50" ht="23.25"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518</v>
      </c>
      <c r="AF460" s="192"/>
      <c r="AG460" s="192"/>
      <c r="AH460" s="327"/>
      <c r="AI460" s="326" t="s">
        <v>497</v>
      </c>
      <c r="AJ460" s="192"/>
      <c r="AK460" s="192"/>
      <c r="AL460" s="192"/>
      <c r="AM460" s="326" t="s">
        <v>497</v>
      </c>
      <c r="AN460" s="192"/>
      <c r="AO460" s="192"/>
      <c r="AP460" s="327"/>
      <c r="AQ460" s="326" t="s">
        <v>497</v>
      </c>
      <c r="AR460" s="192"/>
      <c r="AS460" s="192"/>
      <c r="AT460" s="327"/>
      <c r="AU460" s="192" t="s">
        <v>497</v>
      </c>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2">
      <c r="A482" s="174"/>
      <c r="B482" s="171"/>
      <c r="C482" s="165"/>
      <c r="D482" s="171"/>
      <c r="E482" s="110" t="s">
        <v>497</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2">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525</v>
      </c>
      <c r="AH702" s="372"/>
      <c r="AI702" s="372"/>
      <c r="AJ702" s="372"/>
      <c r="AK702" s="372"/>
      <c r="AL702" s="372"/>
      <c r="AM702" s="372"/>
      <c r="AN702" s="372"/>
      <c r="AO702" s="372"/>
      <c r="AP702" s="372"/>
      <c r="AQ702" s="372"/>
      <c r="AR702" s="372"/>
      <c r="AS702" s="372"/>
      <c r="AT702" s="372"/>
      <c r="AU702" s="372"/>
      <c r="AV702" s="372"/>
      <c r="AW702" s="372"/>
      <c r="AX702" s="373"/>
    </row>
    <row r="703" spans="1:50" ht="56.2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482</v>
      </c>
      <c r="AE703" s="313"/>
      <c r="AF703" s="313"/>
      <c r="AG703" s="86" t="s">
        <v>526</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2">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52" t="s">
        <v>527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482</v>
      </c>
      <c r="AE705" s="701"/>
      <c r="AF705" s="701"/>
      <c r="AG705" s="110" t="s">
        <v>528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536</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537</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535</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45" customHeight="1" x14ac:dyDescent="0.2">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482</v>
      </c>
      <c r="AE709" s="313"/>
      <c r="AF709" s="313"/>
      <c r="AG709" s="86" t="s">
        <v>529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535</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482</v>
      </c>
      <c r="AE711" s="313"/>
      <c r="AF711" s="313"/>
      <c r="AG711" s="86" t="s">
        <v>530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535</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2">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535</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482</v>
      </c>
      <c r="AE714" s="794"/>
      <c r="AF714" s="795"/>
      <c r="AG714" s="722" t="s">
        <v>531</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2">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482</v>
      </c>
      <c r="AE715" s="591"/>
      <c r="AF715" s="642"/>
      <c r="AG715" s="728" t="s">
        <v>569</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482</v>
      </c>
      <c r="AE716" s="613"/>
      <c r="AF716" s="613"/>
      <c r="AG716" s="86" t="s">
        <v>532</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2">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482</v>
      </c>
      <c r="AE717" s="313"/>
      <c r="AF717" s="313"/>
      <c r="AG717" s="86" t="s">
        <v>533</v>
      </c>
      <c r="AH717" s="87"/>
      <c r="AI717" s="87"/>
      <c r="AJ717" s="87"/>
      <c r="AK717" s="87"/>
      <c r="AL717" s="87"/>
      <c r="AM717" s="87"/>
      <c r="AN717" s="87"/>
      <c r="AO717" s="87"/>
      <c r="AP717" s="87"/>
      <c r="AQ717" s="87"/>
      <c r="AR717" s="87"/>
      <c r="AS717" s="87"/>
      <c r="AT717" s="87"/>
      <c r="AU717" s="87"/>
      <c r="AV717" s="87"/>
      <c r="AW717" s="87"/>
      <c r="AX717" s="88"/>
    </row>
    <row r="718" spans="1:50" ht="43.5"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482</v>
      </c>
      <c r="AE718" s="313"/>
      <c r="AF718" s="313"/>
      <c r="AG718" s="112" t="s">
        <v>534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535</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649999999999999" customHeight="1" x14ac:dyDescent="0.2">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26" t="s">
        <v>47</v>
      </c>
      <c r="B726" s="788"/>
      <c r="C726" s="801" t="s">
        <v>52</v>
      </c>
      <c r="D726" s="823"/>
      <c r="E726" s="823"/>
      <c r="F726" s="824"/>
      <c r="G726" s="563" t="s">
        <v>538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89"/>
      <c r="B727" s="790"/>
      <c r="C727" s="734" t="s">
        <v>56</v>
      </c>
      <c r="D727" s="735"/>
      <c r="E727" s="735"/>
      <c r="F727" s="736"/>
      <c r="G727" s="561" t="s">
        <v>564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t="s">
        <v>571</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t="s">
        <v>137</v>
      </c>
      <c r="B731" s="786"/>
      <c r="C731" s="786"/>
      <c r="D731" s="786"/>
      <c r="E731" s="787"/>
      <c r="F731" s="715" t="s">
        <v>572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t="s">
        <v>137</v>
      </c>
      <c r="B733" s="660"/>
      <c r="C733" s="660"/>
      <c r="D733" s="660"/>
      <c r="E733" s="661"/>
      <c r="F733" s="623" t="s">
        <v>573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t="s">
        <v>539</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4" t="s">
        <v>327</v>
      </c>
      <c r="B737" s="195"/>
      <c r="C737" s="195"/>
      <c r="D737" s="196"/>
      <c r="E737" s="975" t="s">
        <v>540</v>
      </c>
      <c r="F737" s="975"/>
      <c r="G737" s="975"/>
      <c r="H737" s="975"/>
      <c r="I737" s="975"/>
      <c r="J737" s="975"/>
      <c r="K737" s="975"/>
      <c r="L737" s="975"/>
      <c r="M737" s="975"/>
      <c r="N737" s="351" t="s">
        <v>322</v>
      </c>
      <c r="O737" s="351"/>
      <c r="P737" s="351"/>
      <c r="Q737" s="351"/>
      <c r="R737" s="975" t="s">
        <v>541</v>
      </c>
      <c r="S737" s="975"/>
      <c r="T737" s="975"/>
      <c r="U737" s="975"/>
      <c r="V737" s="975"/>
      <c r="W737" s="975"/>
      <c r="X737" s="975"/>
      <c r="Y737" s="975"/>
      <c r="Z737" s="975"/>
      <c r="AA737" s="351" t="s">
        <v>321</v>
      </c>
      <c r="AB737" s="351"/>
      <c r="AC737" s="351"/>
      <c r="AD737" s="351"/>
      <c r="AE737" s="975" t="s">
        <v>542</v>
      </c>
      <c r="AF737" s="975"/>
      <c r="AG737" s="975"/>
      <c r="AH737" s="975"/>
      <c r="AI737" s="975"/>
      <c r="AJ737" s="975"/>
      <c r="AK737" s="975"/>
      <c r="AL737" s="975"/>
      <c r="AM737" s="975"/>
      <c r="AN737" s="351" t="s">
        <v>320</v>
      </c>
      <c r="AO737" s="351"/>
      <c r="AP737" s="351"/>
      <c r="AQ737" s="351"/>
      <c r="AR737" s="981" t="s">
        <v>543</v>
      </c>
      <c r="AS737" s="982"/>
      <c r="AT737" s="982"/>
      <c r="AU737" s="982"/>
      <c r="AV737" s="982"/>
      <c r="AW737" s="982"/>
      <c r="AX737" s="983"/>
      <c r="AY737" s="74"/>
      <c r="AZ737" s="74"/>
    </row>
    <row r="738" spans="1:52" ht="24.75" customHeight="1" x14ac:dyDescent="0.2">
      <c r="A738" s="974" t="s">
        <v>319</v>
      </c>
      <c r="B738" s="195"/>
      <c r="C738" s="195"/>
      <c r="D738" s="196"/>
      <c r="E738" s="975" t="s">
        <v>544</v>
      </c>
      <c r="F738" s="975"/>
      <c r="G738" s="975"/>
      <c r="H738" s="975"/>
      <c r="I738" s="975"/>
      <c r="J738" s="975"/>
      <c r="K738" s="975"/>
      <c r="L738" s="975"/>
      <c r="M738" s="975"/>
      <c r="N738" s="351" t="s">
        <v>318</v>
      </c>
      <c r="O738" s="351"/>
      <c r="P738" s="351"/>
      <c r="Q738" s="351"/>
      <c r="R738" s="975" t="s">
        <v>545</v>
      </c>
      <c r="S738" s="975"/>
      <c r="T738" s="975"/>
      <c r="U738" s="975"/>
      <c r="V738" s="975"/>
      <c r="W738" s="975"/>
      <c r="X738" s="975"/>
      <c r="Y738" s="975"/>
      <c r="Z738" s="975"/>
      <c r="AA738" s="351" t="s">
        <v>317</v>
      </c>
      <c r="AB738" s="351"/>
      <c r="AC738" s="351"/>
      <c r="AD738" s="351"/>
      <c r="AE738" s="975" t="s">
        <v>546</v>
      </c>
      <c r="AF738" s="975"/>
      <c r="AG738" s="975"/>
      <c r="AH738" s="975"/>
      <c r="AI738" s="975"/>
      <c r="AJ738" s="975"/>
      <c r="AK738" s="975"/>
      <c r="AL738" s="975"/>
      <c r="AM738" s="975"/>
      <c r="AN738" s="351" t="s">
        <v>316</v>
      </c>
      <c r="AO738" s="351"/>
      <c r="AP738" s="351"/>
      <c r="AQ738" s="351"/>
      <c r="AR738" s="981" t="s">
        <v>547</v>
      </c>
      <c r="AS738" s="982"/>
      <c r="AT738" s="982"/>
      <c r="AU738" s="982"/>
      <c r="AV738" s="982"/>
      <c r="AW738" s="982"/>
      <c r="AX738" s="983"/>
    </row>
    <row r="739" spans="1:52" ht="24.75" customHeight="1" x14ac:dyDescent="0.2">
      <c r="A739" s="974" t="s">
        <v>315</v>
      </c>
      <c r="B739" s="195"/>
      <c r="C739" s="195"/>
      <c r="D739" s="196"/>
      <c r="E739" s="975" t="s">
        <v>548</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5">
      <c r="A740" s="956" t="s">
        <v>339</v>
      </c>
      <c r="B740" s="957"/>
      <c r="C740" s="957"/>
      <c r="D740" s="958"/>
      <c r="E740" s="959" t="s">
        <v>481</v>
      </c>
      <c r="F740" s="960"/>
      <c r="G740" s="960"/>
      <c r="H740" s="78" t="str">
        <f>IF(E740="", "", "(")</f>
        <v>(</v>
      </c>
      <c r="I740" s="960"/>
      <c r="J740" s="960"/>
      <c r="K740" s="78" t="str">
        <f>IF(OR(I740="　", I740=""), "", "-")</f>
        <v/>
      </c>
      <c r="L740" s="961">
        <v>262</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2">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thickBot="1" x14ac:dyDescent="0.2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4" t="s">
        <v>310</v>
      </c>
      <c r="B780" s="615"/>
      <c r="C780" s="615"/>
      <c r="D780" s="615"/>
      <c r="E780" s="615"/>
      <c r="F780" s="616"/>
      <c r="G780" s="581" t="s">
        <v>549</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2">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2">
      <c r="A782" s="617"/>
      <c r="B782" s="618"/>
      <c r="C782" s="618"/>
      <c r="D782" s="618"/>
      <c r="E782" s="618"/>
      <c r="F782" s="619"/>
      <c r="G782" s="656" t="s">
        <v>550</v>
      </c>
      <c r="H782" s="657"/>
      <c r="I782" s="657"/>
      <c r="J782" s="657"/>
      <c r="K782" s="658"/>
      <c r="L782" s="650" t="s">
        <v>556</v>
      </c>
      <c r="M782" s="651"/>
      <c r="N782" s="651"/>
      <c r="O782" s="651"/>
      <c r="P782" s="651"/>
      <c r="Q782" s="651"/>
      <c r="R782" s="651"/>
      <c r="S782" s="651"/>
      <c r="T782" s="651"/>
      <c r="U782" s="651"/>
      <c r="V782" s="651"/>
      <c r="W782" s="651"/>
      <c r="X782" s="652"/>
      <c r="Y782" s="374">
        <v>14.4</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2">
      <c r="A783" s="617"/>
      <c r="B783" s="618"/>
      <c r="C783" s="618"/>
      <c r="D783" s="618"/>
      <c r="E783" s="618"/>
      <c r="F783" s="619"/>
      <c r="G783" s="592" t="s">
        <v>551</v>
      </c>
      <c r="H783" s="593"/>
      <c r="I783" s="593"/>
      <c r="J783" s="593"/>
      <c r="K783" s="594"/>
      <c r="L783" s="584" t="s">
        <v>557</v>
      </c>
      <c r="M783" s="585"/>
      <c r="N783" s="585"/>
      <c r="O783" s="585"/>
      <c r="P783" s="585"/>
      <c r="Q783" s="585"/>
      <c r="R783" s="585"/>
      <c r="S783" s="585"/>
      <c r="T783" s="585"/>
      <c r="U783" s="585"/>
      <c r="V783" s="585"/>
      <c r="W783" s="585"/>
      <c r="X783" s="586"/>
      <c r="Y783" s="587">
        <v>2.7</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t="s">
        <v>552</v>
      </c>
      <c r="H784" s="593"/>
      <c r="I784" s="593"/>
      <c r="J784" s="593"/>
      <c r="K784" s="594"/>
      <c r="L784" s="584" t="s">
        <v>558</v>
      </c>
      <c r="M784" s="585"/>
      <c r="N784" s="585"/>
      <c r="O784" s="585"/>
      <c r="P784" s="585"/>
      <c r="Q784" s="585"/>
      <c r="R784" s="585"/>
      <c r="S784" s="585"/>
      <c r="T784" s="585"/>
      <c r="U784" s="585"/>
      <c r="V784" s="585"/>
      <c r="W784" s="585"/>
      <c r="X784" s="586"/>
      <c r="Y784" s="587">
        <v>1.3</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t="s">
        <v>553</v>
      </c>
      <c r="H785" s="593"/>
      <c r="I785" s="593"/>
      <c r="J785" s="593"/>
      <c r="K785" s="594"/>
      <c r="L785" s="584" t="s">
        <v>559</v>
      </c>
      <c r="M785" s="585"/>
      <c r="N785" s="585"/>
      <c r="O785" s="585"/>
      <c r="P785" s="585"/>
      <c r="Q785" s="585"/>
      <c r="R785" s="585"/>
      <c r="S785" s="585"/>
      <c r="T785" s="585"/>
      <c r="U785" s="585"/>
      <c r="V785" s="585"/>
      <c r="W785" s="585"/>
      <c r="X785" s="586"/>
      <c r="Y785" s="587">
        <v>0.2</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t="s">
        <v>554</v>
      </c>
      <c r="H786" s="593"/>
      <c r="I786" s="593"/>
      <c r="J786" s="593"/>
      <c r="K786" s="594"/>
      <c r="L786" s="584" t="s">
        <v>560</v>
      </c>
      <c r="M786" s="585"/>
      <c r="N786" s="585"/>
      <c r="O786" s="585"/>
      <c r="P786" s="585"/>
      <c r="Q786" s="585"/>
      <c r="R786" s="585"/>
      <c r="S786" s="585"/>
      <c r="T786" s="585"/>
      <c r="U786" s="585"/>
      <c r="V786" s="585"/>
      <c r="W786" s="585"/>
      <c r="X786" s="586"/>
      <c r="Y786" s="587">
        <v>0.1</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t="s">
        <v>555</v>
      </c>
      <c r="H787" s="593"/>
      <c r="I787" s="593"/>
      <c r="J787" s="593"/>
      <c r="K787" s="594"/>
      <c r="L787" s="584" t="s">
        <v>561</v>
      </c>
      <c r="M787" s="585"/>
      <c r="N787" s="585"/>
      <c r="O787" s="585"/>
      <c r="P787" s="585"/>
      <c r="Q787" s="585"/>
      <c r="R787" s="585"/>
      <c r="S787" s="585"/>
      <c r="T787" s="585"/>
      <c r="U787" s="585"/>
      <c r="V787" s="585"/>
      <c r="W787" s="585"/>
      <c r="X787" s="586"/>
      <c r="Y787" s="587">
        <v>4.9000000000000004</v>
      </c>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2">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2">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23.6</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2">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2">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2">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2">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5">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2">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2">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2">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2">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2">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5">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2">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2">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2">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2">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5">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45" customHeight="1" x14ac:dyDescent="0.2">
      <c r="A838" s="362">
        <v>1</v>
      </c>
      <c r="B838" s="362">
        <v>1</v>
      </c>
      <c r="C838" s="333" t="s">
        <v>562</v>
      </c>
      <c r="D838" s="333"/>
      <c r="E838" s="333"/>
      <c r="F838" s="333"/>
      <c r="G838" s="333"/>
      <c r="H838" s="333"/>
      <c r="I838" s="333"/>
      <c r="J838" s="334">
        <v>5010005013660</v>
      </c>
      <c r="K838" s="335"/>
      <c r="L838" s="335"/>
      <c r="M838" s="335"/>
      <c r="N838" s="335"/>
      <c r="O838" s="335"/>
      <c r="P838" s="336" t="s">
        <v>563</v>
      </c>
      <c r="Q838" s="336"/>
      <c r="R838" s="336"/>
      <c r="S838" s="336"/>
      <c r="T838" s="336"/>
      <c r="U838" s="336"/>
      <c r="V838" s="336"/>
      <c r="W838" s="336"/>
      <c r="X838" s="336"/>
      <c r="Y838" s="337">
        <v>23.6</v>
      </c>
      <c r="Z838" s="338"/>
      <c r="AA838" s="338"/>
      <c r="AB838" s="339"/>
      <c r="AC838" s="349" t="s">
        <v>297</v>
      </c>
      <c r="AD838" s="357"/>
      <c r="AE838" s="357"/>
      <c r="AF838" s="357"/>
      <c r="AG838" s="357"/>
      <c r="AH838" s="358">
        <v>1</v>
      </c>
      <c r="AI838" s="359"/>
      <c r="AJ838" s="359"/>
      <c r="AK838" s="359"/>
      <c r="AL838" s="343">
        <v>98.1</v>
      </c>
      <c r="AM838" s="344"/>
      <c r="AN838" s="344"/>
      <c r="AO838" s="345"/>
      <c r="AP838" s="346" t="s">
        <v>497</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2">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2">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2">
      <c r="A1103" s="362">
        <v>1</v>
      </c>
      <c r="B1103" s="362">
        <v>1</v>
      </c>
      <c r="C1103" s="360"/>
      <c r="D1103" s="360"/>
      <c r="E1103" s="132" t="s">
        <v>565</v>
      </c>
      <c r="F1103" s="361"/>
      <c r="G1103" s="361"/>
      <c r="H1103" s="361"/>
      <c r="I1103" s="361"/>
      <c r="J1103" s="334" t="s">
        <v>565</v>
      </c>
      <c r="K1103" s="335"/>
      <c r="L1103" s="335"/>
      <c r="M1103" s="335"/>
      <c r="N1103" s="335"/>
      <c r="O1103" s="335"/>
      <c r="P1103" s="348" t="s">
        <v>566</v>
      </c>
      <c r="Q1103" s="336"/>
      <c r="R1103" s="336"/>
      <c r="S1103" s="336"/>
      <c r="T1103" s="336"/>
      <c r="U1103" s="336"/>
      <c r="V1103" s="336"/>
      <c r="W1103" s="336"/>
      <c r="X1103" s="336"/>
      <c r="Y1103" s="337" t="s">
        <v>567</v>
      </c>
      <c r="Z1103" s="338"/>
      <c r="AA1103" s="338"/>
      <c r="AB1103" s="339"/>
      <c r="AC1103" s="340"/>
      <c r="AD1103" s="340"/>
      <c r="AE1103" s="340"/>
      <c r="AF1103" s="340"/>
      <c r="AG1103" s="340"/>
      <c r="AH1103" s="341" t="s">
        <v>567</v>
      </c>
      <c r="AI1103" s="342"/>
      <c r="AJ1103" s="342"/>
      <c r="AK1103" s="342"/>
      <c r="AL1103" s="343" t="s">
        <v>565</v>
      </c>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6" max="49" man="1"/>
    <brk id="699" max="49" man="1"/>
    <brk id="7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2" sqref="Q2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t="s">
        <v>482</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地球温暖化対策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地球温暖化対策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2020-05-21T13:21:31Z</cp:lastPrinted>
  <dcterms:created xsi:type="dcterms:W3CDTF">2012-03-13T00:50:25Z</dcterms:created>
  <dcterms:modified xsi:type="dcterms:W3CDTF">2020-11-25T01:21:00Z</dcterms:modified>
</cp:coreProperties>
</file>