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8 自然環境局\"/>
    </mc:Choice>
  </mc:AlternateContent>
  <bookViews>
    <workbookView xWindow="1390" yWindow="1800" windowWidth="20750" windowHeight="917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<sst xmlns="http://schemas.openxmlformats.org/spreadsheetml/2006/main" count="2224" uniqueCount="601">
  <si>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</si>
  <si>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</si>
  <si>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</si>
  <si>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</si>
  <si>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</si>
  <si>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</si>
  <si>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</si>
  <si>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</si>
  <si>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</si>
  <si>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</si>
  <si>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</si>
  <si>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</si>
  <si>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</si>
  <si>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</si>
  <si>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</si>
  <si>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</si>
  <si>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</si>
  <si>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</si>
  <si>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</si>
  <si>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</si>
  <si>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</si>
  <si>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</si>
  <si>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</si>
  <si>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</si>
  <si>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</si>
  <si>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</si>
  <si>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</si>
  <si>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</si>
  <si>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</si>
  <si>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</si>
  <si>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</si>
  <si>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</si>
  <si>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</si>
  <si>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</si>
  <si>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</si>
  <si>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</si>
  <si>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</si>
  <si>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</si>
  <si>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</si>
  <si>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</si>
  <si>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</si>
  <si>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</si>
  <si>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</si>
  <si>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</si>
  <si>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</si>
  <si>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</si>
  <si>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</si>
  <si>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</si>
  <si>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</si>
  <si>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</si>
  <si>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</si>
  <si>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</si>
  <si>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</si>
  <si>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</si>
  <si>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</si>
  <si>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</si>
  <si>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</si>
  <si>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</si>
  <si>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</si>
  <si>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</si>
  <si>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</si>
  <si>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</si>
  <si>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</si>
  <si>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</si>
  <si>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</si>
  <si>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</si>
  <si>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</si>
  <si>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</si>
  <si>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</si>
  <si>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</si>
  <si>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</si>
  <si>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</si>
  <si>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</si>
  <si>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</si>
  <si>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</si>
  <si>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</si>
  <si>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</si>
  <si>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</si>
  <si>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</si>
  <si>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</si>
  <si>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</si>
  <si>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</si>
  <si>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</si>
  <si>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</si>
  <si>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</si>
  <si>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</si>
  <si>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</si>
  <si>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</si>
  <si>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</si>
  <si>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</si>
  <si>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</si>
  <si>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</si>
  <si>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</si>
  <si>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</si>
  <si>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</si>
  <si>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</si>
  <si>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</si>
  <si>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</si>
  <si>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</si>
  <si>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</si>
  <si>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</si>
  <si>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</si>
  <si>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</si>
  <si>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</si>
  <si>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</si>
  <si>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</si>
  <si>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</si>
  <si>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</si>
  <si>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</si>
  <si>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</si>
  <si>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</si>
  <si>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</si>
  <si>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</si>
  <si>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</si>
  <si>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</si>
  <si>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</si>
  <si>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</si>
  <si>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</si>
  <si>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</si>
  <si>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</si>
  <si>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</si>
  <si>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</si>
  <si>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</si>
  <si>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</si>
  <si>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</si>
  <si>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</si>
  <si>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</si>
  <si>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</si>
  <si>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</si>
  <si>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</si>
  <si>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</si>
  <si>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</si>
  <si>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</si>
  <si>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</si>
  <si>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</si>
  <si>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</si>
  <si>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</si>
  <si>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</si>
  <si>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</si>
  <si>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</si>
  <si>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</si>
  <si>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</si>
  <si>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</si>
  <si>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</si>
  <si>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</si>
  <si>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</si>
  <si>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</si>
  <si>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</si>
  <si>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</si>
  <si>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</si>
  <si>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</si>
  <si>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</si>
  <si>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</si>
  <si>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</si>
  <si>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</si>
  <si>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</si>
  <si>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</si>
  <si>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</si>
  <si>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</si>
  <si>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</si>
  <si>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</si>
  <si>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</si>
  <si>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</si>
  <si>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</si>
  <si>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</si>
  <si>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</si>
  <si>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</si>
  <si>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</si>
  <si>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</si>
  <si>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</si>
  <si>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</si>
  <si>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</si>
  <si>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</si>
  <si>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</si>
  <si>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</si>
  <si>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</si>
  <si>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</si>
  <si>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</si>
  <si>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</si>
  <si>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</si>
  <si>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</si>
  <si>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</si>
  <si>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</si>
  <si>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</si>
  <si>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</si>
  <si>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</si>
  <si>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</si>
  <si>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</si>
  <si>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</si>
  <si>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</si>
  <si>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</si>
  <si>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</si>
  <si>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</si>
  <si>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</si>
  <si>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</si>
  <si>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</si>
  <si>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</si>
  <si>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</si>
  <si>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</si>
  <si>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</si>
  <si>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</si>
  <si>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</si>
  <si>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</si>
  <si>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</si>
  <si>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</si>
  <si>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</si>
  <si>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</si>
  <si>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</si>
  <si>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</si>
  <si>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</si>
  <si>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</si>
  <si>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</si>
  <si>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</si>
  <si>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</si>
  <si>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</si>
  <si>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</si>
  <si>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</si>
  <si>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</si>
  <si>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</si>
  <si>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</si>
  <si>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</si>
  <si>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</si>
  <si>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</si>
  <si>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</si>
  <si>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</si>
  <si>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</si>
  <si>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</si>
  <si>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</si>
  <si>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</si>
  <si>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</si>
  <si>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</si>
  <si>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</si>
  <si>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</si>
  <si>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</si>
  <si>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</si>
  <si>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</si>
  <si>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</si>
  <si>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</si>
  <si>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</si>
  <si>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</si>
  <si>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</si>
  <si>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</si>
  <si>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</si>
  <si>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</si>
  <si>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</si>
  <si>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</si>
  <si>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</si>
  <si>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</si>
  <si>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</si>
  <si>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</si>
  <si>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</si>
  <si>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</si>
  <si>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</si>
  <si>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</si>
  <si>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</si>
  <si>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</si>
  <si>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</si>
  <si>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</si>
  <si>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</si>
  <si>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</si>
  <si>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</si>
  <si>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</si>
  <si>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</si>
  <si>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</si>
  <si>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</si>
  <si>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</si>
  <si>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</si>
  <si>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</si>
  <si>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</si>
  <si>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</si>
  <si>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</si>
  <si>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</si>
  <si>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</si>
  <si>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</si>
  <si>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</si>
  <si>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</si>
  <si>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</si>
  <si>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</si>
  <si>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</si>
  <si>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</si>
  <si>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</si>
  <si>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</si>
  <si>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</si>
  <si>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</si>
  <si>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</si>
  <si>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</si>
  <si>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</si>
  <si>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</si>
  <si>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</si>
  <si>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</si>
  <si>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</si>
  <si>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</si>
  <si>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</si>
  <si>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</si>
  <si>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</si>
  <si>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</si>
  <si>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</si>
  <si>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</si>
  <si>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</si>
  <si>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</si>
  <si>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</si>
  <si>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</si>
  <si>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</si>
  <si>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</si>
  <si>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</si>
  <si>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</si>
  <si>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</si>
  <si>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</si>
  <si>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</si>
  <si>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</si>
  <si>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</si>
  <si>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</si>
  <si>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</si>
  <si>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</si>
  <si>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</si>
  <si>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</si>
  <si>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</si>
  <si>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</si>
  <si>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</si>
  <si>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</si>
  <si>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</si>
  <si>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</si>
  <si>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</si>
  <si>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</si>
  <si>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</si>
  <si>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</si>
  <si>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</si>
  <si>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</si>
  <si>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</si>
  <si>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</si>
  <si>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</si>
  <si>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</si>
  <si>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</si>
  <si>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</si>
  <si>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</si>
  <si>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</si>
  <si>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</si>
  <si>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</si>
  <si>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</si>
  <si>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</si>
  <si>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</si>
  <si>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</si>
  <si>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</si>
  <si>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</si>
  <si>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</si>
  <si>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</si>
  <si>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</si>
  <si>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</si>
  <si>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</si>
  <si>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</si>
  <si>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</si>
  <si>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</si>
  <si>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</si>
  <si>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</si>
  <si>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</si>
  <si>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</si>
  <si>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</si>
  <si>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</si>
  <si>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</si>
  <si>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</si>
  <si>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</si>
  <si>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</si>
  <si>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</si>
  <si>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</si>
  <si>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</si>
  <si>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</si>
  <si>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</si>
  <si>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</si>
  <si>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</si>
  <si>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</si>
  <si>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</si>
  <si>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</si>
  <si>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</si>
  <si>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</si>
  <si>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</si>
  <si>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</si>
  <si>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</si>
  <si>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</si>
  <si>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</si>
  <si>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</si>
  <si>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</si>
  <si>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</si>
  <si>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</si>
  <si>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</si>
  <si>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</si>
  <si>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</si>
  <si>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</si>
  <si>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</si>
  <si>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</si>
  <si>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</si>
  <si>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</si>
  <si>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</si>
  <si>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</si>
  <si>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</si>
  <si>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</si>
  <si>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</si>
  <si>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</si>
  <si>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</si>
  <si>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</si>
  <si>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</si>
  <si>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</si>
  <si>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</si>
  <si>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</si>
  <si>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</si>
  <si>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</si>
  <si>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</si>
  <si>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</si>
  <si>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</si>
  <si>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</si>
  <si>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</si>
  <si>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</si>
  <si>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</si>
  <si>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</si>
  <si>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</si>
  <si>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</si>
  <si>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</si>
  <si>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</si>
  <si>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</si>
  <si>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</si>
  <si>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</si>
  <si>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</si>
  <si>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</si>
  <si>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</si>
  <si>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</si>
  <si>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</si>
  <si>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</si>
  <si>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</si>
  <si>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</si>
  <si>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</si>
  <si>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</si>
  <si>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</si>
  <si>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</si>
  <si>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</si>
  <si>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</si>
  <si>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</si>
  <si>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</si>
  <si>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</si>
  <si>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</si>
  <si>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</si>
  <si>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</si>
  <si>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</si>
  <si>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</si>
  <si>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</si>
  <si>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</si>
  <si>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</si>
  <si>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</si>
  <si>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</si>
  <si>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</si>
  <si>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</si>
  <si>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</si>
  <si>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</si>
  <si>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</si>
  <si>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</si>
  <si>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</si>
  <si>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</si>
  <si>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</si>
  <si>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</si>
  <si>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</si>
  <si>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</si>
  <si>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</si>
  <si>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</si>
  <si>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</si>
  <si>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</si>
  <si>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</si>
  <si>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</si>
  <si>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</si>
  <si>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</si>
  <si>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</si>
  <si>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</si>
  <si>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</si>
  <si>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</si>
  <si>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</si>
  <si>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</si>
  <si>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</si>
  <si>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</si>
  <si>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</si>
  <si>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</si>
  <si>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</si>
  <si>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</si>
  <si>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</si>
  <si>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遺伝子組換え生物対策費</t>
    <phoneticPr fontId="5"/>
  </si>
  <si>
    <t>自然環境局</t>
    <rPh sb="0" eb="2">
      <t>シゼン</t>
    </rPh>
    <rPh sb="2" eb="5">
      <t>カンキョウキョク</t>
    </rPh>
    <phoneticPr fontId="5"/>
  </si>
  <si>
    <t>外来生物対策室</t>
  </si>
  <si>
    <t>室長　北橋　義明</t>
  </si>
  <si>
    <t>○</t>
  </si>
  <si>
    <t>・遺伝子組換え生物等の使用等の規制による生物の多様性確保に関する法律（カルタヘナ法）（第4条、第34条、第35条）
・生物の多様性に関する条約のバイオセーフティに関するカルタヘナ議定書（第11条、第15条、第20条、第27条）</t>
  </si>
  <si>
    <t>生物多様性国家戦略2012-2020（H24.9.28閣議決定）</t>
    <phoneticPr fontId="5"/>
  </si>
  <si>
    <t>-</t>
    <phoneticPr fontId="5"/>
  </si>
  <si>
    <t>-</t>
    <phoneticPr fontId="5"/>
  </si>
  <si>
    <t>-</t>
    <phoneticPr fontId="5"/>
  </si>
  <si>
    <t>-</t>
    <phoneticPr fontId="5"/>
  </si>
  <si>
    <t>-</t>
    <phoneticPr fontId="5"/>
  </si>
  <si>
    <t>-</t>
    <phoneticPr fontId="5"/>
  </si>
  <si>
    <t>発生件数</t>
    <rPh sb="0" eb="2">
      <t>ハッセイ</t>
    </rPh>
    <rPh sb="2" eb="4">
      <t>ケンスウ</t>
    </rPh>
    <phoneticPr fontId="5"/>
  </si>
  <si>
    <t>-</t>
    <phoneticPr fontId="5"/>
  </si>
  <si>
    <t>関係機関等からの報告</t>
  </si>
  <si>
    <t>-</t>
  </si>
  <si>
    <t>-</t>
    <phoneticPr fontId="5"/>
  </si>
  <si>
    <t>-</t>
    <phoneticPr fontId="5"/>
  </si>
  <si>
    <t>-</t>
    <phoneticPr fontId="5"/>
  </si>
  <si>
    <t>-</t>
    <phoneticPr fontId="5"/>
  </si>
  <si>
    <t>環境保全調査費</t>
    <rPh sb="0" eb="2">
      <t>カンキョウ</t>
    </rPh>
    <rPh sb="2" eb="4">
      <t>ホゼン</t>
    </rPh>
    <rPh sb="4" eb="7">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</si>
  <si>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</si>
  <si>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</si>
  <si>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</si>
  <si>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承認申請のあった遺伝子組換え生物の審査に当たって実施する、学識経験者への意見聴取会合の開催件数</t>
  </si>
  <si>
    <t>承認申請のあった遺伝子組換え生物の審査件数</t>
  </si>
  <si>
    <t>開催
件数</t>
    <rPh sb="0" eb="2">
      <t>カイサイ</t>
    </rPh>
    <rPh sb="3" eb="5">
      <t>ケンスウ</t>
    </rPh>
    <phoneticPr fontId="5"/>
  </si>
  <si>
    <t>審査件数</t>
    <rPh sb="0" eb="2">
      <t>シンサ</t>
    </rPh>
    <rPh sb="2" eb="4">
      <t>ケンスウ</t>
    </rPh>
    <phoneticPr fontId="5"/>
  </si>
  <si>
    <t>承認を行う過程の学識経験者への意見聴取会合開催費（専門家諸謝金・旅費、速記代等）／審査件数　　　　　　　　　　　　</t>
  </si>
  <si>
    <t>万円</t>
    <rPh sb="0" eb="2">
      <t>マンエン</t>
    </rPh>
    <phoneticPr fontId="5"/>
  </si>
  <si>
    <t>百万/件</t>
    <rPh sb="0" eb="2">
      <t>ヒャクマン</t>
    </rPh>
    <rPh sb="3" eb="4">
      <t>ケン</t>
    </rPh>
    <phoneticPr fontId="5"/>
  </si>
  <si>
    <t>1.2/37</t>
  </si>
  <si>
    <t>1.2/47</t>
  </si>
  <si>
    <t>-</t>
    <phoneticPr fontId="5"/>
  </si>
  <si>
    <t>５･生物多様性の保全と自然との共生の推進</t>
  </si>
  <si>
    <t>-</t>
    <phoneticPr fontId="5"/>
  </si>
  <si>
    <t>-</t>
    <phoneticPr fontId="5"/>
  </si>
  <si>
    <t>適切な野生生物保護管理の推進に向けた対策の実施状況</t>
  </si>
  <si>
    <t>野生生物の適切な保護管理</t>
  </si>
  <si>
    <t>カルタヘナ法に基づき、遺伝子組換え生物の使用等の規制を行うとともに、最新の知見に基づく規制を実施するための情報収集や国民への情報提供を行い、わが国の生物多様性の確保を図る。</t>
    <phoneticPr fontId="5"/>
  </si>
  <si>
    <t>遺伝子組換え生物の使用等の承認に際する法に基づく学識経験者への意見聴取会合の開催、立入検査の実施、遺伝子組換え生物に関する情報の収集、リスク評価手法の検討、野外での遺伝子組換え生物の生育状況監視、ウェブサイト（J-BCH）等による国民への情報提供等を行う。</t>
    <rPh sb="16" eb="17">
      <t>サイ</t>
    </rPh>
    <phoneticPr fontId="5"/>
  </si>
  <si>
    <t>遺伝子組換え生物による生物多様性影響を発生させない</t>
    <phoneticPr fontId="5"/>
  </si>
  <si>
    <t>遺伝子組換え生物による生物多様性影響の発生件数</t>
    <phoneticPr fontId="5"/>
  </si>
  <si>
    <t>国内における遺伝子組換え生物の使用等の適切な規制を行う。</t>
    <phoneticPr fontId="5"/>
  </si>
  <si>
    <t>カルタヘナ法に基づく遺伝子組換え生物の使用等に係る審査・承認等を適正に実施するなど、国内における遺伝子組換え生物の使用等の適切な規制を行った。</t>
    <phoneticPr fontId="5"/>
  </si>
  <si>
    <t>遺伝子組換え生物の使用等の規制を行うとともに、最新の知見に基づく規制を実施するための情報収集や国民への情報提供を行い、我が国の生物多様性の確保に寄与する。</t>
  </si>
  <si>
    <t>-</t>
    <phoneticPr fontId="5"/>
  </si>
  <si>
    <t>法により国が実施するものとされている。</t>
  </si>
  <si>
    <t>無</t>
  </si>
  <si>
    <t>‐</t>
  </si>
  <si>
    <t>-</t>
    <phoneticPr fontId="5"/>
  </si>
  <si>
    <t>請負業務の実施に当たっては、環境省職員が請負先と実施方法等を協議しつつ進めており、業務が適切かつ効率的に執行され、真に必要な予算の執行となるよう確認している。</t>
  </si>
  <si>
    <t>遺伝子組換え生物の種類等の多様化により審査が難しくなっている等の理由により、単位当たりコスト等は上昇傾向にあるが、水準は妥当である。</t>
    <rPh sb="6" eb="8">
      <t>セイブツ</t>
    </rPh>
    <rPh sb="9" eb="11">
      <t>シュルイ</t>
    </rPh>
    <rPh sb="11" eb="12">
      <t>トウ</t>
    </rPh>
    <rPh sb="13" eb="16">
      <t>タヨウカ</t>
    </rPh>
    <rPh sb="19" eb="21">
      <t>シンサ</t>
    </rPh>
    <rPh sb="22" eb="23">
      <t>ムズカ</t>
    </rPh>
    <rPh sb="30" eb="31">
      <t>トウ</t>
    </rPh>
    <rPh sb="32" eb="34">
      <t>リユウ</t>
    </rPh>
    <rPh sb="38" eb="40">
      <t>タンイ</t>
    </rPh>
    <rPh sb="40" eb="41">
      <t>ア</t>
    </rPh>
    <rPh sb="46" eb="47">
      <t>トウ</t>
    </rPh>
    <rPh sb="48" eb="50">
      <t>ジョウショウ</t>
    </rPh>
    <rPh sb="50" eb="52">
      <t>ケイコウ</t>
    </rPh>
    <rPh sb="57" eb="59">
      <t>スイジュン</t>
    </rPh>
    <rPh sb="60" eb="62">
      <t>ダトウ</t>
    </rPh>
    <phoneticPr fontId="5"/>
  </si>
  <si>
    <t>国民への情報提供を図るために運用しているウェブサイト（J-BCH）の運用・保守事業において、仕様書や要件定義書を精査し、事業内容や業務の範囲を明確にすることにより、一般競争入札への参画者が増加し、予定価格よりも大幅にコスト削減を図ることができたため。</t>
    <phoneticPr fontId="5"/>
  </si>
  <si>
    <t>ウェブサイト（J-BCH）の保守事業においては、定期的に定例会を実施し、ホームページの更新状況を把握することで、業務が適切かつ効率的に執行されていることを随時確認している。</t>
    <phoneticPr fontId="5"/>
  </si>
  <si>
    <t>遺伝子組換え生物の使用承認にあたっての学識経験者への意見聴取のための検討会の開催、ウェブサイト（J-BCH）による国民への情報提供等を行うなど、政策目的を達成するために必要な事業を行っている。</t>
    <phoneticPr fontId="5"/>
  </si>
  <si>
    <t>遺伝子組換え生物による生物多様性影響を発生させないという成果目標に見合ったものとなっている。</t>
  </si>
  <si>
    <t>使用承認のプロセス、評価資料、調査結果等はJ-BCHに掲載し、随時更新するなど、新しい情報を広く国民に情報提供している。</t>
  </si>
  <si>
    <t>意見聴取会合を効率的に開催できたため、活動見込みを概ね満たす実績となっている。</t>
    <rPh sb="25" eb="26">
      <t>オオム</t>
    </rPh>
    <rPh sb="27" eb="28">
      <t>ミ</t>
    </rPh>
    <phoneticPr fontId="5"/>
  </si>
  <si>
    <t>農林水産省</t>
  </si>
  <si>
    <t>文部科学省</t>
  </si>
  <si>
    <t>検討会開催の各種謝金、委員等旅費等</t>
  </si>
  <si>
    <t>ライフサイエンス研究開発推進経費</t>
  </si>
  <si>
    <t>輸入栽培用種子中の未承認遺伝子組換え体検査対策事業委託費</t>
  </si>
  <si>
    <t>・遺伝子組換え生物等の第一種使用規程の承認に当たっては、法に基づき学識経験者へ意見聴取を行うこととしており、その意見聴取に当たり検討会を開催する場合にあっては、それぞれの担当省庁と協同で実施し、開催に係る費用についても交互に負担しており、適切に役割分担をしている。
・栽培用種子を介した未承認遺伝子組換え農作物の我が国への流入を防止し、生物多様性への影響を防止するため、農林水産省において、栽培用種子（ブラジル産サトウキビ、アメリカ産カンキツ等）の輸入時の検査に利用可能な検査法を計画的に開発している。</t>
    <rPh sb="146" eb="149">
      <t>イデンシ</t>
    </rPh>
    <rPh sb="149" eb="151">
      <t>クミカ</t>
    </rPh>
    <rPh sb="185" eb="190">
      <t>ノウリンスイサンショウ</t>
    </rPh>
    <rPh sb="205" eb="206">
      <t>サン</t>
    </rPh>
    <rPh sb="216" eb="217">
      <t>サン</t>
    </rPh>
    <rPh sb="221" eb="222">
      <t>トウ</t>
    </rPh>
    <phoneticPr fontId="5"/>
  </si>
  <si>
    <t>これらのことを踏まえ、より効果的な事業とするため、引き続き競争性のある契約を行い、事業の実施にあたっては進捗状況を随時把握し、今後も効果的、効率的な事業執行に努める。</t>
  </si>
  <si>
    <t>日本版バイオセーフティクリアリングハウス（Ｊ－ＢＣＨ）ウェブサイト：http://www.biodic.go.jp/bch/</t>
    <phoneticPr fontId="5"/>
  </si>
  <si>
    <t>194</t>
  </si>
  <si>
    <t>228</t>
  </si>
  <si>
    <t>185</t>
  </si>
  <si>
    <t>227</t>
  </si>
  <si>
    <t>214</t>
  </si>
  <si>
    <t>232</t>
  </si>
  <si>
    <t>231</t>
  </si>
  <si>
    <t>233</t>
    <phoneticPr fontId="5"/>
  </si>
  <si>
    <t>有</t>
  </si>
  <si>
    <t>遺伝子組換え生物に係る調査については、専門的な知見を有する事業者に業務を請け負わせる必要がある。請負先は一般競争入札により決定しており、低コストで実施できている。</t>
  </si>
  <si>
    <t>1.1/39</t>
    <phoneticPr fontId="5"/>
  </si>
  <si>
    <t>A.(国研）国立環境研究所</t>
  </si>
  <si>
    <t>雑役務費</t>
    <rPh sb="0" eb="1">
      <t>ザツ</t>
    </rPh>
    <rPh sb="1" eb="4">
      <t>エキムヒ</t>
    </rPh>
    <phoneticPr fontId="5"/>
  </si>
  <si>
    <t>消耗品費</t>
    <rPh sb="0" eb="3">
      <t>ショウモウヒン</t>
    </rPh>
    <rPh sb="3" eb="4">
      <t>ヒ</t>
    </rPh>
    <phoneticPr fontId="5"/>
  </si>
  <si>
    <t>一般管理費</t>
    <rPh sb="0" eb="2">
      <t>イッパン</t>
    </rPh>
    <rPh sb="2" eb="5">
      <t>カンリヒ</t>
    </rPh>
    <phoneticPr fontId="5"/>
  </si>
  <si>
    <t>派遣職員</t>
    <rPh sb="0" eb="2">
      <t>ハケン</t>
    </rPh>
    <rPh sb="2" eb="4">
      <t>ショクイン</t>
    </rPh>
    <phoneticPr fontId="5"/>
  </si>
  <si>
    <t>試薬類、実験用器具等</t>
    <rPh sb="0" eb="2">
      <t>シヤク</t>
    </rPh>
    <rPh sb="2" eb="3">
      <t>ルイ</t>
    </rPh>
    <rPh sb="4" eb="7">
      <t>ジッケンヨウ</t>
    </rPh>
    <rPh sb="7" eb="9">
      <t>キグ</t>
    </rPh>
    <rPh sb="9" eb="10">
      <t>トウ</t>
    </rPh>
    <phoneticPr fontId="5"/>
  </si>
  <si>
    <t>諸謝金、旅費、印刷製本費</t>
    <rPh sb="0" eb="1">
      <t>ショ</t>
    </rPh>
    <rPh sb="1" eb="3">
      <t>シャキン</t>
    </rPh>
    <rPh sb="4" eb="6">
      <t>リョヒ</t>
    </rPh>
    <rPh sb="7" eb="9">
      <t>インサツ</t>
    </rPh>
    <rPh sb="9" eb="11">
      <t>セイホン</t>
    </rPh>
    <rPh sb="11" eb="12">
      <t>ヒ</t>
    </rPh>
    <phoneticPr fontId="5"/>
  </si>
  <si>
    <t>B.(一財)自然環境研究センター</t>
  </si>
  <si>
    <t>人件費</t>
    <rPh sb="0" eb="3">
      <t>ジンケンヒ</t>
    </rPh>
    <phoneticPr fontId="5"/>
  </si>
  <si>
    <t>旅費</t>
    <rPh sb="0" eb="2">
      <t>リョヒ</t>
    </rPh>
    <phoneticPr fontId="5"/>
  </si>
  <si>
    <t>C.株式会社アーキコアテクノ</t>
  </si>
  <si>
    <t>プログラマー等</t>
    <rPh sb="6" eb="7">
      <t>トウ</t>
    </rPh>
    <phoneticPr fontId="5"/>
  </si>
  <si>
    <t>消耗品費、交通費、一般管理費、消費税</t>
    <rPh sb="0" eb="3">
      <t>ショウモウヒン</t>
    </rPh>
    <rPh sb="3" eb="4">
      <t>ヒ</t>
    </rPh>
    <rPh sb="5" eb="8">
      <t>コウツウヒ</t>
    </rPh>
    <rPh sb="9" eb="11">
      <t>イッパン</t>
    </rPh>
    <rPh sb="11" eb="14">
      <t>カンリヒ</t>
    </rPh>
    <rPh sb="15" eb="18">
      <t>ショウヒゼイ</t>
    </rPh>
    <phoneticPr fontId="5"/>
  </si>
  <si>
    <t>賃金</t>
    <rPh sb="0" eb="2">
      <t>チンギン</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</si>
  <si>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</si>
  <si>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</si>
  <si>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その他</t>
    <rPh sb="2" eb="3">
      <t>タ</t>
    </rPh>
    <phoneticPr fontId="5"/>
  </si>
  <si>
    <t>生息状況調査・データ集計・とりまとめ等</t>
    <rPh sb="0" eb="2">
      <t>セイソク</t>
    </rPh>
    <rPh sb="2" eb="4">
      <t>ジョウキョウ</t>
    </rPh>
    <rPh sb="4" eb="6">
      <t>チョウサ</t>
    </rPh>
    <rPh sb="10" eb="12">
      <t>シュウケイ</t>
    </rPh>
    <rPh sb="18" eb="19">
      <t>トウ</t>
    </rPh>
    <phoneticPr fontId="5"/>
  </si>
  <si>
    <t>資料整理等</t>
    <rPh sb="0" eb="2">
      <t>シリョウ</t>
    </rPh>
    <rPh sb="2" eb="4">
      <t>セイリ</t>
    </rPh>
    <rPh sb="4" eb="5">
      <t>トウ</t>
    </rPh>
    <phoneticPr fontId="5"/>
  </si>
  <si>
    <t>レンタカー代</t>
    <phoneticPr fontId="5"/>
  </si>
  <si>
    <t>報告書</t>
    <phoneticPr fontId="5"/>
  </si>
  <si>
    <t>一般管理費（15%以内）、消費税</t>
    <phoneticPr fontId="5"/>
  </si>
  <si>
    <t>（国研）国立環境研究所</t>
    <rPh sb="1" eb="2">
      <t>コク</t>
    </rPh>
    <rPh sb="2" eb="3">
      <t>ケン</t>
    </rPh>
    <rPh sb="4" eb="6">
      <t>コクリツ</t>
    </rPh>
    <rPh sb="6" eb="8">
      <t>カンキョウ</t>
    </rPh>
    <rPh sb="8" eb="11">
      <t>ケンキュウショ</t>
    </rPh>
    <phoneticPr fontId="5"/>
  </si>
  <si>
    <t>除草剤耐性遺伝子の流動に関する調査・研究業務</t>
  </si>
  <si>
    <t>-</t>
    <phoneticPr fontId="5"/>
  </si>
  <si>
    <t>（一財）自然環境研究センター</t>
  </si>
  <si>
    <t>遺伝子組換え生物の生物多様性影響監視のためのサンプリング業務</t>
  </si>
  <si>
    <t>日本版バイオセーフティクリアリングハウスの運用・保守業務</t>
    <rPh sb="26" eb="28">
      <t>ギョウム</t>
    </rPh>
    <phoneticPr fontId="5"/>
  </si>
  <si>
    <t>-</t>
    <phoneticPr fontId="5"/>
  </si>
  <si>
    <t>-</t>
    <phoneticPr fontId="5"/>
  </si>
  <si>
    <t>（株）アーキコアテクノ</t>
    <rPh sb="0" eb="3">
      <t>カブ</t>
    </rPh>
    <phoneticPr fontId="5"/>
  </si>
  <si>
    <t>（株）エァクレーレン</t>
    <rPh sb="0" eb="3">
      <t>カブ</t>
    </rPh>
    <phoneticPr fontId="5"/>
  </si>
  <si>
    <t>カルタヘナ法に関連する申請書等の英語翻訳業務</t>
    <phoneticPr fontId="5"/>
  </si>
  <si>
    <t>カルタヘナ議定書に基づく国別報告書の英語日本語翻訳業務</t>
    <phoneticPr fontId="5"/>
  </si>
  <si>
    <t>（株）ホンヤク社</t>
    <rPh sb="0" eb="3">
      <t>カブ</t>
    </rPh>
    <rPh sb="7" eb="8">
      <t>シャ</t>
    </rPh>
    <phoneticPr fontId="5"/>
  </si>
  <si>
    <t>遺伝子組換え生物が生物多様性に影響を及ぼすことを防止するための事業であり、国民のニーズは高い。</t>
    <phoneticPr fontId="5"/>
  </si>
  <si>
    <t>遺伝子組換えナタネの調査に係る請負業務については、本来一体的に調達する業務であるところ、競争性を確保するために「遺伝子組換え生物の生物多様性影響監視のためのサンプリング業務」及び「除草剤耐性遺伝子の流動に関する調査・研究業務」の２つに分けた上で一般競争入札を行っている。
しかしながら結果として一者応札となっている経緯があるため、次年度以降は、それぞれの業務において参加者確認公募方式により調達することとしている。</t>
    <rPh sb="31" eb="33">
      <t>チョウタツ</t>
    </rPh>
    <rPh sb="35" eb="37">
      <t>ギョウム</t>
    </rPh>
    <rPh sb="190" eb="192">
      <t>ホウシキ</t>
    </rPh>
    <rPh sb="195" eb="197">
      <t>チョウタツ</t>
    </rPh>
    <phoneticPr fontId="5"/>
  </si>
  <si>
    <t>外部有識者点検対象外</t>
    <phoneticPr fontId="5"/>
  </si>
  <si>
    <t>カルタヘナ法に基づき、遺伝子組替え生物の使用等の規制を推進していくため、事業の効率性を検討し、適切な予算執行に努めること。また、一者応札となっている契約があるため、一者応札の改善に向けた取り組みを検討すること。</t>
    <phoneticPr fontId="5"/>
  </si>
  <si>
    <t>引き続き、事業の効率性を検討し、適切な予算執行に努める。結果として一者応札となっている請負業務については、次年度以降、それぞれの業務において参加者確認公募方式により調達することとしている。</t>
    <rPh sb="0" eb="1">
      <t>ヒ</t>
    </rPh>
    <rPh sb="2" eb="3">
      <t>ツヅ</t>
    </rPh>
    <rPh sb="5" eb="7">
      <t>ジギョウ</t>
    </rPh>
    <rPh sb="8" eb="11">
      <t>コウリツセイ</t>
    </rPh>
    <rPh sb="12" eb="14">
      <t>ケントウ</t>
    </rPh>
    <rPh sb="16" eb="18">
      <t>テキセツ</t>
    </rPh>
    <rPh sb="19" eb="21">
      <t>ヨサン</t>
    </rPh>
    <rPh sb="21" eb="23">
      <t>シッコウ</t>
    </rPh>
    <rPh sb="24" eb="25">
      <t>ツト</t>
    </rPh>
    <rPh sb="43" eb="45">
      <t>ウケオイ</t>
    </rPh>
    <rPh sb="45" eb="47">
      <t>ギョウム</t>
    </rPh>
    <phoneticPr fontId="5"/>
  </si>
  <si>
    <t>「遺伝子組換え生物対策事業費」については、カルタヘナ法に基づく遺伝子組換え生物の使用等に係る審査・承認等を適正に実施している。本事業費は国民への情報提供を行うために不可欠な経費であるが、執行状況を勘案して予算規模を見直している。一方で、29通常国会におけるカルタヘナ法改正法案の審議に際して、野外での遺伝子組換え生物の生育状況監視等のさらなる実施が求められたこと、また、平成31年に新たな遺伝子改変技術を利用した生物に関する取扱いを定めており、その情報収集を進めることとなっている。</t>
    <rPh sb="185" eb="187">
      <t>ヘイセイ</t>
    </rPh>
    <rPh sb="189" eb="190">
      <t>ネン</t>
    </rPh>
    <rPh sb="209" eb="210">
      <t>カン</t>
    </rPh>
    <rPh sb="212" eb="214">
      <t>トリアツカ</t>
    </rPh>
    <rPh sb="216" eb="217">
      <t>サダ</t>
    </rPh>
    <rPh sb="224" eb="226">
      <t>ジョウホウ</t>
    </rPh>
    <rPh sb="226" eb="228">
      <t>シュウシュウ</t>
    </rPh>
    <rPh sb="229" eb="230">
      <t>スス</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</si>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</sst>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95250</xdr:colOff>
      <xdr:row>742</xdr:row>
      <xdr:rowOff>39316</xdr:rowOff>
    </xdr:from>
    <xdr:to>
      <xdr:col>19</xdr:col>
      <xdr:colOff>4109</xdr:colOff>
      <xdr:row>743</xdr:row>
      <xdr:rowOff>179388</xdr:rowOff>
    </xdr:to>
    <xdr:sp macro="" textlink="">
      <xdr:nvSpPr>
        <xdr:cNvPr id="2" name="テキスト ボックス 1"/>
        <xdr:cNvSpPr txBox="1"/>
      </xdr:nvSpPr>
      <xdr:spPr>
        <a:xfrm>
          <a:off x="1619250" y="43292341"/>
          <a:ext cx="2004359" cy="492497"/>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　１１百万円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117853</xdr:colOff>
      <xdr:row>746</xdr:row>
      <xdr:rowOff>23811</xdr:rowOff>
    </xdr:from>
    <xdr:to>
      <xdr:col>41</xdr:col>
      <xdr:colOff>122463</xdr:colOff>
      <xdr:row>749</xdr:row>
      <xdr:rowOff>161924</xdr:rowOff>
    </xdr:to>
    <xdr:grpSp>
      <xdr:nvGrpSpPr>
        <xdr:cNvPr id="3" name="グループ化 71"/>
        <xdr:cNvGrpSpPr>
          <a:grpSpLocks/>
        </xdr:cNvGrpSpPr>
      </xdr:nvGrpSpPr>
      <xdr:grpSpPr bwMode="auto">
        <a:xfrm>
          <a:off x="4366580" y="49149720"/>
          <a:ext cx="3329701" cy="1200295"/>
          <a:chOff x="4496107" y="31398004"/>
          <a:chExt cx="3497601" cy="1942656"/>
        </a:xfrm>
      </xdr:grpSpPr>
      <xdr:sp macro="" textlink="">
        <xdr:nvSpPr>
          <xdr:cNvPr id="4" name="テキスト ボックス 3"/>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国研</a:t>
            </a:r>
            <a:r>
              <a:rPr kumimoji="1" lang="ja-JP" altLang="ja-JP" sz="1100" b="0" i="0" u="none" strike="noStrike" kern="0" cap="none" spc="0" normalizeH="0" baseline="0" noProof="0">
                <a:ln>
                  <a:noFill/>
                </a:ln>
                <a:solidFill>
                  <a:prstClr val="black"/>
                </a:solidFill>
                <a:effectLst/>
                <a:uLnTx/>
                <a:uFillTx/>
                <a:latin typeface="+mn-lt"/>
                <a:ea typeface="+mn-ea"/>
                <a:cs typeface="+mn-cs"/>
              </a:rPr>
              <a:t>）国立環境研究所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４．７</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 name="テキスト ボックス 4"/>
          <xdr:cNvSpPr txBox="1"/>
        </xdr:nvSpPr>
        <xdr:spPr>
          <a:xfrm>
            <a:off x="4559844" y="32387855"/>
            <a:ext cx="3433864"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0" lang="ja-JP" altLang="en-US" sz="1100" b="0" i="0" u="none" strike="noStrike" kern="0" cap="none" spc="0" normalizeH="0" baseline="0" noProof="0">
                <a:ln>
                  <a:noFill/>
                </a:ln>
                <a:solidFill>
                  <a:prstClr val="black"/>
                </a:solidFill>
                <a:effectLst/>
                <a:uLnTx/>
                <a:uFillTx/>
                <a:latin typeface="+mn-lt"/>
                <a:ea typeface="+mn-ea"/>
                <a:cs typeface="+mn-cs"/>
              </a:rPr>
              <a:t>除草剤</a:t>
            </a:r>
            <a:r>
              <a:rPr kumimoji="1" lang="ja-JP" altLang="ja-JP" sz="1100" b="0" i="0" baseline="0">
                <a:effectLst/>
                <a:latin typeface="+mn-lt"/>
                <a:ea typeface="+mn-ea"/>
                <a:cs typeface="+mn-cs"/>
              </a:rPr>
              <a:t>耐性遺伝子の流動に関する調査・研究</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業務</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 name="大かっこ 5"/>
          <xdr:cNvSpPr/>
        </xdr:nvSpPr>
        <xdr:spPr>
          <a:xfrm>
            <a:off x="4511470" y="32452568"/>
            <a:ext cx="3232442" cy="555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2</xdr:colOff>
      <xdr:row>743</xdr:row>
      <xdr:rowOff>180974</xdr:rowOff>
    </xdr:from>
    <xdr:to>
      <xdr:col>13</xdr:col>
      <xdr:colOff>9072</xdr:colOff>
      <xdr:row>762</xdr:row>
      <xdr:rowOff>95033</xdr:rowOff>
    </xdr:to>
    <xdr:cxnSp macro="">
      <xdr:nvCxnSpPr>
        <xdr:cNvPr id="7" name="直線コネクタ 6"/>
        <xdr:cNvCxnSpPr/>
      </xdr:nvCxnSpPr>
      <xdr:spPr>
        <a:xfrm>
          <a:off x="2476502" y="43786424"/>
          <a:ext cx="9070" cy="744833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191446</xdr:colOff>
      <xdr:row>745</xdr:row>
      <xdr:rowOff>135636</xdr:rowOff>
    </xdr:from>
    <xdr:to>
      <xdr:col>22</xdr:col>
      <xdr:colOff>77146</xdr:colOff>
      <xdr:row>747</xdr:row>
      <xdr:rowOff>160418</xdr:rowOff>
    </xdr:to>
    <xdr:sp macro="" textlink="">
      <xdr:nvSpPr>
        <xdr:cNvPr id="8" name="テキスト ボックス 7"/>
        <xdr:cNvSpPr txBox="1"/>
      </xdr:nvSpPr>
      <xdr:spPr>
        <a:xfrm>
          <a:off x="2822727" y="48308324"/>
          <a:ext cx="1707357" cy="739157"/>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86631</xdr:colOff>
      <xdr:row>758</xdr:row>
      <xdr:rowOff>68467</xdr:rowOff>
    </xdr:from>
    <xdr:to>
      <xdr:col>39</xdr:col>
      <xdr:colOff>144823</xdr:colOff>
      <xdr:row>760</xdr:row>
      <xdr:rowOff>4619</xdr:rowOff>
    </xdr:to>
    <xdr:grpSp>
      <xdr:nvGrpSpPr>
        <xdr:cNvPr id="33" name="グループ化 32"/>
        <xdr:cNvGrpSpPr/>
      </xdr:nvGrpSpPr>
      <xdr:grpSpPr>
        <a:xfrm>
          <a:off x="4335358" y="53777922"/>
          <a:ext cx="3013829" cy="1275424"/>
          <a:chOff x="4741976" y="53194149"/>
          <a:chExt cx="3441371" cy="1240977"/>
        </a:xfrm>
      </xdr:grpSpPr>
      <xdr:sp macro="" textlink="">
        <xdr:nvSpPr>
          <xdr:cNvPr id="10" name="テキスト ボックス 9"/>
          <xdr:cNvSpPr txBox="1"/>
        </xdr:nvSpPr>
        <xdr:spPr bwMode="auto">
          <a:xfrm>
            <a:off x="4763378" y="53194149"/>
            <a:ext cx="3368591" cy="550663"/>
          </a:xfrm>
          <a:prstGeom prst="rect">
            <a:avLst/>
          </a:prstGeom>
          <a:noFill/>
          <a:ln w="9525" cmpd="sng">
            <a:solidFill>
              <a:schemeClr val="tx1"/>
            </a:solidFill>
          </a:ln>
          <a:effectLst/>
        </xdr:spPr>
        <xdr:txBody>
          <a:bodyPr vertOverflow="clip" wrap="square" rtlCol="0" anchor="ct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（株）エァクレーレン</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algn="ctr" eaLnBrk="1" fontAlgn="auto" latinLnBrk="0" hangingPunct="1"/>
            <a:r>
              <a:rPr kumimoji="1" lang="ja-JP" altLang="en-US" sz="1100" b="0" i="0" baseline="0">
                <a:effectLst/>
                <a:latin typeface="+mn-lt"/>
                <a:ea typeface="+mn-ea"/>
                <a:cs typeface="+mn-cs"/>
              </a:rPr>
              <a:t>０．２</a:t>
            </a:r>
            <a:r>
              <a:rPr kumimoji="1" lang="ja-JP" altLang="ja-JP" sz="1100" b="0" i="0" baseline="0">
                <a:effectLst/>
                <a:latin typeface="+mn-lt"/>
                <a:ea typeface="+mn-ea"/>
                <a:cs typeface="+mn-cs"/>
              </a:rPr>
              <a:t>百万円</a:t>
            </a:r>
            <a:endParaRPr lang="ja-JP" altLang="ja-JP">
              <a:effectLst/>
            </a:endParaRPr>
          </a:p>
        </xdr:txBody>
      </xdr:sp>
      <xdr:sp macro="" textlink="">
        <xdr:nvSpPr>
          <xdr:cNvPr id="11" name="テキスト ボックス 10"/>
          <xdr:cNvSpPr txBox="1"/>
        </xdr:nvSpPr>
        <xdr:spPr bwMode="auto">
          <a:xfrm>
            <a:off x="4811005" y="53904126"/>
            <a:ext cx="3297152" cy="531000"/>
          </a:xfrm>
          <a:prstGeom prst="rect">
            <a:avLst/>
          </a:prstGeom>
          <a:solidFill>
            <a:sysClr val="window" lastClr="FFFFFF"/>
          </a:solidFill>
          <a:ln w="9525" cmpd="sng">
            <a:noFill/>
          </a:ln>
          <a:effectLst/>
        </xdr:spPr>
        <xdr:txBody>
          <a:bodyPr vertOverflow="clip" wrap="square" rtlCol="0" anchor="t"/>
          <a:lstStyle/>
          <a:p>
            <a:r>
              <a:rPr lang="ja-JP" altLang="ja-JP" sz="1100">
                <a:effectLst/>
                <a:latin typeface="+mn-lt"/>
                <a:ea typeface="+mn-ea"/>
                <a:cs typeface="+mn-cs"/>
              </a:rPr>
              <a:t>カルタヘナ法関連図書</a:t>
            </a:r>
            <a:r>
              <a:rPr lang="ja-JP" altLang="en-US" sz="1100">
                <a:effectLst/>
                <a:latin typeface="+mn-lt"/>
                <a:ea typeface="+mn-ea"/>
                <a:cs typeface="+mn-cs"/>
              </a:rPr>
              <a:t>（申請書等）</a:t>
            </a:r>
            <a:r>
              <a:rPr lang="ja-JP" altLang="ja-JP" sz="1100">
                <a:effectLst/>
                <a:latin typeface="+mn-lt"/>
                <a:ea typeface="+mn-ea"/>
                <a:cs typeface="+mn-cs"/>
              </a:rPr>
              <a:t>の英語</a:t>
            </a:r>
            <a:endParaRPr lang="en-US" altLang="ja-JP" sz="1100">
              <a:effectLst/>
              <a:latin typeface="+mn-lt"/>
              <a:ea typeface="+mn-ea"/>
              <a:cs typeface="+mn-cs"/>
            </a:endParaRPr>
          </a:p>
          <a:p>
            <a:r>
              <a:rPr lang="ja-JP" altLang="ja-JP" sz="1100">
                <a:effectLst/>
                <a:latin typeface="+mn-lt"/>
                <a:ea typeface="+mn-ea"/>
                <a:cs typeface="+mn-cs"/>
              </a:rPr>
              <a:t>翻訳業務</a:t>
            </a:r>
            <a:endParaRPr lang="ja-JP" altLang="ja-JP">
              <a:effectLst/>
            </a:endParaRPr>
          </a:p>
        </xdr:txBody>
      </xdr:sp>
      <xdr:sp macro="" textlink="">
        <xdr:nvSpPr>
          <xdr:cNvPr id="12" name="大かっこ 11"/>
          <xdr:cNvSpPr/>
        </xdr:nvSpPr>
        <xdr:spPr bwMode="auto">
          <a:xfrm>
            <a:off x="4741976" y="53931639"/>
            <a:ext cx="3441371" cy="4084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0</xdr:colOff>
      <xdr:row>747</xdr:row>
      <xdr:rowOff>0</xdr:rowOff>
    </xdr:from>
    <xdr:to>
      <xdr:col>23</xdr:col>
      <xdr:colOff>103625</xdr:colOff>
      <xdr:row>747</xdr:row>
      <xdr:rowOff>1</xdr:rowOff>
    </xdr:to>
    <xdr:cxnSp macro="">
      <xdr:nvCxnSpPr>
        <xdr:cNvPr id="13" name="直線矢印コネクタ 12"/>
        <xdr:cNvCxnSpPr/>
      </xdr:nvCxnSpPr>
      <xdr:spPr>
        <a:xfrm flipV="1">
          <a:off x="2476500" y="45015150"/>
          <a:ext cx="20086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6804</xdr:colOff>
      <xdr:row>758</xdr:row>
      <xdr:rowOff>348138</xdr:rowOff>
    </xdr:from>
    <xdr:to>
      <xdr:col>23</xdr:col>
      <xdr:colOff>103768</xdr:colOff>
      <xdr:row>758</xdr:row>
      <xdr:rowOff>348139</xdr:rowOff>
    </xdr:to>
    <xdr:cxnSp macro="">
      <xdr:nvCxnSpPr>
        <xdr:cNvPr id="14" name="直線矢印コネクタ 13"/>
        <xdr:cNvCxnSpPr/>
      </xdr:nvCxnSpPr>
      <xdr:spPr>
        <a:xfrm flipV="1">
          <a:off x="2483304" y="49554288"/>
          <a:ext cx="2001964"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162302</xdr:colOff>
      <xdr:row>741</xdr:row>
      <xdr:rowOff>233361</xdr:rowOff>
    </xdr:from>
    <xdr:to>
      <xdr:col>40</xdr:col>
      <xdr:colOff>9525</xdr:colOff>
      <xdr:row>745</xdr:row>
      <xdr:rowOff>123825</xdr:rowOff>
    </xdr:to>
    <xdr:sp macro="" textlink="">
      <xdr:nvSpPr>
        <xdr:cNvPr id="15" name="テキスト ボックス 14"/>
        <xdr:cNvSpPr txBox="1"/>
      </xdr:nvSpPr>
      <xdr:spPr>
        <a:xfrm>
          <a:off x="4543802" y="43133961"/>
          <a:ext cx="3085723" cy="1300164"/>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事務費 　１．１百万円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①諸謝金（検討会出席者金）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②委員等旅費（検討会出席旅費）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③その他（速記代、お茶代）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85725</xdr:colOff>
      <xdr:row>742</xdr:row>
      <xdr:rowOff>57150</xdr:rowOff>
    </xdr:from>
    <xdr:to>
      <xdr:col>39</xdr:col>
      <xdr:colOff>9525</xdr:colOff>
      <xdr:row>745</xdr:row>
      <xdr:rowOff>9525</xdr:rowOff>
    </xdr:to>
    <xdr:sp macro="" textlink="">
      <xdr:nvSpPr>
        <xdr:cNvPr id="16" name="大かっこ 15"/>
        <xdr:cNvSpPr/>
      </xdr:nvSpPr>
      <xdr:spPr>
        <a:xfrm>
          <a:off x="4467225" y="43310175"/>
          <a:ext cx="2971800" cy="1009650"/>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117853</xdr:colOff>
      <xdr:row>750</xdr:row>
      <xdr:rowOff>23811</xdr:rowOff>
    </xdr:from>
    <xdr:to>
      <xdr:col>40</xdr:col>
      <xdr:colOff>105154</xdr:colOff>
      <xdr:row>753</xdr:row>
      <xdr:rowOff>161924</xdr:rowOff>
    </xdr:to>
    <xdr:grpSp>
      <xdr:nvGrpSpPr>
        <xdr:cNvPr id="17" name="グループ化 71"/>
        <xdr:cNvGrpSpPr>
          <a:grpSpLocks/>
        </xdr:cNvGrpSpPr>
      </xdr:nvGrpSpPr>
      <xdr:grpSpPr bwMode="auto">
        <a:xfrm>
          <a:off x="4366580" y="50569811"/>
          <a:ext cx="3127665" cy="1211840"/>
          <a:chOff x="4496107" y="31398004"/>
          <a:chExt cx="3287076" cy="1942656"/>
        </a:xfrm>
      </xdr:grpSpPr>
      <xdr:sp macro="" textlink="">
        <xdr:nvSpPr>
          <xdr:cNvPr id="18" name="テキスト ボックス 17"/>
          <xdr:cNvSpPr txBox="1"/>
        </xdr:nvSpPr>
        <xdr:spPr>
          <a:xfrm>
            <a:off x="4496107" y="31398004"/>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一財</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自然環境研究センター</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３．８</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9" name="テキスト ボックス 18"/>
          <xdr:cNvSpPr txBox="1"/>
        </xdr:nvSpPr>
        <xdr:spPr>
          <a:xfrm>
            <a:off x="4559845" y="32387855"/>
            <a:ext cx="3223338" cy="952805"/>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遺伝子組換え生物の生物多様性影響監視の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ためのサンプリング業務</a:t>
            </a:r>
          </a:p>
        </xdr:txBody>
      </xdr:sp>
      <xdr:sp macro="" textlink="">
        <xdr:nvSpPr>
          <xdr:cNvPr id="20" name="大かっこ 19"/>
          <xdr:cNvSpPr/>
        </xdr:nvSpPr>
        <xdr:spPr>
          <a:xfrm>
            <a:off x="4511470" y="32452568"/>
            <a:ext cx="3232442" cy="5558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0</xdr:colOff>
      <xdr:row>751</xdr:row>
      <xdr:rowOff>0</xdr:rowOff>
    </xdr:from>
    <xdr:to>
      <xdr:col>23</xdr:col>
      <xdr:colOff>103625</xdr:colOff>
      <xdr:row>751</xdr:row>
      <xdr:rowOff>1</xdr:rowOff>
    </xdr:to>
    <xdr:cxnSp macro="">
      <xdr:nvCxnSpPr>
        <xdr:cNvPr id="21" name="直線矢印コネクタ 20"/>
        <xdr:cNvCxnSpPr/>
      </xdr:nvCxnSpPr>
      <xdr:spPr>
        <a:xfrm flipV="1">
          <a:off x="2476500" y="46424850"/>
          <a:ext cx="20086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117854</xdr:colOff>
      <xdr:row>754</xdr:row>
      <xdr:rowOff>23815</xdr:rowOff>
    </xdr:from>
    <xdr:to>
      <xdr:col>40</xdr:col>
      <xdr:colOff>105155</xdr:colOff>
      <xdr:row>757</xdr:row>
      <xdr:rowOff>150022</xdr:rowOff>
    </xdr:to>
    <xdr:grpSp>
      <xdr:nvGrpSpPr>
        <xdr:cNvPr id="22" name="グループ化 71"/>
        <xdr:cNvGrpSpPr>
          <a:grpSpLocks/>
        </xdr:cNvGrpSpPr>
      </xdr:nvGrpSpPr>
      <xdr:grpSpPr bwMode="auto">
        <a:xfrm>
          <a:off x="4366581" y="51989906"/>
          <a:ext cx="3127665" cy="1199934"/>
          <a:chOff x="4496108" y="31398031"/>
          <a:chExt cx="3287076" cy="1923537"/>
        </a:xfrm>
      </xdr:grpSpPr>
      <xdr:sp macro="" textlink="">
        <xdr:nvSpPr>
          <xdr:cNvPr id="23" name="テキスト ボックス 22"/>
          <xdr:cNvSpPr txBox="1"/>
        </xdr:nvSpPr>
        <xdr:spPr>
          <a:xfrm>
            <a:off x="4496108" y="31398031"/>
            <a:ext cx="3223337" cy="873534"/>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株</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アーキコアテクノ</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１．１</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4" name="テキスト ボックス 23"/>
          <xdr:cNvSpPr txBox="1"/>
        </xdr:nvSpPr>
        <xdr:spPr>
          <a:xfrm>
            <a:off x="4559846" y="32368762"/>
            <a:ext cx="3223338" cy="952806"/>
          </a:xfrm>
          <a:prstGeom prst="rect">
            <a:avLst/>
          </a:prstGeom>
          <a:solidFill>
            <a:sysClr val="window" lastClr="FFFFFF"/>
          </a:solidFill>
          <a:ln w="9525" cmpd="sng">
            <a:noFill/>
          </a:ln>
          <a:effectLst/>
        </xdr:spPr>
        <xdr:txBody>
          <a:bodyPr vertOverflow="clip" wrap="square"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日本版バイオセーフティクリアリングハウスの</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運用・保守業務</a:t>
            </a:r>
          </a:p>
        </xdr:txBody>
      </xdr:sp>
      <xdr:sp macro="" textlink="">
        <xdr:nvSpPr>
          <xdr:cNvPr id="25" name="大かっこ 24"/>
          <xdr:cNvSpPr/>
        </xdr:nvSpPr>
        <xdr:spPr>
          <a:xfrm>
            <a:off x="4511470" y="32452567"/>
            <a:ext cx="3232442" cy="5558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13</xdr:col>
      <xdr:colOff>0</xdr:colOff>
      <xdr:row>755</xdr:row>
      <xdr:rowOff>0</xdr:rowOff>
    </xdr:from>
    <xdr:to>
      <xdr:col>23</xdr:col>
      <xdr:colOff>103625</xdr:colOff>
      <xdr:row>755</xdr:row>
      <xdr:rowOff>1</xdr:rowOff>
    </xdr:to>
    <xdr:cxnSp macro="">
      <xdr:nvCxnSpPr>
        <xdr:cNvPr id="26" name="直線矢印コネクタ 25"/>
        <xdr:cNvCxnSpPr/>
      </xdr:nvCxnSpPr>
      <xdr:spPr>
        <a:xfrm flipV="1">
          <a:off x="2476500" y="47834550"/>
          <a:ext cx="200862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9073</xdr:colOff>
      <xdr:row>749</xdr:row>
      <xdr:rowOff>148942</xdr:rowOff>
    </xdr:from>
    <xdr:to>
      <xdr:col>22</xdr:col>
      <xdr:colOff>76202</xdr:colOff>
      <xdr:row>751</xdr:row>
      <xdr:rowOff>163583</xdr:rowOff>
    </xdr:to>
    <xdr:sp macro="" textlink="">
      <xdr:nvSpPr>
        <xdr:cNvPr id="27" name="テキスト ボックス 26"/>
        <xdr:cNvSpPr txBox="1"/>
      </xdr:nvSpPr>
      <xdr:spPr>
        <a:xfrm>
          <a:off x="2842761" y="49750380"/>
          <a:ext cx="1686379" cy="729016"/>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27213</xdr:colOff>
      <xdr:row>753</xdr:row>
      <xdr:rowOff>140603</xdr:rowOff>
    </xdr:from>
    <xdr:to>
      <xdr:col>22</xdr:col>
      <xdr:colOff>94342</xdr:colOff>
      <xdr:row>754</xdr:row>
      <xdr:rowOff>348084</xdr:rowOff>
    </xdr:to>
    <xdr:sp macro="" textlink="">
      <xdr:nvSpPr>
        <xdr:cNvPr id="28" name="テキスト ボックス 27"/>
        <xdr:cNvSpPr txBox="1"/>
      </xdr:nvSpPr>
      <xdr:spPr>
        <a:xfrm>
          <a:off x="2860901" y="51170791"/>
          <a:ext cx="1686379" cy="564668"/>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一般競争</a:t>
          </a:r>
          <a:r>
            <a:rPr kumimoji="1" lang="ja-JP" altLang="en-US"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134373</xdr:colOff>
      <xdr:row>757</xdr:row>
      <xdr:rowOff>543147</xdr:rowOff>
    </xdr:from>
    <xdr:to>
      <xdr:col>23</xdr:col>
      <xdr:colOff>35720</xdr:colOff>
      <xdr:row>758</xdr:row>
      <xdr:rowOff>238120</xdr:rowOff>
    </xdr:to>
    <xdr:sp macro="" textlink="">
      <xdr:nvSpPr>
        <xdr:cNvPr id="29" name="テキスト ボックス 28"/>
        <xdr:cNvSpPr txBox="1"/>
      </xdr:nvSpPr>
      <xdr:spPr>
        <a:xfrm>
          <a:off x="2765654" y="53002085"/>
          <a:ext cx="1925410" cy="361723"/>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22413</xdr:colOff>
      <xdr:row>762</xdr:row>
      <xdr:rowOff>74710</xdr:rowOff>
    </xdr:from>
    <xdr:to>
      <xdr:col>23</xdr:col>
      <xdr:colOff>119377</xdr:colOff>
      <xdr:row>762</xdr:row>
      <xdr:rowOff>74711</xdr:rowOff>
    </xdr:to>
    <xdr:cxnSp macro="">
      <xdr:nvCxnSpPr>
        <xdr:cNvPr id="32" name="直線矢印コネクタ 31"/>
        <xdr:cNvCxnSpPr/>
      </xdr:nvCxnSpPr>
      <xdr:spPr>
        <a:xfrm flipV="1">
          <a:off x="2498913" y="51214435"/>
          <a:ext cx="2001964"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171450</xdr:colOff>
      <xdr:row>760</xdr:row>
      <xdr:rowOff>135951</xdr:rowOff>
    </xdr:from>
    <xdr:to>
      <xdr:col>23</xdr:col>
      <xdr:colOff>0</xdr:colOff>
      <xdr:row>761</xdr:row>
      <xdr:rowOff>128581</xdr:rowOff>
    </xdr:to>
    <xdr:sp macro="" textlink="">
      <xdr:nvSpPr>
        <xdr:cNvPr id="34" name="テキスト ボックス 33"/>
        <xdr:cNvSpPr txBox="1"/>
      </xdr:nvSpPr>
      <xdr:spPr>
        <a:xfrm>
          <a:off x="2343150" y="54428451"/>
          <a:ext cx="1819275" cy="354580"/>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ja-JP" sz="1100" b="0" i="0" baseline="0">
              <a:effectLst/>
              <a:latin typeface="+mn-lt"/>
              <a:ea typeface="+mn-ea"/>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84251</xdr:colOff>
      <xdr:row>761</xdr:row>
      <xdr:rowOff>2</xdr:rowOff>
    </xdr:from>
    <xdr:to>
      <xdr:col>41</xdr:col>
      <xdr:colOff>69056</xdr:colOff>
      <xdr:row>764</xdr:row>
      <xdr:rowOff>273844</xdr:rowOff>
    </xdr:to>
    <xdr:grpSp>
      <xdr:nvGrpSpPr>
        <xdr:cNvPr id="35" name="グループ化 34"/>
        <xdr:cNvGrpSpPr/>
      </xdr:nvGrpSpPr>
      <xdr:grpSpPr>
        <a:xfrm>
          <a:off x="4332978" y="55418184"/>
          <a:ext cx="3309896" cy="1336024"/>
          <a:chOff x="4739595" y="54828283"/>
          <a:chExt cx="3628117" cy="1333499"/>
        </a:xfrm>
      </xdr:grpSpPr>
      <xdr:sp macro="" textlink="">
        <xdr:nvSpPr>
          <xdr:cNvPr id="30" name="テキスト ボックス 29"/>
          <xdr:cNvSpPr txBox="1"/>
        </xdr:nvSpPr>
        <xdr:spPr bwMode="auto">
          <a:xfrm>
            <a:off x="4789812" y="54828283"/>
            <a:ext cx="3342157" cy="595312"/>
          </a:xfrm>
          <a:prstGeom prst="rect">
            <a:avLst/>
          </a:prstGeom>
          <a:noFill/>
          <a:ln w="9525" cmpd="sng">
            <a:solidFill>
              <a:schemeClr val="tx1"/>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E.</a:t>
            </a:r>
            <a:r>
              <a:rPr kumimoji="1" lang="ja-JP" altLang="ja-JP" sz="1100" b="0" i="0" baseline="0">
                <a:effectLst/>
                <a:latin typeface="+mn-lt"/>
                <a:ea typeface="+mn-ea"/>
                <a:cs typeface="+mn-cs"/>
              </a:rPr>
              <a:t>（株）</a:t>
            </a:r>
            <a:r>
              <a:rPr kumimoji="1" lang="ja-JP" altLang="en-US" sz="1100" b="0" i="0" baseline="0">
                <a:effectLst/>
                <a:latin typeface="+mn-lt"/>
                <a:ea typeface="+mn-ea"/>
                <a:cs typeface="+mn-cs"/>
              </a:rPr>
              <a:t>ホンヤク社</a:t>
            </a:r>
            <a:endParaRPr kumimoji="1"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０．１</a:t>
            </a:r>
            <a:r>
              <a:rPr kumimoji="1" lang="ja-JP" altLang="ja-JP"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38" name="テキスト ボックス 37"/>
          <xdr:cNvSpPr txBox="1"/>
        </xdr:nvSpPr>
        <xdr:spPr bwMode="auto">
          <a:xfrm>
            <a:off x="4796716" y="55604591"/>
            <a:ext cx="3570996" cy="557191"/>
          </a:xfrm>
          <a:prstGeom prst="rect">
            <a:avLst/>
          </a:prstGeom>
          <a:solidFill>
            <a:sysClr val="window" lastClr="FFFFFF"/>
          </a:solidFill>
          <a:ln w="9525" cmpd="sng">
            <a:noFill/>
          </a:ln>
          <a:effectLst/>
        </xdr:spPr>
        <xdr:txBody>
          <a:bodyPr vertOverflow="clip" wrap="square" rtlCol="0" anchor="t"/>
          <a:lstStyle/>
          <a:p>
            <a:r>
              <a:rPr lang="ja-JP" altLang="ja-JP" sz="1100">
                <a:effectLst/>
                <a:latin typeface="+mn-lt"/>
                <a:ea typeface="+mn-ea"/>
                <a:cs typeface="+mn-cs"/>
              </a:rPr>
              <a:t>カルタヘナ法関連図書（国別報告書）の英語</a:t>
            </a:r>
            <a:endParaRPr lang="en-US" altLang="ja-JP" sz="1100">
              <a:effectLst/>
              <a:latin typeface="+mn-lt"/>
              <a:ea typeface="+mn-ea"/>
              <a:cs typeface="+mn-cs"/>
            </a:endParaRPr>
          </a:p>
          <a:p>
            <a:r>
              <a:rPr lang="ja-JP" altLang="ja-JP" sz="1100">
                <a:effectLst/>
                <a:latin typeface="+mn-lt"/>
                <a:ea typeface="+mn-ea"/>
                <a:cs typeface="+mn-cs"/>
              </a:rPr>
              <a:t>翻訳業務</a:t>
            </a:r>
            <a:endParaRPr lang="ja-JP" altLang="ja-JP">
              <a:effectLst/>
            </a:endParaRPr>
          </a:p>
        </xdr:txBody>
      </xdr:sp>
      <xdr:sp macro="" textlink="">
        <xdr:nvSpPr>
          <xdr:cNvPr id="39" name="大かっこ 38"/>
          <xdr:cNvSpPr/>
        </xdr:nvSpPr>
        <xdr:spPr bwMode="auto">
          <a:xfrm>
            <a:off x="4739595" y="55643758"/>
            <a:ext cx="3441371" cy="4084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55" zoomScaleNormal="75" zoomScaleSheetLayoutView="55" zoomScalePageLayoutView="85" workbookViewId="0">
      <selection activeCell="A3" sqref="A3:AH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228</v>
      </c>
      <c r="AT2" s="204"/>
      <c r="AU2" s="204"/>
      <c r="AV2" s="42" t="str">
        <f>IF(AW2="", "", "-")</f>
        <v/>
      </c>
      <c r="AW2" s="387"/>
      <c r="AX2" s="387"/>
    </row>
    <row r="3" spans="1:50" ht="21" customHeight="1" thickBot="1" x14ac:dyDescent="0.25">
      <c r="A3" s="510" t="s">
        <v>347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479</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433</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482</v>
      </c>
      <c r="AF5" s="707"/>
      <c r="AG5" s="707"/>
      <c r="AH5" s="707"/>
      <c r="AI5" s="707"/>
      <c r="AJ5" s="707"/>
      <c r="AK5" s="707"/>
      <c r="AL5" s="707"/>
      <c r="AM5" s="707"/>
      <c r="AN5" s="707"/>
      <c r="AO5" s="707"/>
      <c r="AP5" s="708"/>
      <c r="AQ5" s="709" t="s">
        <v>483</v>
      </c>
      <c r="AR5" s="710"/>
      <c r="AS5" s="710"/>
      <c r="AT5" s="710"/>
      <c r="AU5" s="710"/>
      <c r="AV5" s="710"/>
      <c r="AW5" s="710"/>
      <c r="AX5" s="711"/>
    </row>
    <row r="6" spans="1:50" ht="39" customHeight="1" x14ac:dyDescent="0.2">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104.4" customHeight="1" x14ac:dyDescent="0.2">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5" t="s">
        <v>311</v>
      </c>
      <c r="Z7" s="286"/>
      <c r="AA7" s="286"/>
      <c r="AB7" s="286"/>
      <c r="AC7" s="286"/>
      <c r="AD7" s="386"/>
      <c r="AE7" s="373" t="s">
        <v>486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2">
      <c r="A9" s="135" t="s">
        <v>23</v>
      </c>
      <c r="B9" s="136"/>
      <c r="C9" s="136"/>
      <c r="D9" s="136"/>
      <c r="E9" s="136"/>
      <c r="F9" s="136"/>
      <c r="G9" s="559" t="s">
        <v>520</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
      <c r="A10" s="729" t="s">
        <v>29</v>
      </c>
      <c r="B10" s="730"/>
      <c r="C10" s="730"/>
      <c r="D10" s="730"/>
      <c r="E10" s="730"/>
      <c r="F10" s="730"/>
      <c r="G10" s="662" t="s">
        <v>521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v>21</v>
      </c>
      <c r="Q13" s="103"/>
      <c r="R13" s="103"/>
      <c r="S13" s="103"/>
      <c r="T13" s="103"/>
      <c r="U13" s="103"/>
      <c r="V13" s="104"/>
      <c r="W13" s="102">
        <v>23</v>
      </c>
      <c r="X13" s="103"/>
      <c r="Y13" s="103"/>
      <c r="Z13" s="103"/>
      <c r="AA13" s="103"/>
      <c r="AB13" s="103"/>
      <c r="AC13" s="104"/>
      <c r="AD13" s="102">
        <v>19</v>
      </c>
      <c r="AE13" s="103"/>
      <c r="AF13" s="103"/>
      <c r="AG13" s="103"/>
      <c r="AH13" s="103"/>
      <c r="AI13" s="103"/>
      <c r="AJ13" s="104"/>
      <c r="AK13" s="102">
        <v>17</v>
      </c>
      <c r="AL13" s="103"/>
      <c r="AM13" s="103"/>
      <c r="AN13" s="103"/>
      <c r="AO13" s="103"/>
      <c r="AP13" s="103"/>
      <c r="AQ13" s="104"/>
      <c r="AR13" s="99">
        <v>17</v>
      </c>
      <c r="AS13" s="100"/>
      <c r="AT13" s="100"/>
      <c r="AU13" s="100"/>
      <c r="AV13" s="100"/>
      <c r="AW13" s="100"/>
      <c r="AX13" s="384"/>
    </row>
    <row r="14" spans="1:50" ht="21" customHeight="1" x14ac:dyDescent="0.2">
      <c r="A14" s="132"/>
      <c r="B14" s="133"/>
      <c r="C14" s="133"/>
      <c r="D14" s="133"/>
      <c r="E14" s="133"/>
      <c r="F14" s="134"/>
      <c r="G14" s="734"/>
      <c r="H14" s="735"/>
      <c r="I14" s="562" t="s">
        <v>8</v>
      </c>
      <c r="J14" s="616"/>
      <c r="K14" s="616"/>
      <c r="L14" s="616"/>
      <c r="M14" s="616"/>
      <c r="N14" s="616"/>
      <c r="O14" s="617"/>
      <c r="P14" s="102" t="s">
        <v>487</v>
      </c>
      <c r="Q14" s="103"/>
      <c r="R14" s="103"/>
      <c r="S14" s="103"/>
      <c r="T14" s="103"/>
      <c r="U14" s="103"/>
      <c r="V14" s="104"/>
      <c r="W14" s="102" t="s">
        <v>488</v>
      </c>
      <c r="X14" s="103"/>
      <c r="Y14" s="103"/>
      <c r="Z14" s="103"/>
      <c r="AA14" s="103"/>
      <c r="AB14" s="103"/>
      <c r="AC14" s="104"/>
      <c r="AD14" s="102" t="s">
        <v>488</v>
      </c>
      <c r="AE14" s="103"/>
      <c r="AF14" s="103"/>
      <c r="AG14" s="103"/>
      <c r="AH14" s="103"/>
      <c r="AI14" s="103"/>
      <c r="AJ14" s="104"/>
      <c r="AK14" s="102" t="s">
        <v>497</v>
      </c>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t="s">
        <v>488</v>
      </c>
      <c r="Q15" s="103"/>
      <c r="R15" s="103"/>
      <c r="S15" s="103"/>
      <c r="T15" s="103"/>
      <c r="U15" s="103"/>
      <c r="V15" s="104"/>
      <c r="W15" s="102" t="s">
        <v>488</v>
      </c>
      <c r="X15" s="103"/>
      <c r="Y15" s="103"/>
      <c r="Z15" s="103"/>
      <c r="AA15" s="103"/>
      <c r="AB15" s="103"/>
      <c r="AC15" s="104"/>
      <c r="AD15" s="102" t="s">
        <v>488</v>
      </c>
      <c r="AE15" s="103"/>
      <c r="AF15" s="103"/>
      <c r="AG15" s="103"/>
      <c r="AH15" s="103"/>
      <c r="AI15" s="103"/>
      <c r="AJ15" s="104"/>
      <c r="AK15" s="102" t="s">
        <v>498</v>
      </c>
      <c r="AL15" s="103"/>
      <c r="AM15" s="103"/>
      <c r="AN15" s="103"/>
      <c r="AO15" s="103"/>
      <c r="AP15" s="103"/>
      <c r="AQ15" s="104"/>
      <c r="AR15" s="102"/>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t="s">
        <v>489</v>
      </c>
      <c r="Q16" s="103"/>
      <c r="R16" s="103"/>
      <c r="S16" s="103"/>
      <c r="T16" s="103"/>
      <c r="U16" s="103"/>
      <c r="V16" s="104"/>
      <c r="W16" s="102" t="s">
        <v>491</v>
      </c>
      <c r="X16" s="103"/>
      <c r="Y16" s="103"/>
      <c r="Z16" s="103"/>
      <c r="AA16" s="103"/>
      <c r="AB16" s="103"/>
      <c r="AC16" s="104"/>
      <c r="AD16" s="102" t="s">
        <v>488</v>
      </c>
      <c r="AE16" s="103"/>
      <c r="AF16" s="103"/>
      <c r="AG16" s="103"/>
      <c r="AH16" s="103"/>
      <c r="AI16" s="103"/>
      <c r="AJ16" s="104"/>
      <c r="AK16" s="102" t="s">
        <v>499</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490</v>
      </c>
      <c r="Q17" s="103"/>
      <c r="R17" s="103"/>
      <c r="S17" s="103"/>
      <c r="T17" s="103"/>
      <c r="U17" s="103"/>
      <c r="V17" s="104"/>
      <c r="W17" s="102" t="s">
        <v>492</v>
      </c>
      <c r="X17" s="103"/>
      <c r="Y17" s="103"/>
      <c r="Z17" s="103"/>
      <c r="AA17" s="103"/>
      <c r="AB17" s="103"/>
      <c r="AC17" s="104"/>
      <c r="AD17" s="102" t="s">
        <v>488</v>
      </c>
      <c r="AE17" s="103"/>
      <c r="AF17" s="103"/>
      <c r="AG17" s="103"/>
      <c r="AH17" s="103"/>
      <c r="AI17" s="103"/>
      <c r="AJ17" s="104"/>
      <c r="AK17" s="102" t="s">
        <v>500</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21</v>
      </c>
      <c r="Q18" s="109"/>
      <c r="R18" s="109"/>
      <c r="S18" s="109"/>
      <c r="T18" s="109"/>
      <c r="U18" s="109"/>
      <c r="V18" s="110"/>
      <c r="W18" s="108">
        <f>SUM(W13:AC17)</f>
        <v>23</v>
      </c>
      <c r="X18" s="109"/>
      <c r="Y18" s="109"/>
      <c r="Z18" s="109"/>
      <c r="AA18" s="109"/>
      <c r="AB18" s="109"/>
      <c r="AC18" s="110"/>
      <c r="AD18" s="108">
        <f>SUM(AD13:AJ17)</f>
        <v>19</v>
      </c>
      <c r="AE18" s="109"/>
      <c r="AF18" s="109"/>
      <c r="AG18" s="109"/>
      <c r="AH18" s="109"/>
      <c r="AI18" s="109"/>
      <c r="AJ18" s="110"/>
      <c r="AK18" s="108">
        <f>SUM(AK13:AQ17)</f>
        <v>17</v>
      </c>
      <c r="AL18" s="109"/>
      <c r="AM18" s="109"/>
      <c r="AN18" s="109"/>
      <c r="AO18" s="109"/>
      <c r="AP18" s="109"/>
      <c r="AQ18" s="110"/>
      <c r="AR18" s="108">
        <f>SUM(AR13:AX17)</f>
        <v>17</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13</v>
      </c>
      <c r="Q19" s="103"/>
      <c r="R19" s="103"/>
      <c r="S19" s="103"/>
      <c r="T19" s="103"/>
      <c r="U19" s="103"/>
      <c r="V19" s="104"/>
      <c r="W19" s="102">
        <v>14</v>
      </c>
      <c r="X19" s="103"/>
      <c r="Y19" s="103"/>
      <c r="Z19" s="103"/>
      <c r="AA19" s="103"/>
      <c r="AB19" s="103"/>
      <c r="AC19" s="104"/>
      <c r="AD19" s="102">
        <v>11</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0.61904761904761907</v>
      </c>
      <c r="Q20" s="526"/>
      <c r="R20" s="526"/>
      <c r="S20" s="526"/>
      <c r="T20" s="526"/>
      <c r="U20" s="526"/>
      <c r="V20" s="526"/>
      <c r="W20" s="526">
        <f t="shared" ref="W20" si="0">IF(W18=0, "-", SUM(W19)/W18)</f>
        <v>0.60869565217391308</v>
      </c>
      <c r="X20" s="526"/>
      <c r="Y20" s="526"/>
      <c r="Z20" s="526"/>
      <c r="AA20" s="526"/>
      <c r="AB20" s="526"/>
      <c r="AC20" s="526"/>
      <c r="AD20" s="526">
        <f t="shared" ref="AD20" si="1">IF(AD18=0, "-", SUM(AD19)/AD18)</f>
        <v>0.57894736842105265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7" t="s">
        <v>277</v>
      </c>
      <c r="H21" s="918"/>
      <c r="I21" s="918"/>
      <c r="J21" s="918"/>
      <c r="K21" s="918"/>
      <c r="L21" s="918"/>
      <c r="M21" s="918"/>
      <c r="N21" s="918"/>
      <c r="O21" s="918"/>
      <c r="P21" s="526">
        <f>IF(P19=0, "-", SUM(P19)/SUM(P13,P14))</f>
        <v>0.61904761904761907</v>
      </c>
      <c r="Q21" s="526"/>
      <c r="R21" s="526"/>
      <c r="S21" s="526"/>
      <c r="T21" s="526"/>
      <c r="U21" s="526"/>
      <c r="V21" s="526"/>
      <c r="W21" s="526">
        <f t="shared" ref="W21" si="2">IF(W19=0, "-", SUM(W19)/SUM(W13,W14))</f>
        <v>0.60869565217391308</v>
      </c>
      <c r="X21" s="526"/>
      <c r="Y21" s="526"/>
      <c r="Z21" s="526"/>
      <c r="AA21" s="526"/>
      <c r="AB21" s="526"/>
      <c r="AC21" s="526"/>
      <c r="AD21" s="526">
        <f t="shared" ref="AD21" si="3">IF(AD19=0, "-", SUM(AD19)/SUM(AD13,AD14))</f>
        <v>0.57894736842105265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501</v>
      </c>
      <c r="H23" s="177"/>
      <c r="I23" s="177"/>
      <c r="J23" s="177"/>
      <c r="K23" s="177"/>
      <c r="L23" s="177"/>
      <c r="M23" s="177"/>
      <c r="N23" s="177"/>
      <c r="O23" s="178"/>
      <c r="P23" s="99">
        <v>12.7</v>
      </c>
      <c r="Q23" s="100"/>
      <c r="R23" s="100"/>
      <c r="S23" s="100"/>
      <c r="T23" s="100"/>
      <c r="U23" s="100"/>
      <c r="V23" s="101"/>
      <c r="W23" s="99">
        <v>12.7</v>
      </c>
      <c r="X23" s="100"/>
      <c r="Y23" s="100"/>
      <c r="Z23" s="100"/>
      <c r="AA23" s="100"/>
      <c r="AB23" s="100"/>
      <c r="AC23" s="101"/>
      <c r="AD23" s="193" t="s">
        <v>600</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2">
      <c r="A24" s="185"/>
      <c r="B24" s="186"/>
      <c r="C24" s="186"/>
      <c r="D24" s="186"/>
      <c r="E24" s="186"/>
      <c r="F24" s="187"/>
      <c r="G24" s="179" t="s">
        <v>502</v>
      </c>
      <c r="H24" s="180"/>
      <c r="I24" s="180"/>
      <c r="J24" s="180"/>
      <c r="K24" s="180"/>
      <c r="L24" s="180"/>
      <c r="M24" s="180"/>
      <c r="N24" s="180"/>
      <c r="O24" s="181"/>
      <c r="P24" s="102">
        <v>1.6</v>
      </c>
      <c r="Q24" s="103"/>
      <c r="R24" s="103"/>
      <c r="S24" s="103"/>
      <c r="T24" s="103"/>
      <c r="U24" s="103"/>
      <c r="V24" s="104"/>
      <c r="W24" s="102">
        <v>1.6</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t="s">
        <v>503</v>
      </c>
      <c r="H25" s="180"/>
      <c r="I25" s="180"/>
      <c r="J25" s="180"/>
      <c r="K25" s="180"/>
      <c r="L25" s="180"/>
      <c r="M25" s="180"/>
      <c r="N25" s="180"/>
      <c r="O25" s="181"/>
      <c r="P25" s="102">
        <v>1.6</v>
      </c>
      <c r="Q25" s="103"/>
      <c r="R25" s="103"/>
      <c r="S25" s="103"/>
      <c r="T25" s="103"/>
      <c r="U25" s="103"/>
      <c r="V25" s="104"/>
      <c r="W25" s="102">
        <v>1.6</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2">
      <c r="A26" s="185"/>
      <c r="B26" s="186"/>
      <c r="C26" s="186"/>
      <c r="D26" s="186"/>
      <c r="E26" s="186"/>
      <c r="F26" s="187"/>
      <c r="G26" s="179" t="s">
        <v>504</v>
      </c>
      <c r="H26" s="180"/>
      <c r="I26" s="180"/>
      <c r="J26" s="180"/>
      <c r="K26" s="180"/>
      <c r="L26" s="180"/>
      <c r="M26" s="180"/>
      <c r="N26" s="180"/>
      <c r="O26" s="181"/>
      <c r="P26" s="102">
        <v>1.1000000000000001</v>
      </c>
      <c r="Q26" s="103"/>
      <c r="R26" s="103"/>
      <c r="S26" s="103"/>
      <c r="T26" s="103"/>
      <c r="U26" s="103"/>
      <c r="V26" s="104"/>
      <c r="W26" s="102">
        <v>1.1000000000000001</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258</v>
      </c>
      <c r="H29" s="219"/>
      <c r="I29" s="219"/>
      <c r="J29" s="219"/>
      <c r="K29" s="219"/>
      <c r="L29" s="219"/>
      <c r="M29" s="219"/>
      <c r="N29" s="219"/>
      <c r="O29" s="220"/>
      <c r="P29" s="102">
        <f>AK13</f>
        <v>17</v>
      </c>
      <c r="Q29" s="103"/>
      <c r="R29" s="103"/>
      <c r="S29" s="103"/>
      <c r="T29" s="103"/>
      <c r="U29" s="103"/>
      <c r="V29" s="104"/>
      <c r="W29" s="208">
        <f>AR13</f>
        <v>17</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273</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314</v>
      </c>
      <c r="AF30" s="377"/>
      <c r="AG30" s="377"/>
      <c r="AH30" s="378"/>
      <c r="AI30" s="376" t="s">
        <v>336</v>
      </c>
      <c r="AJ30" s="377"/>
      <c r="AK30" s="377"/>
      <c r="AL30" s="378"/>
      <c r="AM30" s="379" t="s">
        <v>341</v>
      </c>
      <c r="AN30" s="379"/>
      <c r="AO30" s="379"/>
      <c r="AP30" s="376"/>
      <c r="AQ30" s="628" t="s">
        <v>187</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t="s">
        <v>488</v>
      </c>
      <c r="AV31" s="261"/>
      <c r="AW31" s="369" t="s">
        <v>177</v>
      </c>
      <c r="AX31" s="370"/>
    </row>
    <row r="32" spans="1:50" ht="23.25" customHeight="1" x14ac:dyDescent="0.2">
      <c r="A32" s="502"/>
      <c r="B32" s="500"/>
      <c r="C32" s="500"/>
      <c r="D32" s="500"/>
      <c r="E32" s="500"/>
      <c r="F32" s="501"/>
      <c r="G32" s="527" t="s">
        <v>522</v>
      </c>
      <c r="H32" s="528"/>
      <c r="I32" s="528"/>
      <c r="J32" s="528"/>
      <c r="K32" s="528"/>
      <c r="L32" s="528"/>
      <c r="M32" s="528"/>
      <c r="N32" s="528"/>
      <c r="O32" s="529"/>
      <c r="P32" s="151" t="s">
        <v>523</v>
      </c>
      <c r="Q32" s="151"/>
      <c r="R32" s="151"/>
      <c r="S32" s="151"/>
      <c r="T32" s="151"/>
      <c r="U32" s="151"/>
      <c r="V32" s="151"/>
      <c r="W32" s="151"/>
      <c r="X32" s="222"/>
      <c r="Y32" s="328" t="s">
        <v>12</v>
      </c>
      <c r="Z32" s="536"/>
      <c r="AA32" s="537"/>
      <c r="AB32" s="538" t="s">
        <v>493</v>
      </c>
      <c r="AC32" s="538"/>
      <c r="AD32" s="538"/>
      <c r="AE32" s="354">
        <v>0</v>
      </c>
      <c r="AF32" s="355"/>
      <c r="AG32" s="355"/>
      <c r="AH32" s="355"/>
      <c r="AI32" s="354">
        <v>0</v>
      </c>
      <c r="AJ32" s="355"/>
      <c r="AK32" s="355"/>
      <c r="AL32" s="355"/>
      <c r="AM32" s="354">
        <v>0</v>
      </c>
      <c r="AN32" s="355"/>
      <c r="AO32" s="355"/>
      <c r="AP32" s="355"/>
      <c r="AQ32" s="105">
        <v>0</v>
      </c>
      <c r="AR32" s="106"/>
      <c r="AS32" s="106"/>
      <c r="AT32" s="107"/>
      <c r="AU32" s="355"/>
      <c r="AV32" s="355"/>
      <c r="AW32" s="355"/>
      <c r="AX32" s="357"/>
    </row>
    <row r="33" spans="1:50" ht="23.2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493</v>
      </c>
      <c r="AC33" s="509"/>
      <c r="AD33" s="509"/>
      <c r="AE33" s="354">
        <v>0</v>
      </c>
      <c r="AF33" s="355"/>
      <c r="AG33" s="355"/>
      <c r="AH33" s="355"/>
      <c r="AI33" s="354">
        <v>0</v>
      </c>
      <c r="AJ33" s="355"/>
      <c r="AK33" s="355"/>
      <c r="AL33" s="355"/>
      <c r="AM33" s="354">
        <v>0</v>
      </c>
      <c r="AN33" s="355"/>
      <c r="AO33" s="355"/>
      <c r="AP33" s="355"/>
      <c r="AQ33" s="105">
        <v>0</v>
      </c>
      <c r="AR33" s="106"/>
      <c r="AS33" s="106"/>
      <c r="AT33" s="107"/>
      <c r="AU33" s="355"/>
      <c r="AV33" s="355"/>
      <c r="AW33" s="355"/>
      <c r="AX33" s="357"/>
    </row>
    <row r="34" spans="1:50" ht="23.2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100</v>
      </c>
      <c r="AJ34" s="355"/>
      <c r="AK34" s="355"/>
      <c r="AL34" s="355"/>
      <c r="AM34" s="354">
        <v>100</v>
      </c>
      <c r="AN34" s="355"/>
      <c r="AO34" s="355"/>
      <c r="AP34" s="355"/>
      <c r="AQ34" s="105" t="s">
        <v>494</v>
      </c>
      <c r="AR34" s="106"/>
      <c r="AS34" s="106"/>
      <c r="AT34" s="107"/>
      <c r="AU34" s="355"/>
      <c r="AV34" s="355"/>
      <c r="AW34" s="355"/>
      <c r="AX34" s="357"/>
    </row>
    <row r="35" spans="1:50" ht="23.25" customHeight="1" x14ac:dyDescent="0.2">
      <c r="A35" s="887" t="s">
        <v>302</v>
      </c>
      <c r="B35" s="888"/>
      <c r="C35" s="888"/>
      <c r="D35" s="888"/>
      <c r="E35" s="888"/>
      <c r="F35" s="889"/>
      <c r="G35" s="893" t="s">
        <v>495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2">
      <c r="A37" s="631" t="s">
        <v>273</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hidden="1"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87" t="s">
        <v>302</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2">
      <c r="A44" s="631" t="s">
        <v>273</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87" t="s">
        <v>302</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2">
      <c r="A51" s="499" t="s">
        <v>273</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7" t="s">
        <v>302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2">
      <c r="A58" s="499" t="s">
        <v>273</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7" t="s">
        <v>302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2">
      <c r="A65" s="848" t="s">
        <v>274</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269</v>
      </c>
      <c r="X65" s="860"/>
      <c r="Y65" s="863"/>
      <c r="Z65" s="863"/>
      <c r="AA65" s="864"/>
      <c r="AB65" s="857" t="s">
        <v>11</v>
      </c>
      <c r="AC65" s="853"/>
      <c r="AD65" s="854"/>
      <c r="AE65" s="358" t="s">
        <v>314</v>
      </c>
      <c r="AF65" s="359"/>
      <c r="AG65" s="359"/>
      <c r="AH65" s="360"/>
      <c r="AI65" s="358" t="s">
        <v>312</v>
      </c>
      <c r="AJ65" s="359"/>
      <c r="AK65" s="359"/>
      <c r="AL65" s="360"/>
      <c r="AM65" s="365" t="s">
        <v>341</v>
      </c>
      <c r="AN65" s="365"/>
      <c r="AO65" s="365"/>
      <c r="AP65" s="365"/>
      <c r="AQ65" s="857" t="s">
        <v>187</v>
      </c>
      <c r="AR65" s="853"/>
      <c r="AS65" s="853"/>
      <c r="AT65" s="854"/>
      <c r="AU65" s="967" t="s">
        <v>133</v>
      </c>
      <c r="AV65" s="967"/>
      <c r="AW65" s="967"/>
      <c r="AX65" s="968"/>
    </row>
    <row r="66" spans="1:50" ht="18.75" hidden="1"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272</v>
      </c>
      <c r="AX66" s="969"/>
    </row>
    <row r="67" spans="1:50" ht="23.25" hidden="1" customHeight="1" x14ac:dyDescent="0.2">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292</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292</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293</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2">
      <c r="A70" s="841" t="s">
        <v>278</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291</v>
      </c>
      <c r="X70" s="935"/>
      <c r="Y70" s="940" t="s">
        <v>12</v>
      </c>
      <c r="Z70" s="940"/>
      <c r="AA70" s="941"/>
      <c r="AB70" s="942" t="s">
        <v>292</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292</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293</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7" t="s">
        <v>274</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2" t="s">
        <v>305</v>
      </c>
      <c r="B78" s="903"/>
      <c r="C78" s="903"/>
      <c r="D78" s="903"/>
      <c r="E78" s="900" t="s">
        <v>252</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268</v>
      </c>
      <c r="AP79" s="139"/>
      <c r="AQ79" s="139"/>
      <c r="AR79" s="66" t="s">
        <v>266</v>
      </c>
      <c r="AS79" s="138"/>
      <c r="AT79" s="139"/>
      <c r="AU79" s="139"/>
      <c r="AV79" s="139"/>
      <c r="AW79" s="139"/>
      <c r="AX79" s="140"/>
    </row>
    <row r="80" spans="1:50" ht="18.75" hidden="1" customHeight="1" x14ac:dyDescent="0.2">
      <c r="A80" s="506" t="s">
        <v>146</v>
      </c>
      <c r="B80" s="836" t="s">
        <v>265</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353</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2">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2">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2">
      <c r="A100" s="822" t="s">
        <v>275</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314</v>
      </c>
      <c r="AF100" s="814"/>
      <c r="AG100" s="814"/>
      <c r="AH100" s="815"/>
      <c r="AI100" s="813" t="s">
        <v>334</v>
      </c>
      <c r="AJ100" s="814"/>
      <c r="AK100" s="814"/>
      <c r="AL100" s="815"/>
      <c r="AM100" s="813" t="s">
        <v>341</v>
      </c>
      <c r="AN100" s="814"/>
      <c r="AO100" s="814"/>
      <c r="AP100" s="815"/>
      <c r="AQ100" s="919" t="s">
        <v>354</v>
      </c>
      <c r="AR100" s="920"/>
      <c r="AS100" s="920"/>
      <c r="AT100" s="921"/>
      <c r="AU100" s="919" t="s">
        <v>355</v>
      </c>
      <c r="AV100" s="920"/>
      <c r="AW100" s="920"/>
      <c r="AX100" s="922"/>
    </row>
    <row r="101" spans="1:60" ht="23.25" customHeight="1" x14ac:dyDescent="0.2">
      <c r="A101" s="478"/>
      <c r="B101" s="479"/>
      <c r="C101" s="479"/>
      <c r="D101" s="479"/>
      <c r="E101" s="479"/>
      <c r="F101" s="480"/>
      <c r="G101" s="151" t="s">
        <v>505</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507</v>
      </c>
      <c r="AC101" s="538"/>
      <c r="AD101" s="538"/>
      <c r="AE101" s="354">
        <v>16</v>
      </c>
      <c r="AF101" s="355"/>
      <c r="AG101" s="355"/>
      <c r="AH101" s="356"/>
      <c r="AI101" s="354">
        <v>13</v>
      </c>
      <c r="AJ101" s="355"/>
      <c r="AK101" s="355"/>
      <c r="AL101" s="356"/>
      <c r="AM101" s="354">
        <v>14</v>
      </c>
      <c r="AN101" s="355"/>
      <c r="AO101" s="355"/>
      <c r="AP101" s="356"/>
      <c r="AQ101" s="354" t="s">
        <v>497</v>
      </c>
      <c r="AR101" s="355"/>
      <c r="AS101" s="355"/>
      <c r="AT101" s="356"/>
      <c r="AU101" s="354" t="s">
        <v>514</v>
      </c>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507</v>
      </c>
      <c r="AC102" s="538"/>
      <c r="AD102" s="538"/>
      <c r="AE102" s="348">
        <v>20</v>
      </c>
      <c r="AF102" s="348"/>
      <c r="AG102" s="348"/>
      <c r="AH102" s="348"/>
      <c r="AI102" s="348">
        <v>20</v>
      </c>
      <c r="AJ102" s="348"/>
      <c r="AK102" s="348"/>
      <c r="AL102" s="348"/>
      <c r="AM102" s="348">
        <v>20</v>
      </c>
      <c r="AN102" s="348"/>
      <c r="AO102" s="348"/>
      <c r="AP102" s="348"/>
      <c r="AQ102" s="804">
        <v>20</v>
      </c>
      <c r="AR102" s="805"/>
      <c r="AS102" s="805"/>
      <c r="AT102" s="806"/>
      <c r="AU102" s="804">
        <v>20</v>
      </c>
      <c r="AV102" s="805"/>
      <c r="AW102" s="805"/>
      <c r="AX102" s="806"/>
    </row>
    <row r="103" spans="1:60" ht="31.5" customHeight="1" x14ac:dyDescent="0.2">
      <c r="A103" s="475" t="s">
        <v>275</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customHeight="1" x14ac:dyDescent="0.2">
      <c r="A104" s="478"/>
      <c r="B104" s="479"/>
      <c r="C104" s="479"/>
      <c r="D104" s="479"/>
      <c r="E104" s="479"/>
      <c r="F104" s="480"/>
      <c r="G104" s="151" t="s">
        <v>506</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508</v>
      </c>
      <c r="AC104" s="459"/>
      <c r="AD104" s="460"/>
      <c r="AE104" s="354">
        <v>37</v>
      </c>
      <c r="AF104" s="355"/>
      <c r="AG104" s="355"/>
      <c r="AH104" s="356"/>
      <c r="AI104" s="354">
        <v>47</v>
      </c>
      <c r="AJ104" s="355"/>
      <c r="AK104" s="355"/>
      <c r="AL104" s="356"/>
      <c r="AM104" s="354">
        <v>39</v>
      </c>
      <c r="AN104" s="355"/>
      <c r="AO104" s="355"/>
      <c r="AP104" s="356"/>
      <c r="AQ104" s="354" t="s">
        <v>497</v>
      </c>
      <c r="AR104" s="355"/>
      <c r="AS104" s="355"/>
      <c r="AT104" s="356"/>
      <c r="AU104" s="354" t="s">
        <v>497</v>
      </c>
      <c r="AV104" s="355"/>
      <c r="AW104" s="355"/>
      <c r="AX104" s="356"/>
    </row>
    <row r="105" spans="1:60" ht="23.25"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508</v>
      </c>
      <c r="AC105" s="397"/>
      <c r="AD105" s="398"/>
      <c r="AE105" s="348">
        <v>50</v>
      </c>
      <c r="AF105" s="348"/>
      <c r="AG105" s="348"/>
      <c r="AH105" s="348"/>
      <c r="AI105" s="348">
        <v>50</v>
      </c>
      <c r="AJ105" s="348"/>
      <c r="AK105" s="348"/>
      <c r="AL105" s="348"/>
      <c r="AM105" s="348">
        <v>50</v>
      </c>
      <c r="AN105" s="348"/>
      <c r="AO105" s="348"/>
      <c r="AP105" s="348"/>
      <c r="AQ105" s="354">
        <v>50</v>
      </c>
      <c r="AR105" s="355"/>
      <c r="AS105" s="355"/>
      <c r="AT105" s="356"/>
      <c r="AU105" s="804">
        <v>50</v>
      </c>
      <c r="AV105" s="805"/>
      <c r="AW105" s="805"/>
      <c r="AX105" s="806"/>
    </row>
    <row r="106" spans="1:60" ht="31.5" hidden="1" customHeight="1" x14ac:dyDescent="0.2">
      <c r="A106" s="475" t="s">
        <v>275</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2">
      <c r="A109" s="475" t="s">
        <v>275</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2">
      <c r="A112" s="475" t="s">
        <v>275</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2">
      <c r="A116" s="282"/>
      <c r="B116" s="283"/>
      <c r="C116" s="283"/>
      <c r="D116" s="283"/>
      <c r="E116" s="283"/>
      <c r="F116" s="284"/>
      <c r="G116" s="341" t="s">
        <v>509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510</v>
      </c>
      <c r="AC116" s="291"/>
      <c r="AD116" s="292"/>
      <c r="AE116" s="348">
        <v>3.2</v>
      </c>
      <c r="AF116" s="348"/>
      <c r="AG116" s="348"/>
      <c r="AH116" s="348"/>
      <c r="AI116" s="348">
        <v>2.6</v>
      </c>
      <c r="AJ116" s="348"/>
      <c r="AK116" s="348"/>
      <c r="AL116" s="348"/>
      <c r="AM116" s="348">
        <v>2.8</v>
      </c>
      <c r="AN116" s="348"/>
      <c r="AO116" s="348"/>
      <c r="AP116" s="348"/>
      <c r="AQ116" s="354"/>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511</v>
      </c>
      <c r="AC117" s="332"/>
      <c r="AD117" s="333"/>
      <c r="AE117" s="296" t="s">
        <v>512</v>
      </c>
      <c r="AF117" s="296"/>
      <c r="AG117" s="296"/>
      <c r="AH117" s="296"/>
      <c r="AI117" s="296" t="s">
        <v>513</v>
      </c>
      <c r="AJ117" s="296"/>
      <c r="AK117" s="296"/>
      <c r="AL117" s="296"/>
      <c r="AM117" s="296" t="s">
        <v>558</v>
      </c>
      <c r="AN117" s="296"/>
      <c r="AO117" s="296"/>
      <c r="AP117" s="296"/>
      <c r="AQ117" s="296"/>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hidden="1" customHeight="1" x14ac:dyDescent="0.2">
      <c r="A119" s="282"/>
      <c r="B119" s="283"/>
      <c r="C119" s="283"/>
      <c r="D119" s="283"/>
      <c r="E119" s="283"/>
      <c r="F119" s="284"/>
      <c r="G119" s="341" t="s">
        <v>282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281</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2">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2">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281</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2">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281</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4" t="s">
        <v>329</v>
      </c>
      <c r="B130" s="982"/>
      <c r="C130" s="981" t="s">
        <v>191</v>
      </c>
      <c r="D130" s="982"/>
      <c r="E130" s="298" t="s">
        <v>220</v>
      </c>
      <c r="F130" s="299"/>
      <c r="G130" s="300" t="s">
        <v>496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5"/>
      <c r="B131" s="242"/>
      <c r="C131" s="241"/>
      <c r="D131" s="242"/>
      <c r="E131" s="228" t="s">
        <v>219</v>
      </c>
      <c r="F131" s="229"/>
      <c r="G131" s="226" t="s">
        <v>515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2">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hidden="1" customHeight="1" x14ac:dyDescent="0.2">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2">
      <c r="A134" s="985"/>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2">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2">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2">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2">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2">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customHeight="1" x14ac:dyDescent="0.2">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customHeight="1" x14ac:dyDescent="0.2">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t="s">
        <v>497</v>
      </c>
      <c r="AR149" s="261"/>
      <c r="AS149" s="127" t="s">
        <v>188</v>
      </c>
      <c r="AT149" s="162"/>
      <c r="AU149" s="126" t="s">
        <v>497</v>
      </c>
      <c r="AV149" s="126"/>
      <c r="AW149" s="127" t="s">
        <v>177</v>
      </c>
      <c r="AX149" s="128"/>
    </row>
    <row r="150" spans="1:50" ht="39.75" customHeight="1" x14ac:dyDescent="0.2">
      <c r="A150" s="985"/>
      <c r="B150" s="242"/>
      <c r="C150" s="241"/>
      <c r="D150" s="242"/>
      <c r="E150" s="241"/>
      <c r="F150" s="304"/>
      <c r="G150" s="221" t="s">
        <v>516</v>
      </c>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t="s">
        <v>497</v>
      </c>
      <c r="AC150" s="214"/>
      <c r="AD150" s="214"/>
      <c r="AE150" s="256" t="s">
        <v>497</v>
      </c>
      <c r="AF150" s="106"/>
      <c r="AG150" s="106"/>
      <c r="AH150" s="106"/>
      <c r="AI150" s="256" t="s">
        <v>516</v>
      </c>
      <c r="AJ150" s="106"/>
      <c r="AK150" s="106"/>
      <c r="AL150" s="106"/>
      <c r="AM150" s="256" t="s">
        <v>497</v>
      </c>
      <c r="AN150" s="106"/>
      <c r="AO150" s="106"/>
      <c r="AP150" s="106"/>
      <c r="AQ150" s="256" t="s">
        <v>497</v>
      </c>
      <c r="AR150" s="106"/>
      <c r="AS150" s="106"/>
      <c r="AT150" s="106"/>
      <c r="AU150" s="256" t="s">
        <v>517</v>
      </c>
      <c r="AV150" s="106"/>
      <c r="AW150" s="106"/>
      <c r="AX150" s="205"/>
    </row>
    <row r="151" spans="1:50" ht="39.75" customHeight="1" x14ac:dyDescent="0.2">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t="s">
        <v>497</v>
      </c>
      <c r="AC151" s="123"/>
      <c r="AD151" s="123"/>
      <c r="AE151" s="256" t="s">
        <v>497</v>
      </c>
      <c r="AF151" s="106"/>
      <c r="AG151" s="106"/>
      <c r="AH151" s="106"/>
      <c r="AI151" s="256" t="s">
        <v>517</v>
      </c>
      <c r="AJ151" s="106"/>
      <c r="AK151" s="106"/>
      <c r="AL151" s="106"/>
      <c r="AM151" s="256" t="s">
        <v>497</v>
      </c>
      <c r="AN151" s="106"/>
      <c r="AO151" s="106"/>
      <c r="AP151" s="106"/>
      <c r="AQ151" s="256" t="s">
        <v>497</v>
      </c>
      <c r="AR151" s="106"/>
      <c r="AS151" s="106"/>
      <c r="AT151" s="106"/>
      <c r="AU151" s="256" t="s">
        <v>497</v>
      </c>
      <c r="AV151" s="106"/>
      <c r="AW151" s="106"/>
      <c r="AX151" s="205"/>
    </row>
    <row r="152" spans="1:50" ht="22.5" customHeight="1" x14ac:dyDescent="0.2">
      <c r="A152" s="985"/>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customHeight="1" x14ac:dyDescent="0.2">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2">
      <c r="A154" s="985"/>
      <c r="B154" s="242"/>
      <c r="C154" s="241"/>
      <c r="D154" s="242"/>
      <c r="E154" s="241"/>
      <c r="F154" s="304"/>
      <c r="G154" s="221" t="s">
        <v>518</v>
      </c>
      <c r="H154" s="151"/>
      <c r="I154" s="151"/>
      <c r="J154" s="151"/>
      <c r="K154" s="151"/>
      <c r="L154" s="151"/>
      <c r="M154" s="151"/>
      <c r="N154" s="151"/>
      <c r="O154" s="151"/>
      <c r="P154" s="222"/>
      <c r="Q154" s="150" t="s">
        <v>519</v>
      </c>
      <c r="R154" s="151"/>
      <c r="S154" s="151"/>
      <c r="T154" s="151"/>
      <c r="U154" s="151"/>
      <c r="V154" s="151"/>
      <c r="W154" s="151"/>
      <c r="X154" s="151"/>
      <c r="Y154" s="151"/>
      <c r="Z154" s="151"/>
      <c r="AA154" s="914"/>
      <c r="AB154" s="245" t="s">
        <v>496</v>
      </c>
      <c r="AC154" s="246"/>
      <c r="AD154" s="246"/>
      <c r="AE154" s="251" t="s">
        <v>524</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2">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2">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2">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t="s">
        <v>525</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2">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5"/>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5"/>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5"/>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5"/>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5"/>
      <c r="B188" s="242"/>
      <c r="C188" s="241"/>
      <c r="D188" s="242"/>
      <c r="E188" s="150" t="s">
        <v>526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2">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2">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2">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2">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2">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85"/>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5"/>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5"/>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5"/>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5"/>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2">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2">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2">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2">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2">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85"/>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5"/>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5"/>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5"/>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5"/>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2">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2">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2">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2">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2">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85"/>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5"/>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5"/>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5"/>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5"/>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2">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2">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2">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2">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2">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85"/>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5"/>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5"/>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5"/>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5"/>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5"/>
      <c r="B430" s="242"/>
      <c r="C430" s="239" t="s">
        <v>344</v>
      </c>
      <c r="D430" s="240"/>
      <c r="E430" s="228" t="s">
        <v>322</v>
      </c>
      <c r="F430" s="438"/>
      <c r="G430" s="230" t="s">
        <v>207</v>
      </c>
      <c r="H430" s="148"/>
      <c r="I430" s="148"/>
      <c r="J430" s="231" t="s">
        <v>496</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customHeight="1" x14ac:dyDescent="0.2">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497</v>
      </c>
      <c r="AF432" s="126"/>
      <c r="AG432" s="127" t="s">
        <v>188</v>
      </c>
      <c r="AH432" s="162"/>
      <c r="AI432" s="172"/>
      <c r="AJ432" s="172"/>
      <c r="AK432" s="172"/>
      <c r="AL432" s="167"/>
      <c r="AM432" s="172"/>
      <c r="AN432" s="172"/>
      <c r="AO432" s="172"/>
      <c r="AP432" s="167"/>
      <c r="AQ432" s="201" t="s">
        <v>497</v>
      </c>
      <c r="AR432" s="126"/>
      <c r="AS432" s="127" t="s">
        <v>188</v>
      </c>
      <c r="AT432" s="162"/>
      <c r="AU432" s="126" t="s">
        <v>527</v>
      </c>
      <c r="AV432" s="126"/>
      <c r="AW432" s="127" t="s">
        <v>177</v>
      </c>
      <c r="AX432" s="128"/>
    </row>
    <row r="433" spans="1:50" ht="23.25" customHeight="1" x14ac:dyDescent="0.2">
      <c r="A433" s="985"/>
      <c r="B433" s="242"/>
      <c r="C433" s="241"/>
      <c r="D433" s="242"/>
      <c r="E433" s="156"/>
      <c r="F433" s="157"/>
      <c r="G433" s="221" t="s">
        <v>497</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497</v>
      </c>
      <c r="AC433" s="123"/>
      <c r="AD433" s="123"/>
      <c r="AE433" s="105" t="s">
        <v>497</v>
      </c>
      <c r="AF433" s="106"/>
      <c r="AG433" s="106"/>
      <c r="AH433" s="106"/>
      <c r="AI433" s="105" t="s">
        <v>527</v>
      </c>
      <c r="AJ433" s="106"/>
      <c r="AK433" s="106"/>
      <c r="AL433" s="106"/>
      <c r="AM433" s="105" t="s">
        <v>497</v>
      </c>
      <c r="AN433" s="106"/>
      <c r="AO433" s="106"/>
      <c r="AP433" s="107"/>
      <c r="AQ433" s="105" t="s">
        <v>497</v>
      </c>
      <c r="AR433" s="106"/>
      <c r="AS433" s="106"/>
      <c r="AT433" s="107"/>
      <c r="AU433" s="106" t="s">
        <v>497</v>
      </c>
      <c r="AV433" s="106"/>
      <c r="AW433" s="106"/>
      <c r="AX433" s="205"/>
    </row>
    <row r="434" spans="1:50" ht="23.25" customHeight="1" x14ac:dyDescent="0.2">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497</v>
      </c>
      <c r="AC434" s="214"/>
      <c r="AD434" s="214"/>
      <c r="AE434" s="105" t="s">
        <v>497</v>
      </c>
      <c r="AF434" s="106"/>
      <c r="AG434" s="106"/>
      <c r="AH434" s="107"/>
      <c r="AI434" s="105" t="s">
        <v>527</v>
      </c>
      <c r="AJ434" s="106"/>
      <c r="AK434" s="106"/>
      <c r="AL434" s="106"/>
      <c r="AM434" s="105" t="s">
        <v>497</v>
      </c>
      <c r="AN434" s="106"/>
      <c r="AO434" s="106"/>
      <c r="AP434" s="107"/>
      <c r="AQ434" s="105" t="s">
        <v>497</v>
      </c>
      <c r="AR434" s="106"/>
      <c r="AS434" s="106"/>
      <c r="AT434" s="107"/>
      <c r="AU434" s="106" t="s">
        <v>497</v>
      </c>
      <c r="AV434" s="106"/>
      <c r="AW434" s="106"/>
      <c r="AX434" s="205"/>
    </row>
    <row r="435" spans="1:50" ht="23.25" customHeight="1" x14ac:dyDescent="0.2">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497</v>
      </c>
      <c r="AF435" s="106"/>
      <c r="AG435" s="106"/>
      <c r="AH435" s="107"/>
      <c r="AI435" s="105" t="s">
        <v>497</v>
      </c>
      <c r="AJ435" s="106"/>
      <c r="AK435" s="106"/>
      <c r="AL435" s="106"/>
      <c r="AM435" s="105" t="s">
        <v>497</v>
      </c>
      <c r="AN435" s="106"/>
      <c r="AO435" s="106"/>
      <c r="AP435" s="107"/>
      <c r="AQ435" s="105" t="s">
        <v>497</v>
      </c>
      <c r="AR435" s="106"/>
      <c r="AS435" s="106"/>
      <c r="AT435" s="107"/>
      <c r="AU435" s="106" t="s">
        <v>497</v>
      </c>
      <c r="AV435" s="106"/>
      <c r="AW435" s="106"/>
      <c r="AX435" s="205"/>
    </row>
    <row r="436" spans="1:50" ht="18.75" hidden="1" customHeight="1" x14ac:dyDescent="0.2">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2">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2">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2">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2">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customHeight="1" x14ac:dyDescent="0.2">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497</v>
      </c>
      <c r="AF457" s="126"/>
      <c r="AG457" s="127" t="s">
        <v>188</v>
      </c>
      <c r="AH457" s="162"/>
      <c r="AI457" s="172"/>
      <c r="AJ457" s="172"/>
      <c r="AK457" s="172"/>
      <c r="AL457" s="167"/>
      <c r="AM457" s="172"/>
      <c r="AN457" s="172"/>
      <c r="AO457" s="172"/>
      <c r="AP457" s="167"/>
      <c r="AQ457" s="201" t="s">
        <v>497</v>
      </c>
      <c r="AR457" s="126"/>
      <c r="AS457" s="127" t="s">
        <v>188</v>
      </c>
      <c r="AT457" s="162"/>
      <c r="AU457" s="126" t="s">
        <v>497</v>
      </c>
      <c r="AV457" s="126"/>
      <c r="AW457" s="127" t="s">
        <v>177</v>
      </c>
      <c r="AX457" s="128"/>
    </row>
    <row r="458" spans="1:50" ht="23.25" customHeight="1" x14ac:dyDescent="0.2">
      <c r="A458" s="985"/>
      <c r="B458" s="242"/>
      <c r="C458" s="241"/>
      <c r="D458" s="242"/>
      <c r="E458" s="156"/>
      <c r="F458" s="157"/>
      <c r="G458" s="221" t="s">
        <v>497</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497</v>
      </c>
      <c r="AC458" s="123"/>
      <c r="AD458" s="123"/>
      <c r="AE458" s="105" t="s">
        <v>497</v>
      </c>
      <c r="AF458" s="106"/>
      <c r="AG458" s="106"/>
      <c r="AH458" s="106"/>
      <c r="AI458" s="105" t="s">
        <v>497</v>
      </c>
      <c r="AJ458" s="106"/>
      <c r="AK458" s="106"/>
      <c r="AL458" s="106"/>
      <c r="AM458" s="105" t="s">
        <v>497</v>
      </c>
      <c r="AN458" s="106"/>
      <c r="AO458" s="106"/>
      <c r="AP458" s="107"/>
      <c r="AQ458" s="105" t="s">
        <v>497</v>
      </c>
      <c r="AR458" s="106"/>
      <c r="AS458" s="106"/>
      <c r="AT458" s="107"/>
      <c r="AU458" s="106" t="s">
        <v>497</v>
      </c>
      <c r="AV458" s="106"/>
      <c r="AW458" s="106"/>
      <c r="AX458" s="205"/>
    </row>
    <row r="459" spans="1:50" ht="23.25" customHeight="1" x14ac:dyDescent="0.2">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497</v>
      </c>
      <c r="AC459" s="214"/>
      <c r="AD459" s="214"/>
      <c r="AE459" s="105" t="s">
        <v>497</v>
      </c>
      <c r="AF459" s="106"/>
      <c r="AG459" s="106"/>
      <c r="AH459" s="107"/>
      <c r="AI459" s="105" t="s">
        <v>497</v>
      </c>
      <c r="AJ459" s="106"/>
      <c r="AK459" s="106"/>
      <c r="AL459" s="106"/>
      <c r="AM459" s="105" t="s">
        <v>497</v>
      </c>
      <c r="AN459" s="106"/>
      <c r="AO459" s="106"/>
      <c r="AP459" s="107"/>
      <c r="AQ459" s="105" t="s">
        <v>497</v>
      </c>
      <c r="AR459" s="106"/>
      <c r="AS459" s="106"/>
      <c r="AT459" s="107"/>
      <c r="AU459" s="106" t="s">
        <v>497</v>
      </c>
      <c r="AV459" s="106"/>
      <c r="AW459" s="106"/>
      <c r="AX459" s="205"/>
    </row>
    <row r="460" spans="1:50" ht="23.25" customHeigh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497</v>
      </c>
      <c r="AF460" s="106"/>
      <c r="AG460" s="106"/>
      <c r="AH460" s="107"/>
      <c r="AI460" s="105" t="s">
        <v>497</v>
      </c>
      <c r="AJ460" s="106"/>
      <c r="AK460" s="106"/>
      <c r="AL460" s="106"/>
      <c r="AM460" s="105" t="s">
        <v>497</v>
      </c>
      <c r="AN460" s="106"/>
      <c r="AO460" s="106"/>
      <c r="AP460" s="107"/>
      <c r="AQ460" s="105" t="s">
        <v>497</v>
      </c>
      <c r="AR460" s="106"/>
      <c r="AS460" s="106"/>
      <c r="AT460" s="107"/>
      <c r="AU460" s="106" t="s">
        <v>497</v>
      </c>
      <c r="AV460" s="106"/>
      <c r="AW460" s="106"/>
      <c r="AX460" s="205"/>
    </row>
    <row r="461" spans="1:50" ht="18.75" hidden="1" customHeight="1" x14ac:dyDescent="0.2">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2">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2">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2">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2">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customHeight="1" x14ac:dyDescent="0.2">
      <c r="A481" s="985"/>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5"/>
      <c r="B482" s="242"/>
      <c r="C482" s="241"/>
      <c r="D482" s="242"/>
      <c r="E482" s="150" t="s">
        <v>497</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5"/>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2">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2">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2">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2">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2">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2">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2">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2">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2">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2">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x14ac:dyDescent="0.2">
      <c r="A535" s="985"/>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5"/>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2">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2">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2">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2">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2">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2">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2">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2">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2">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2">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x14ac:dyDescent="0.2">
      <c r="A589" s="985"/>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5"/>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2">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2">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2">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2">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2">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2">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2">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2">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2">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2">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x14ac:dyDescent="0.2">
      <c r="A643" s="985"/>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5"/>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2">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2">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2">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2">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2">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2">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2">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2">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2">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2">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hidden="1" customHeight="1" x14ac:dyDescent="0.2">
      <c r="A697" s="985"/>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0.5"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594</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528</v>
      </c>
      <c r="AH703" s="655"/>
      <c r="AI703" s="655"/>
      <c r="AJ703" s="655"/>
      <c r="AK703" s="655"/>
      <c r="AL703" s="655"/>
      <c r="AM703" s="655"/>
      <c r="AN703" s="655"/>
      <c r="AO703" s="655"/>
      <c r="AP703" s="655"/>
      <c r="AQ703" s="655"/>
      <c r="AR703" s="655"/>
      <c r="AS703" s="655"/>
      <c r="AT703" s="655"/>
      <c r="AU703" s="655"/>
      <c r="AV703" s="655"/>
      <c r="AW703" s="655"/>
      <c r="AX703" s="656"/>
    </row>
    <row r="704" spans="1:50" ht="72.75"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536</v>
      </c>
      <c r="AH704" s="224"/>
      <c r="AI704" s="224"/>
      <c r="AJ704" s="224"/>
      <c r="AK704" s="224"/>
      <c r="AL704" s="224"/>
      <c r="AM704" s="224"/>
      <c r="AN704" s="224"/>
      <c r="AO704" s="224"/>
      <c r="AP704" s="224"/>
      <c r="AQ704" s="224"/>
      <c r="AR704" s="224"/>
      <c r="AS704" s="224"/>
      <c r="AT704" s="224"/>
      <c r="AU704" s="224"/>
      <c r="AV704" s="224"/>
      <c r="AW704" s="224"/>
      <c r="AX704" s="419"/>
    </row>
    <row r="705" spans="1:50" ht="44.15"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484</v>
      </c>
      <c r="AE705" s="723"/>
      <c r="AF705" s="723"/>
      <c r="AG705" s="150" t="s">
        <v>595</v>
      </c>
      <c r="AH705" s="151"/>
      <c r="AI705" s="151"/>
      <c r="AJ705" s="151"/>
      <c r="AK705" s="151"/>
      <c r="AL705" s="151"/>
      <c r="AM705" s="151"/>
      <c r="AN705" s="151"/>
      <c r="AO705" s="151"/>
      <c r="AP705" s="151"/>
      <c r="AQ705" s="151"/>
      <c r="AR705" s="151"/>
      <c r="AS705" s="151"/>
      <c r="AT705" s="151"/>
      <c r="AU705" s="151"/>
      <c r="AV705" s="151"/>
      <c r="AW705" s="151"/>
      <c r="AX705" s="152"/>
    </row>
    <row r="706" spans="1:50" ht="44.15" customHeight="1" x14ac:dyDescent="0.2">
      <c r="A706" s="645"/>
      <c r="B706" s="760"/>
      <c r="C706" s="601"/>
      <c r="D706" s="602"/>
      <c r="E706" s="673" t="s">
        <v>303</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556</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44.15" customHeight="1" x14ac:dyDescent="0.2">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529</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530</v>
      </c>
      <c r="AE708" s="658"/>
      <c r="AF708" s="658"/>
      <c r="AG708" s="513" t="s">
        <v>531</v>
      </c>
      <c r="AH708" s="514"/>
      <c r="AI708" s="514"/>
      <c r="AJ708" s="514"/>
      <c r="AK708" s="514"/>
      <c r="AL708" s="514"/>
      <c r="AM708" s="514"/>
      <c r="AN708" s="514"/>
      <c r="AO708" s="514"/>
      <c r="AP708" s="514"/>
      <c r="AQ708" s="514"/>
      <c r="AR708" s="514"/>
      <c r="AS708" s="514"/>
      <c r="AT708" s="514"/>
      <c r="AU708" s="514"/>
      <c r="AV708" s="514"/>
      <c r="AW708" s="514"/>
      <c r="AX708" s="515"/>
    </row>
    <row r="709" spans="1:50" ht="56.2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5"/>
      <c r="AG709" s="654" t="s">
        <v>533</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530</v>
      </c>
      <c r="AE710" s="145"/>
      <c r="AF710" s="145"/>
      <c r="AG710" s="654" t="s">
        <v>497</v>
      </c>
      <c r="AH710" s="655"/>
      <c r="AI710" s="655"/>
      <c r="AJ710" s="655"/>
      <c r="AK710" s="655"/>
      <c r="AL710" s="655"/>
      <c r="AM710" s="655"/>
      <c r="AN710" s="655"/>
      <c r="AO710" s="655"/>
      <c r="AP710" s="655"/>
      <c r="AQ710" s="655"/>
      <c r="AR710" s="655"/>
      <c r="AS710" s="655"/>
      <c r="AT710" s="655"/>
      <c r="AU710" s="655"/>
      <c r="AV710" s="655"/>
      <c r="AW710" s="655"/>
      <c r="AX710" s="656"/>
    </row>
    <row r="711" spans="1:50" ht="60.7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532</v>
      </c>
      <c r="AH711" s="655"/>
      <c r="AI711" s="655"/>
      <c r="AJ711" s="655"/>
      <c r="AK711" s="655"/>
      <c r="AL711" s="655"/>
      <c r="AM711" s="655"/>
      <c r="AN711" s="655"/>
      <c r="AO711" s="655"/>
      <c r="AP711" s="655"/>
      <c r="AQ711" s="655"/>
      <c r="AR711" s="655"/>
      <c r="AS711" s="655"/>
      <c r="AT711" s="655"/>
      <c r="AU711" s="655"/>
      <c r="AV711" s="655"/>
      <c r="AW711" s="655"/>
      <c r="AX711" s="656"/>
    </row>
    <row r="712" spans="1:50" ht="80.25" customHeight="1" x14ac:dyDescent="0.2">
      <c r="A712" s="645"/>
      <c r="B712" s="646"/>
      <c r="C712" s="575" t="s">
        <v>270</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484</v>
      </c>
      <c r="AE712" s="573"/>
      <c r="AF712" s="573"/>
      <c r="AG712" s="581" t="s">
        <v>534</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530</v>
      </c>
      <c r="AE713" s="145"/>
      <c r="AF713" s="146"/>
      <c r="AG713" s="654" t="s">
        <v>527</v>
      </c>
      <c r="AH713" s="655"/>
      <c r="AI713" s="655"/>
      <c r="AJ713" s="655"/>
      <c r="AK713" s="655"/>
      <c r="AL713" s="655"/>
      <c r="AM713" s="655"/>
      <c r="AN713" s="655"/>
      <c r="AO713" s="655"/>
      <c r="AP713" s="655"/>
      <c r="AQ713" s="655"/>
      <c r="AR713" s="655"/>
      <c r="AS713" s="655"/>
      <c r="AT713" s="655"/>
      <c r="AU713" s="655"/>
      <c r="AV713" s="655"/>
      <c r="AW713" s="655"/>
      <c r="AX713" s="656"/>
    </row>
    <row r="714" spans="1:50" ht="59.25" customHeight="1" x14ac:dyDescent="0.2">
      <c r="A714" s="647"/>
      <c r="B714" s="648"/>
      <c r="C714" s="761" t="s">
        <v>248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484</v>
      </c>
      <c r="AE714" s="579"/>
      <c r="AF714" s="580"/>
      <c r="AG714" s="679" t="s">
        <v>535</v>
      </c>
      <c r="AH714" s="680"/>
      <c r="AI714" s="680"/>
      <c r="AJ714" s="680"/>
      <c r="AK714" s="680"/>
      <c r="AL714" s="680"/>
      <c r="AM714" s="680"/>
      <c r="AN714" s="680"/>
      <c r="AO714" s="680"/>
      <c r="AP714" s="680"/>
      <c r="AQ714" s="680"/>
      <c r="AR714" s="680"/>
      <c r="AS714" s="680"/>
      <c r="AT714" s="680"/>
      <c r="AU714" s="680"/>
      <c r="AV714" s="680"/>
      <c r="AW714" s="680"/>
      <c r="AX714" s="681"/>
    </row>
    <row r="715" spans="1:50" ht="39" customHeight="1" x14ac:dyDescent="0.2">
      <c r="A715" s="608" t="s">
        <v>39</v>
      </c>
      <c r="B715" s="644"/>
      <c r="C715" s="649" t="s">
        <v>249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767"/>
      <c r="AG715" s="513" t="s">
        <v>537</v>
      </c>
      <c r="AH715" s="514"/>
      <c r="AI715" s="514"/>
      <c r="AJ715" s="514"/>
      <c r="AK715" s="514"/>
      <c r="AL715" s="514"/>
      <c r="AM715" s="514"/>
      <c r="AN715" s="514"/>
      <c r="AO715" s="514"/>
      <c r="AP715" s="514"/>
      <c r="AQ715" s="514"/>
      <c r="AR715" s="514"/>
      <c r="AS715" s="514"/>
      <c r="AT715" s="514"/>
      <c r="AU715" s="514"/>
      <c r="AV715" s="514"/>
      <c r="AW715" s="514"/>
      <c r="AX715" s="515"/>
    </row>
    <row r="716" spans="1:50" ht="57"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484</v>
      </c>
      <c r="AE716" s="749"/>
      <c r="AF716" s="749"/>
      <c r="AG716" s="654" t="s">
        <v>557</v>
      </c>
      <c r="AH716" s="655"/>
      <c r="AI716" s="655"/>
      <c r="AJ716" s="655"/>
      <c r="AK716" s="655"/>
      <c r="AL716" s="655"/>
      <c r="AM716" s="655"/>
      <c r="AN716" s="655"/>
      <c r="AO716" s="655"/>
      <c r="AP716" s="655"/>
      <c r="AQ716" s="655"/>
      <c r="AR716" s="655"/>
      <c r="AS716" s="655"/>
      <c r="AT716" s="655"/>
      <c r="AU716" s="655"/>
      <c r="AV716" s="655"/>
      <c r="AW716" s="655"/>
      <c r="AX716" s="656"/>
    </row>
    <row r="717" spans="1:50" ht="36.75"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t="s">
        <v>539</v>
      </c>
      <c r="AH717" s="655"/>
      <c r="AI717" s="655"/>
      <c r="AJ717" s="655"/>
      <c r="AK717" s="655"/>
      <c r="AL717" s="655"/>
      <c r="AM717" s="655"/>
      <c r="AN717" s="655"/>
      <c r="AO717" s="655"/>
      <c r="AP717" s="655"/>
      <c r="AQ717" s="655"/>
      <c r="AR717" s="655"/>
      <c r="AS717" s="655"/>
      <c r="AT717" s="655"/>
      <c r="AU717" s="655"/>
      <c r="AV717" s="655"/>
      <c r="AW717" s="655"/>
      <c r="AX717" s="656"/>
    </row>
    <row r="718" spans="1:50" ht="42.75"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484</v>
      </c>
      <c r="AE718" s="145"/>
      <c r="AF718" s="145"/>
      <c r="AG718" s="153" t="s">
        <v>538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484</v>
      </c>
      <c r="AE719" s="658"/>
      <c r="AF719" s="658"/>
      <c r="AG719" s="150" t="s">
        <v>545</v>
      </c>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0"/>
      <c r="B720" s="641"/>
      <c r="C720" s="926" t="s">
        <v>263</v>
      </c>
      <c r="D720" s="924"/>
      <c r="E720" s="924"/>
      <c r="F720" s="927"/>
      <c r="G720" s="923" t="s">
        <v>264</v>
      </c>
      <c r="H720" s="924"/>
      <c r="I720" s="924"/>
      <c r="J720" s="924"/>
      <c r="K720" s="924"/>
      <c r="L720" s="924"/>
      <c r="M720" s="924"/>
      <c r="N720" s="923" t="s">
        <v>267</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08" t="s">
        <v>540</v>
      </c>
      <c r="D721" s="909"/>
      <c r="E721" s="909"/>
      <c r="F721" s="910"/>
      <c r="G721" s="928"/>
      <c r="H721" s="929"/>
      <c r="I721" s="68" t="str">
        <f>IF(OR(G721="　", G721=""), "", "-")</f>
        <v/>
      </c>
      <c r="J721" s="907" t="s">
        <v>497</v>
      </c>
      <c r="K721" s="907"/>
      <c r="L721" s="68" t="str">
        <f>IF(M721="","","-")</f>
        <v/>
      </c>
      <c r="M721" s="69"/>
      <c r="N721" s="904" t="s">
        <v>542</v>
      </c>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40"/>
      <c r="B722" s="641"/>
      <c r="C722" s="908" t="s">
        <v>541</v>
      </c>
      <c r="D722" s="909"/>
      <c r="E722" s="909"/>
      <c r="F722" s="910"/>
      <c r="G722" s="928"/>
      <c r="H722" s="929"/>
      <c r="I722" s="68" t="str">
        <f t="shared" ref="I722:I725" si="4">IF(OR(G722="　", G722=""), "", "-")</f>
        <v/>
      </c>
      <c r="J722" s="907" t="s">
        <v>497</v>
      </c>
      <c r="K722" s="907"/>
      <c r="L722" s="68" t="str">
        <f t="shared" ref="L722:L725" si="5">IF(M722="","","-")</f>
        <v/>
      </c>
      <c r="M722" s="69"/>
      <c r="N722" s="904" t="s">
        <v>543</v>
      </c>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2">
      <c r="A723" s="640"/>
      <c r="B723" s="641"/>
      <c r="C723" s="908" t="s">
        <v>540</v>
      </c>
      <c r="D723" s="909"/>
      <c r="E723" s="909"/>
      <c r="F723" s="910"/>
      <c r="G723" s="928"/>
      <c r="H723" s="929"/>
      <c r="I723" s="68" t="str">
        <f t="shared" si="4"/>
        <v/>
      </c>
      <c r="J723" s="907" t="s">
        <v>517</v>
      </c>
      <c r="K723" s="907"/>
      <c r="L723" s="68" t="str">
        <f t="shared" si="5"/>
        <v/>
      </c>
      <c r="M723" s="69"/>
      <c r="N723" s="904" t="s">
        <v>544</v>
      </c>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2">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78.75" customHeight="1" x14ac:dyDescent="0.2">
      <c r="A726" s="608" t="s">
        <v>47</v>
      </c>
      <c r="B726" s="609"/>
      <c r="C726" s="433" t="s">
        <v>52</v>
      </c>
      <c r="D726" s="568"/>
      <c r="E726" s="568"/>
      <c r="F726" s="569"/>
      <c r="G726" s="787" t="s">
        <v>599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5">
      <c r="A727" s="610"/>
      <c r="B727" s="611"/>
      <c r="C727" s="685" t="s">
        <v>56</v>
      </c>
      <c r="D727" s="686"/>
      <c r="E727" s="686"/>
      <c r="F727" s="687"/>
      <c r="G727" s="785" t="s">
        <v>546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5">
      <c r="A729" s="755" t="s">
        <v>596</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5">
      <c r="A731" s="605" t="s">
        <v>137</v>
      </c>
      <c r="B731" s="606"/>
      <c r="C731" s="606"/>
      <c r="D731" s="606"/>
      <c r="E731" s="607"/>
      <c r="F731" s="670" t="s">
        <v>597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5">
      <c r="A733" s="739" t="s">
        <v>137</v>
      </c>
      <c r="B733" s="740"/>
      <c r="C733" s="740"/>
      <c r="D733" s="740"/>
      <c r="E733" s="741"/>
      <c r="F733" s="756" t="s">
        <v>598</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t="s">
        <v>547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325</v>
      </c>
      <c r="B737" s="87"/>
      <c r="C737" s="87"/>
      <c r="D737" s="88"/>
      <c r="E737" s="89" t="s">
        <v>548</v>
      </c>
      <c r="F737" s="89"/>
      <c r="G737" s="89"/>
      <c r="H737" s="89"/>
      <c r="I737" s="89"/>
      <c r="J737" s="89"/>
      <c r="K737" s="89"/>
      <c r="L737" s="89"/>
      <c r="M737" s="89"/>
      <c r="N737" s="95" t="s">
        <v>320</v>
      </c>
      <c r="O737" s="95"/>
      <c r="P737" s="95"/>
      <c r="Q737" s="95"/>
      <c r="R737" s="89" t="s">
        <v>550</v>
      </c>
      <c r="S737" s="89"/>
      <c r="T737" s="89"/>
      <c r="U737" s="89"/>
      <c r="V737" s="89"/>
      <c r="W737" s="89"/>
      <c r="X737" s="89"/>
      <c r="Y737" s="89"/>
      <c r="Z737" s="89"/>
      <c r="AA737" s="95" t="s">
        <v>319</v>
      </c>
      <c r="AB737" s="95"/>
      <c r="AC737" s="95"/>
      <c r="AD737" s="95"/>
      <c r="AE737" s="89" t="s">
        <v>548</v>
      </c>
      <c r="AF737" s="89"/>
      <c r="AG737" s="89"/>
      <c r="AH737" s="89"/>
      <c r="AI737" s="89"/>
      <c r="AJ737" s="89"/>
      <c r="AK737" s="89"/>
      <c r="AL737" s="89"/>
      <c r="AM737" s="89"/>
      <c r="AN737" s="95" t="s">
        <v>318</v>
      </c>
      <c r="AO737" s="95"/>
      <c r="AP737" s="95"/>
      <c r="AQ737" s="95"/>
      <c r="AR737" s="96" t="s">
        <v>553</v>
      </c>
      <c r="AS737" s="97"/>
      <c r="AT737" s="97"/>
      <c r="AU737" s="97"/>
      <c r="AV737" s="97"/>
      <c r="AW737" s="97"/>
      <c r="AX737" s="98"/>
      <c r="AY737" s="74"/>
      <c r="AZ737" s="74"/>
    </row>
    <row r="738" spans="1:52" ht="24.75" customHeight="1" x14ac:dyDescent="0.2">
      <c r="A738" s="86" t="s">
        <v>317</v>
      </c>
      <c r="B738" s="87"/>
      <c r="C738" s="87"/>
      <c r="D738" s="88"/>
      <c r="E738" s="89" t="s">
        <v>549</v>
      </c>
      <c r="F738" s="89"/>
      <c r="G738" s="89"/>
      <c r="H738" s="89"/>
      <c r="I738" s="89"/>
      <c r="J738" s="89"/>
      <c r="K738" s="89"/>
      <c r="L738" s="89"/>
      <c r="M738" s="89"/>
      <c r="N738" s="95" t="s">
        <v>316</v>
      </c>
      <c r="O738" s="95"/>
      <c r="P738" s="95"/>
      <c r="Q738" s="95"/>
      <c r="R738" s="89" t="s">
        <v>551</v>
      </c>
      <c r="S738" s="89"/>
      <c r="T738" s="89"/>
      <c r="U738" s="89"/>
      <c r="V738" s="89"/>
      <c r="W738" s="89"/>
      <c r="X738" s="89"/>
      <c r="Y738" s="89"/>
      <c r="Z738" s="89"/>
      <c r="AA738" s="95" t="s">
        <v>315</v>
      </c>
      <c r="AB738" s="95"/>
      <c r="AC738" s="95"/>
      <c r="AD738" s="95"/>
      <c r="AE738" s="89" t="s">
        <v>552</v>
      </c>
      <c r="AF738" s="89"/>
      <c r="AG738" s="89"/>
      <c r="AH738" s="89"/>
      <c r="AI738" s="89"/>
      <c r="AJ738" s="89"/>
      <c r="AK738" s="89"/>
      <c r="AL738" s="89"/>
      <c r="AM738" s="89"/>
      <c r="AN738" s="95" t="s">
        <v>314</v>
      </c>
      <c r="AO738" s="95"/>
      <c r="AP738" s="95"/>
      <c r="AQ738" s="95"/>
      <c r="AR738" s="96" t="s">
        <v>554</v>
      </c>
      <c r="AS738" s="97"/>
      <c r="AT738" s="97"/>
      <c r="AU738" s="97"/>
      <c r="AV738" s="97"/>
      <c r="AW738" s="97"/>
      <c r="AX738" s="98"/>
    </row>
    <row r="739" spans="1:52" ht="24.75" customHeight="1" x14ac:dyDescent="0.2">
      <c r="A739" s="86" t="s">
        <v>313</v>
      </c>
      <c r="B739" s="87"/>
      <c r="C739" s="87"/>
      <c r="D739" s="88"/>
      <c r="E739" s="89" t="s">
        <v>555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337</v>
      </c>
      <c r="B740" s="117"/>
      <c r="C740" s="117"/>
      <c r="D740" s="118"/>
      <c r="E740" s="119" t="s">
        <v>479</v>
      </c>
      <c r="F740" s="111"/>
      <c r="G740" s="111"/>
      <c r="H740" s="78" t="str">
        <f>IF(E740="", "", "(")</f>
        <v>(</v>
      </c>
      <c r="I740" s="111"/>
      <c r="J740" s="111"/>
      <c r="K740" s="78" t="str">
        <f>IF(OR(I740="　", I740=""), "", "-")</f>
        <v/>
      </c>
      <c r="L740" s="112">
        <v>224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308</v>
      </c>
      <c r="B780" s="751"/>
      <c r="C780" s="751"/>
      <c r="D780" s="751"/>
      <c r="E780" s="751"/>
      <c r="F780" s="752"/>
      <c r="G780" s="429" t="s">
        <v>559</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566</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3"/>
      <c r="C782" s="753"/>
      <c r="D782" s="753"/>
      <c r="E782" s="753"/>
      <c r="F782" s="754"/>
      <c r="G782" s="439" t="s">
        <v>560</v>
      </c>
      <c r="H782" s="440"/>
      <c r="I782" s="440"/>
      <c r="J782" s="440"/>
      <c r="K782" s="441"/>
      <c r="L782" s="442" t="s">
        <v>563</v>
      </c>
      <c r="M782" s="443"/>
      <c r="N782" s="443"/>
      <c r="O782" s="443"/>
      <c r="P782" s="443"/>
      <c r="Q782" s="443"/>
      <c r="R782" s="443"/>
      <c r="S782" s="443"/>
      <c r="T782" s="443"/>
      <c r="U782" s="443"/>
      <c r="V782" s="443"/>
      <c r="W782" s="443"/>
      <c r="X782" s="444"/>
      <c r="Y782" s="445">
        <v>2</v>
      </c>
      <c r="Z782" s="446"/>
      <c r="AA782" s="446"/>
      <c r="AB782" s="544"/>
      <c r="AC782" s="439" t="s">
        <v>567</v>
      </c>
      <c r="AD782" s="440"/>
      <c r="AE782" s="440"/>
      <c r="AF782" s="440"/>
      <c r="AG782" s="441"/>
      <c r="AH782" s="442" t="s">
        <v>576</v>
      </c>
      <c r="AI782" s="443"/>
      <c r="AJ782" s="443"/>
      <c r="AK782" s="443"/>
      <c r="AL782" s="443"/>
      <c r="AM782" s="443"/>
      <c r="AN782" s="443"/>
      <c r="AO782" s="443"/>
      <c r="AP782" s="443"/>
      <c r="AQ782" s="443"/>
      <c r="AR782" s="443"/>
      <c r="AS782" s="443"/>
      <c r="AT782" s="444"/>
      <c r="AU782" s="445">
        <v>1.9</v>
      </c>
      <c r="AV782" s="446"/>
      <c r="AW782" s="446"/>
      <c r="AX782" s="447"/>
    </row>
    <row r="783" spans="1:50" ht="24.75" customHeight="1" x14ac:dyDescent="0.2">
      <c r="A783" s="543"/>
      <c r="B783" s="753"/>
      <c r="C783" s="753"/>
      <c r="D783" s="753"/>
      <c r="E783" s="753"/>
      <c r="F783" s="754"/>
      <c r="G783" s="338" t="s">
        <v>561</v>
      </c>
      <c r="H783" s="339"/>
      <c r="I783" s="339"/>
      <c r="J783" s="339"/>
      <c r="K783" s="340"/>
      <c r="L783" s="391" t="s">
        <v>564</v>
      </c>
      <c r="M783" s="392"/>
      <c r="N783" s="392"/>
      <c r="O783" s="392"/>
      <c r="P783" s="392"/>
      <c r="Q783" s="392"/>
      <c r="R783" s="392"/>
      <c r="S783" s="392"/>
      <c r="T783" s="392"/>
      <c r="U783" s="392"/>
      <c r="V783" s="392"/>
      <c r="W783" s="392"/>
      <c r="X783" s="393"/>
      <c r="Y783" s="388">
        <v>1.9</v>
      </c>
      <c r="Z783" s="389"/>
      <c r="AA783" s="389"/>
      <c r="AB783" s="395"/>
      <c r="AC783" s="338" t="s">
        <v>568</v>
      </c>
      <c r="AD783" s="339"/>
      <c r="AE783" s="339"/>
      <c r="AF783" s="339"/>
      <c r="AG783" s="340"/>
      <c r="AH783" s="391" t="s">
        <v>503</v>
      </c>
      <c r="AI783" s="392"/>
      <c r="AJ783" s="392"/>
      <c r="AK783" s="392"/>
      <c r="AL783" s="392"/>
      <c r="AM783" s="392"/>
      <c r="AN783" s="392"/>
      <c r="AO783" s="392"/>
      <c r="AP783" s="392"/>
      <c r="AQ783" s="392"/>
      <c r="AR783" s="392"/>
      <c r="AS783" s="392"/>
      <c r="AT783" s="393"/>
      <c r="AU783" s="388">
        <v>0.8</v>
      </c>
      <c r="AV783" s="389"/>
      <c r="AW783" s="389"/>
      <c r="AX783" s="390"/>
    </row>
    <row r="784" spans="1:50" ht="24.75" customHeight="1" x14ac:dyDescent="0.2">
      <c r="A784" s="543"/>
      <c r="B784" s="753"/>
      <c r="C784" s="753"/>
      <c r="D784" s="753"/>
      <c r="E784" s="753"/>
      <c r="F784" s="754"/>
      <c r="G784" s="338" t="s">
        <v>79</v>
      </c>
      <c r="H784" s="339"/>
      <c r="I784" s="339"/>
      <c r="J784" s="339"/>
      <c r="K784" s="340"/>
      <c r="L784" s="391" t="s">
        <v>565</v>
      </c>
      <c r="M784" s="392"/>
      <c r="N784" s="392"/>
      <c r="O784" s="392"/>
      <c r="P784" s="392"/>
      <c r="Q784" s="392"/>
      <c r="R784" s="392"/>
      <c r="S784" s="392"/>
      <c r="T784" s="392"/>
      <c r="U784" s="392"/>
      <c r="V784" s="392"/>
      <c r="W784" s="392"/>
      <c r="X784" s="393"/>
      <c r="Y784" s="388">
        <v>0.2</v>
      </c>
      <c r="Z784" s="389"/>
      <c r="AA784" s="389"/>
      <c r="AB784" s="395"/>
      <c r="AC784" s="338" t="s">
        <v>572</v>
      </c>
      <c r="AD784" s="339"/>
      <c r="AE784" s="339"/>
      <c r="AF784" s="339"/>
      <c r="AG784" s="340"/>
      <c r="AH784" s="391" t="s">
        <v>577</v>
      </c>
      <c r="AI784" s="392"/>
      <c r="AJ784" s="392"/>
      <c r="AK784" s="392"/>
      <c r="AL784" s="392"/>
      <c r="AM784" s="392"/>
      <c r="AN784" s="392"/>
      <c r="AO784" s="392"/>
      <c r="AP784" s="392"/>
      <c r="AQ784" s="392"/>
      <c r="AR784" s="392"/>
      <c r="AS784" s="392"/>
      <c r="AT784" s="393"/>
      <c r="AU784" s="388">
        <v>0.2</v>
      </c>
      <c r="AV784" s="389"/>
      <c r="AW784" s="389"/>
      <c r="AX784" s="390"/>
    </row>
    <row r="785" spans="1:50" ht="24.75" customHeight="1" x14ac:dyDescent="0.2">
      <c r="A785" s="543"/>
      <c r="B785" s="753"/>
      <c r="C785" s="753"/>
      <c r="D785" s="753"/>
      <c r="E785" s="753"/>
      <c r="F785" s="754"/>
      <c r="G785" s="338" t="s">
        <v>562</v>
      </c>
      <c r="H785" s="339"/>
      <c r="I785" s="339"/>
      <c r="J785" s="339"/>
      <c r="K785" s="340"/>
      <c r="L785" s="391"/>
      <c r="M785" s="392"/>
      <c r="N785" s="392"/>
      <c r="O785" s="392"/>
      <c r="P785" s="392"/>
      <c r="Q785" s="392"/>
      <c r="R785" s="392"/>
      <c r="S785" s="392"/>
      <c r="T785" s="392"/>
      <c r="U785" s="392"/>
      <c r="V785" s="392"/>
      <c r="W785" s="392"/>
      <c r="X785" s="393"/>
      <c r="Y785" s="388">
        <v>0.6</v>
      </c>
      <c r="Z785" s="389"/>
      <c r="AA785" s="389"/>
      <c r="AB785" s="395"/>
      <c r="AC785" s="338" t="s">
        <v>573</v>
      </c>
      <c r="AD785" s="339"/>
      <c r="AE785" s="339"/>
      <c r="AF785" s="339"/>
      <c r="AG785" s="340"/>
      <c r="AH785" s="391" t="s">
        <v>578</v>
      </c>
      <c r="AI785" s="392"/>
      <c r="AJ785" s="392"/>
      <c r="AK785" s="392"/>
      <c r="AL785" s="392"/>
      <c r="AM785" s="392"/>
      <c r="AN785" s="392"/>
      <c r="AO785" s="392"/>
      <c r="AP785" s="392"/>
      <c r="AQ785" s="392"/>
      <c r="AR785" s="392"/>
      <c r="AS785" s="392"/>
      <c r="AT785" s="393"/>
      <c r="AU785" s="388">
        <v>0.2</v>
      </c>
      <c r="AV785" s="389"/>
      <c r="AW785" s="389"/>
      <c r="AX785" s="390"/>
    </row>
    <row r="786" spans="1:50" ht="24.75" customHeight="1" x14ac:dyDescent="0.2">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t="s">
        <v>574</v>
      </c>
      <c r="AD786" s="339"/>
      <c r="AE786" s="339"/>
      <c r="AF786" s="339"/>
      <c r="AG786" s="340"/>
      <c r="AH786" s="391" t="s">
        <v>579</v>
      </c>
      <c r="AI786" s="392"/>
      <c r="AJ786" s="392"/>
      <c r="AK786" s="392"/>
      <c r="AL786" s="392"/>
      <c r="AM786" s="392"/>
      <c r="AN786" s="392"/>
      <c r="AO786" s="392"/>
      <c r="AP786" s="392"/>
      <c r="AQ786" s="392"/>
      <c r="AR786" s="392"/>
      <c r="AS786" s="392"/>
      <c r="AT786" s="393"/>
      <c r="AU786" s="388">
        <v>0</v>
      </c>
      <c r="AV786" s="389"/>
      <c r="AW786" s="389"/>
      <c r="AX786" s="390"/>
    </row>
    <row r="787" spans="1:50" ht="24.75" customHeight="1" x14ac:dyDescent="0.2">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t="s">
        <v>575</v>
      </c>
      <c r="AD787" s="339"/>
      <c r="AE787" s="339"/>
      <c r="AF787" s="339"/>
      <c r="AG787" s="340"/>
      <c r="AH787" s="391" t="s">
        <v>580</v>
      </c>
      <c r="AI787" s="392"/>
      <c r="AJ787" s="392"/>
      <c r="AK787" s="392"/>
      <c r="AL787" s="392"/>
      <c r="AM787" s="392"/>
      <c r="AN787" s="392"/>
      <c r="AO787" s="392"/>
      <c r="AP787" s="392"/>
      <c r="AQ787" s="392"/>
      <c r="AR787" s="392"/>
      <c r="AS787" s="392"/>
      <c r="AT787" s="393"/>
      <c r="AU787" s="388">
        <v>0.7</v>
      </c>
      <c r="AV787" s="389"/>
      <c r="AW787" s="389"/>
      <c r="AX787" s="390"/>
    </row>
    <row r="788" spans="1:50" ht="24.75" customHeight="1" x14ac:dyDescent="0.2">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4.6999999999999993</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3.8000000000000007</v>
      </c>
      <c r="AV792" s="405"/>
      <c r="AW792" s="405"/>
      <c r="AX792" s="407"/>
    </row>
    <row r="793" spans="1:50" ht="24.75" customHeight="1" x14ac:dyDescent="0.2">
      <c r="A793" s="543"/>
      <c r="B793" s="753"/>
      <c r="C793" s="753"/>
      <c r="D793" s="753"/>
      <c r="E793" s="753"/>
      <c r="F793" s="754"/>
      <c r="G793" s="429" t="s">
        <v>569</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2">
      <c r="A795" s="543"/>
      <c r="B795" s="753"/>
      <c r="C795" s="753"/>
      <c r="D795" s="753"/>
      <c r="E795" s="753"/>
      <c r="F795" s="754"/>
      <c r="G795" s="439" t="s">
        <v>567</v>
      </c>
      <c r="H795" s="440"/>
      <c r="I795" s="440"/>
      <c r="J795" s="440"/>
      <c r="K795" s="441"/>
      <c r="L795" s="442" t="s">
        <v>570</v>
      </c>
      <c r="M795" s="443"/>
      <c r="N795" s="443"/>
      <c r="O795" s="443"/>
      <c r="P795" s="443"/>
      <c r="Q795" s="443"/>
      <c r="R795" s="443"/>
      <c r="S795" s="443"/>
      <c r="T795" s="443"/>
      <c r="U795" s="443"/>
      <c r="V795" s="443"/>
      <c r="W795" s="443"/>
      <c r="X795" s="444"/>
      <c r="Y795" s="445">
        <v>0.9</v>
      </c>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x14ac:dyDescent="0.2">
      <c r="A796" s="543"/>
      <c r="B796" s="753"/>
      <c r="C796" s="753"/>
      <c r="D796" s="753"/>
      <c r="E796" s="753"/>
      <c r="F796" s="754"/>
      <c r="G796" s="338" t="s">
        <v>79</v>
      </c>
      <c r="H796" s="339"/>
      <c r="I796" s="339"/>
      <c r="J796" s="339"/>
      <c r="K796" s="340"/>
      <c r="L796" s="391" t="s">
        <v>571</v>
      </c>
      <c r="M796" s="392"/>
      <c r="N796" s="392"/>
      <c r="O796" s="392"/>
      <c r="P796" s="392"/>
      <c r="Q796" s="392"/>
      <c r="R796" s="392"/>
      <c r="S796" s="392"/>
      <c r="T796" s="392"/>
      <c r="U796" s="392"/>
      <c r="V796" s="392"/>
      <c r="W796" s="392"/>
      <c r="X796" s="393"/>
      <c r="Y796" s="388">
        <v>0.2</v>
      </c>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2">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2">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1.1000000000000001</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3"/>
      <c r="B806" s="753"/>
      <c r="C806" s="753"/>
      <c r="D806" s="753"/>
      <c r="E806" s="753"/>
      <c r="F806" s="754"/>
      <c r="G806" s="429" t="s">
        <v>245</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246</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268</v>
      </c>
      <c r="AM832" s="947"/>
      <c r="AN832" s="947"/>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262</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40.5" customHeight="1" x14ac:dyDescent="0.2">
      <c r="A838" s="394">
        <v>1</v>
      </c>
      <c r="B838" s="394">
        <v>1</v>
      </c>
      <c r="C838" s="408" t="s">
        <v>581</v>
      </c>
      <c r="D838" s="408"/>
      <c r="E838" s="408"/>
      <c r="F838" s="408"/>
      <c r="G838" s="408"/>
      <c r="H838" s="408"/>
      <c r="I838" s="408"/>
      <c r="J838" s="409">
        <v>6050005005208</v>
      </c>
      <c r="K838" s="410"/>
      <c r="L838" s="410"/>
      <c r="M838" s="410"/>
      <c r="N838" s="410"/>
      <c r="O838" s="410"/>
      <c r="P838" s="307" t="s">
        <v>582</v>
      </c>
      <c r="Q838" s="307"/>
      <c r="R838" s="307"/>
      <c r="S838" s="307"/>
      <c r="T838" s="307"/>
      <c r="U838" s="307"/>
      <c r="V838" s="307"/>
      <c r="W838" s="307"/>
      <c r="X838" s="307"/>
      <c r="Y838" s="308">
        <v>4.7</v>
      </c>
      <c r="Z838" s="309"/>
      <c r="AA838" s="309"/>
      <c r="AB838" s="310"/>
      <c r="AC838" s="318" t="s">
        <v>294</v>
      </c>
      <c r="AD838" s="413"/>
      <c r="AE838" s="413"/>
      <c r="AF838" s="413"/>
      <c r="AG838" s="413"/>
      <c r="AH838" s="411">
        <v>1</v>
      </c>
      <c r="AI838" s="412"/>
      <c r="AJ838" s="412"/>
      <c r="AK838" s="412"/>
      <c r="AL838" s="315">
        <v>85</v>
      </c>
      <c r="AM838" s="316"/>
      <c r="AN838" s="316"/>
      <c r="AO838" s="317"/>
      <c r="AP838" s="311" t="s">
        <v>497</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262</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52.5" customHeight="1" x14ac:dyDescent="0.2">
      <c r="A871" s="394">
        <v>1</v>
      </c>
      <c r="B871" s="394">
        <v>1</v>
      </c>
      <c r="C871" s="408" t="s">
        <v>584</v>
      </c>
      <c r="D871" s="408"/>
      <c r="E871" s="408"/>
      <c r="F871" s="408"/>
      <c r="G871" s="408"/>
      <c r="H871" s="408"/>
      <c r="I871" s="408"/>
      <c r="J871" s="409">
        <v>6010505001148</v>
      </c>
      <c r="K871" s="410"/>
      <c r="L871" s="410"/>
      <c r="M871" s="410"/>
      <c r="N871" s="410"/>
      <c r="O871" s="410"/>
      <c r="P871" s="307" t="s">
        <v>585</v>
      </c>
      <c r="Q871" s="307"/>
      <c r="R871" s="307"/>
      <c r="S871" s="307"/>
      <c r="T871" s="307"/>
      <c r="U871" s="307"/>
      <c r="V871" s="307"/>
      <c r="W871" s="307"/>
      <c r="X871" s="307"/>
      <c r="Y871" s="308">
        <v>3.8</v>
      </c>
      <c r="Z871" s="309"/>
      <c r="AA871" s="309"/>
      <c r="AB871" s="310"/>
      <c r="AC871" s="318" t="s">
        <v>294</v>
      </c>
      <c r="AD871" s="413"/>
      <c r="AE871" s="413"/>
      <c r="AF871" s="413"/>
      <c r="AG871" s="413"/>
      <c r="AH871" s="411">
        <v>1</v>
      </c>
      <c r="AI871" s="412"/>
      <c r="AJ871" s="412"/>
      <c r="AK871" s="412"/>
      <c r="AL871" s="315">
        <v>97</v>
      </c>
      <c r="AM871" s="316"/>
      <c r="AN871" s="316"/>
      <c r="AO871" s="317"/>
      <c r="AP871" s="311" t="s">
        <v>497</v>
      </c>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262</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51.75" customHeight="1" x14ac:dyDescent="0.2">
      <c r="A904" s="394">
        <v>1</v>
      </c>
      <c r="B904" s="394">
        <v>1</v>
      </c>
      <c r="C904" s="414" t="s">
        <v>589</v>
      </c>
      <c r="D904" s="408"/>
      <c r="E904" s="408"/>
      <c r="F904" s="408"/>
      <c r="G904" s="408"/>
      <c r="H904" s="408"/>
      <c r="I904" s="408"/>
      <c r="J904" s="409">
        <v>7010701026303</v>
      </c>
      <c r="K904" s="410"/>
      <c r="L904" s="410"/>
      <c r="M904" s="410"/>
      <c r="N904" s="410"/>
      <c r="O904" s="410"/>
      <c r="P904" s="307" t="s">
        <v>586</v>
      </c>
      <c r="Q904" s="307"/>
      <c r="R904" s="307"/>
      <c r="S904" s="307"/>
      <c r="T904" s="307"/>
      <c r="U904" s="307"/>
      <c r="V904" s="307"/>
      <c r="W904" s="307"/>
      <c r="X904" s="307"/>
      <c r="Y904" s="308">
        <v>1.1000000000000001</v>
      </c>
      <c r="Z904" s="309"/>
      <c r="AA904" s="309"/>
      <c r="AB904" s="310"/>
      <c r="AC904" s="318" t="s">
        <v>294</v>
      </c>
      <c r="AD904" s="413"/>
      <c r="AE904" s="413"/>
      <c r="AF904" s="413"/>
      <c r="AG904" s="413"/>
      <c r="AH904" s="411">
        <v>1</v>
      </c>
      <c r="AI904" s="412"/>
      <c r="AJ904" s="412"/>
      <c r="AK904" s="412"/>
      <c r="AL904" s="315">
        <v>40</v>
      </c>
      <c r="AM904" s="316"/>
      <c r="AN904" s="316"/>
      <c r="AO904" s="317"/>
      <c r="AP904" s="311" t="s">
        <v>583</v>
      </c>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262</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41.25" customHeight="1" x14ac:dyDescent="0.2">
      <c r="A937" s="394">
        <v>1</v>
      </c>
      <c r="B937" s="394">
        <v>1</v>
      </c>
      <c r="C937" s="414" t="s">
        <v>590</v>
      </c>
      <c r="D937" s="408"/>
      <c r="E937" s="408"/>
      <c r="F937" s="408"/>
      <c r="G937" s="408"/>
      <c r="H937" s="408"/>
      <c r="I937" s="408"/>
      <c r="J937" s="409">
        <v>4010401004009</v>
      </c>
      <c r="K937" s="410"/>
      <c r="L937" s="410"/>
      <c r="M937" s="410"/>
      <c r="N937" s="410"/>
      <c r="O937" s="410"/>
      <c r="P937" s="415" t="s">
        <v>591</v>
      </c>
      <c r="Q937" s="307"/>
      <c r="R937" s="307"/>
      <c r="S937" s="307"/>
      <c r="T937" s="307"/>
      <c r="U937" s="307"/>
      <c r="V937" s="307"/>
      <c r="W937" s="307"/>
      <c r="X937" s="307"/>
      <c r="Y937" s="308">
        <v>0.2</v>
      </c>
      <c r="Z937" s="309"/>
      <c r="AA937" s="309"/>
      <c r="AB937" s="310"/>
      <c r="AC937" s="318" t="s">
        <v>300</v>
      </c>
      <c r="AD937" s="413"/>
      <c r="AE937" s="413"/>
      <c r="AF937" s="413"/>
      <c r="AG937" s="413"/>
      <c r="AH937" s="411" t="s">
        <v>497</v>
      </c>
      <c r="AI937" s="412"/>
      <c r="AJ937" s="412"/>
      <c r="AK937" s="412"/>
      <c r="AL937" s="315" t="s">
        <v>583</v>
      </c>
      <c r="AM937" s="316"/>
      <c r="AN937" s="316"/>
      <c r="AO937" s="317"/>
      <c r="AP937" s="311" t="s">
        <v>497</v>
      </c>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262</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51.75" customHeight="1" x14ac:dyDescent="0.2">
      <c r="A970" s="394">
        <v>1</v>
      </c>
      <c r="B970" s="394">
        <v>1</v>
      </c>
      <c r="C970" s="414" t="s">
        <v>593</v>
      </c>
      <c r="D970" s="408"/>
      <c r="E970" s="408"/>
      <c r="F970" s="408"/>
      <c r="G970" s="408"/>
      <c r="H970" s="408"/>
      <c r="I970" s="408"/>
      <c r="J970" s="409">
        <v>3010401084786</v>
      </c>
      <c r="K970" s="410"/>
      <c r="L970" s="410"/>
      <c r="M970" s="410"/>
      <c r="N970" s="410"/>
      <c r="O970" s="410"/>
      <c r="P970" s="415" t="s">
        <v>592</v>
      </c>
      <c r="Q970" s="307"/>
      <c r="R970" s="307"/>
      <c r="S970" s="307"/>
      <c r="T970" s="307"/>
      <c r="U970" s="307"/>
      <c r="V970" s="307"/>
      <c r="W970" s="307"/>
      <c r="X970" s="307"/>
      <c r="Y970" s="308">
        <v>0.1</v>
      </c>
      <c r="Z970" s="309"/>
      <c r="AA970" s="309"/>
      <c r="AB970" s="310"/>
      <c r="AC970" s="318" t="s">
        <v>300</v>
      </c>
      <c r="AD970" s="413"/>
      <c r="AE970" s="413"/>
      <c r="AF970" s="413"/>
      <c r="AG970" s="413"/>
      <c r="AH970" s="411" t="s">
        <v>497</v>
      </c>
      <c r="AI970" s="412"/>
      <c r="AJ970" s="412"/>
      <c r="AK970" s="412"/>
      <c r="AL970" s="315" t="s">
        <v>516</v>
      </c>
      <c r="AM970" s="316"/>
      <c r="AN970" s="316"/>
      <c r="AO970" s="317"/>
      <c r="AP970" s="311" t="s">
        <v>497</v>
      </c>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262</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262</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262</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2">
      <c r="A1099" s="878" t="s">
        <v>253</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268</v>
      </c>
      <c r="AM1099" s="949"/>
      <c r="AN1099" s="949"/>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254</v>
      </c>
      <c r="AQ1102" s="417"/>
      <c r="AR1102" s="417"/>
      <c r="AS1102" s="417"/>
      <c r="AT1102" s="417"/>
      <c r="AU1102" s="417"/>
      <c r="AV1102" s="417"/>
      <c r="AW1102" s="417"/>
      <c r="AX1102" s="417"/>
    </row>
    <row r="1103" spans="1:50" ht="30" customHeight="1" x14ac:dyDescent="0.2">
      <c r="A1103" s="394">
        <v>1</v>
      </c>
      <c r="B1103" s="394">
        <v>1</v>
      </c>
      <c r="C1103" s="883" t="s">
        <v>496</v>
      </c>
      <c r="D1103" s="883"/>
      <c r="E1103" s="251" t="s">
        <v>497</v>
      </c>
      <c r="F1103" s="882"/>
      <c r="G1103" s="882"/>
      <c r="H1103" s="882"/>
      <c r="I1103" s="882"/>
      <c r="J1103" s="409" t="s">
        <v>587</v>
      </c>
      <c r="K1103" s="410"/>
      <c r="L1103" s="410"/>
      <c r="M1103" s="410"/>
      <c r="N1103" s="410"/>
      <c r="O1103" s="410"/>
      <c r="P1103" s="415" t="s">
        <v>497</v>
      </c>
      <c r="Q1103" s="307"/>
      <c r="R1103" s="307"/>
      <c r="S1103" s="307"/>
      <c r="T1103" s="307"/>
      <c r="U1103" s="307"/>
      <c r="V1103" s="307"/>
      <c r="W1103" s="307"/>
      <c r="X1103" s="307"/>
      <c r="Y1103" s="308" t="s">
        <v>588</v>
      </c>
      <c r="Z1103" s="309"/>
      <c r="AA1103" s="309"/>
      <c r="AB1103" s="310"/>
      <c r="AC1103" s="312" t="s">
        <v>497</v>
      </c>
      <c r="AD1103" s="312"/>
      <c r="AE1103" s="312"/>
      <c r="AF1103" s="312"/>
      <c r="AG1103" s="312"/>
      <c r="AH1103" s="313" t="s">
        <v>496</v>
      </c>
      <c r="AI1103" s="314"/>
      <c r="AJ1103" s="314"/>
      <c r="AK1103" s="314"/>
      <c r="AL1103" s="315" t="s">
        <v>497</v>
      </c>
      <c r="AM1103" s="316"/>
      <c r="AN1103" s="316"/>
      <c r="AO1103" s="317"/>
      <c r="AP1103" s="311" t="s">
        <v>516</v>
      </c>
      <c r="AQ1103" s="311"/>
      <c r="AR1103" s="311"/>
      <c r="AS1103" s="311"/>
      <c r="AT1103" s="311"/>
      <c r="AU1103" s="311"/>
      <c r="AV1103" s="311"/>
      <c r="AW1103" s="311"/>
      <c r="AX1103" s="311"/>
    </row>
    <row r="1104" spans="1:50" ht="30" hidden="1" customHeight="1" x14ac:dyDescent="0.2">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27" max="49" man="1"/>
    <brk id="740" max="49" man="1"/>
    <brk id="792"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2">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直接実施、委託・請負</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2">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2020-06-09T07:11:52Z</cp:lastPrinted>
  <dcterms:created xsi:type="dcterms:W3CDTF">2012-03-13T00:50:25Z</dcterms:created>
  <dcterms:modified xsi:type="dcterms:W3CDTF">2020-10-01T06:43:18Z</dcterms:modified>
</cp:coreProperties>
</file>