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5_自然再生L\04_評価関係\行政事業レビュー\2020_R02年度\20200903_最終公表に向けた作業指示←現時点最新\04_再提出\"/>
    </mc:Choice>
  </mc:AlternateContent>
  <bookViews>
    <workbookView xWindow="0" yWindow="120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<sst xmlns="http://schemas.openxmlformats.org/spreadsheetml/2006/main" count="2956" uniqueCount="670">
  <si>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</si>
  <si>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</si>
  <si>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</si>
  <si>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</si>
  <si>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</si>
  <si>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</si>
  <si>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</si>
  <si>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</si>
  <si>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</si>
  <si>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</si>
  <si>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</si>
  <si>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</si>
  <si>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</si>
  <si>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</si>
  <si>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</si>
  <si>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</si>
  <si>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</si>
  <si>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</si>
  <si>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</si>
  <si>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</si>
  <si>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</si>
  <si>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</si>
  <si>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</si>
  <si>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</si>
  <si>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</si>
  <si>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</si>
  <si>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</si>
  <si>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</si>
  <si>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</si>
  <si>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</si>
  <si>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</si>
  <si>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</si>
  <si>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</si>
  <si>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</si>
  <si>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</si>
  <si>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</si>
  <si>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</si>
  <si>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</si>
  <si>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</si>
  <si>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</si>
  <si>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</si>
  <si>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</si>
  <si>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</si>
  <si>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</si>
  <si>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</si>
  <si>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</si>
  <si>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</si>
  <si>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</si>
  <si>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</si>
  <si>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</si>
  <si>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</si>
  <si>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</si>
  <si>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</si>
  <si>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</si>
  <si>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</si>
  <si>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</si>
  <si>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</si>
  <si>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</si>
  <si>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</si>
  <si>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</si>
  <si>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</si>
  <si>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</si>
  <si>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</si>
  <si>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</si>
  <si>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</si>
  <si>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</si>
  <si>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</si>
  <si>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</si>
  <si>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</si>
  <si>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</si>
  <si>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</si>
  <si>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</si>
  <si>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</si>
  <si>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</si>
  <si>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</si>
  <si>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</si>
  <si>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</si>
  <si>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</si>
  <si>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</si>
  <si>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</si>
  <si>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</si>
  <si>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</si>
  <si>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</si>
  <si>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</si>
  <si>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</si>
  <si>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</si>
  <si>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</si>
  <si>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</si>
  <si>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</si>
  <si>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</si>
  <si>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</si>
  <si>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</si>
  <si>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</si>
  <si>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</si>
  <si>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</si>
  <si>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</si>
  <si>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</si>
  <si>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</si>
  <si>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</si>
  <si>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</si>
  <si>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</si>
  <si>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</si>
  <si>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</si>
  <si>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</si>
  <si>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</si>
  <si>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</si>
  <si>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</si>
  <si>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</si>
  <si>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</si>
  <si>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</si>
  <si>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</si>
  <si>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</si>
  <si>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</si>
  <si>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</si>
  <si>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</si>
  <si>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</si>
  <si>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</si>
  <si>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</si>
  <si>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</si>
  <si>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</si>
  <si>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</si>
  <si>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</si>
  <si>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</si>
  <si>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</si>
  <si>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</si>
  <si>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</si>
  <si>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</si>
  <si>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</si>
  <si>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</si>
  <si>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</si>
  <si>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</si>
  <si>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</si>
  <si>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</si>
  <si>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</si>
  <si>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</si>
  <si>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</si>
  <si>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</si>
  <si>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</si>
  <si>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</si>
  <si>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</si>
  <si>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</si>
  <si>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</si>
  <si>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</si>
  <si>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</si>
  <si>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</si>
  <si>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</si>
  <si>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</si>
  <si>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</si>
  <si>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</si>
  <si>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</si>
  <si>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</si>
  <si>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</si>
  <si>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</si>
  <si>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</si>
  <si>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</si>
  <si>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</si>
  <si>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</si>
  <si>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</si>
  <si>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</si>
  <si>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</si>
  <si>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</si>
  <si>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</si>
  <si>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</si>
  <si>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</si>
  <si>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</si>
  <si>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</si>
  <si>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</si>
  <si>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</si>
  <si>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</si>
  <si>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</si>
  <si>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</si>
  <si>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</si>
  <si>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</si>
  <si>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</si>
  <si>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</si>
  <si>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</si>
  <si>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</si>
  <si>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</si>
  <si>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</si>
  <si>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</si>
  <si>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</si>
  <si>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</si>
  <si>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</si>
  <si>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</si>
  <si>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</si>
  <si>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</si>
  <si>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</si>
  <si>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</si>
  <si>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</si>
  <si>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</si>
  <si>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</si>
  <si>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</si>
  <si>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</si>
  <si>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</si>
  <si>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</si>
  <si>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</si>
  <si>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</si>
  <si>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</si>
  <si>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</si>
  <si>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</si>
  <si>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</si>
  <si>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</si>
  <si>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</si>
  <si>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</si>
  <si>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</si>
  <si>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</si>
  <si>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</si>
  <si>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</si>
  <si>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</si>
  <si>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</si>
  <si>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</si>
  <si>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</si>
  <si>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</si>
  <si>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</si>
  <si>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</si>
  <si>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</si>
  <si>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</si>
  <si>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</si>
  <si>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</si>
  <si>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</si>
  <si>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</si>
  <si>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</si>
  <si>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</si>
  <si>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</si>
  <si>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</si>
  <si>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</si>
  <si>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</si>
  <si>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</si>
  <si>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</si>
  <si>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</si>
  <si>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</si>
  <si>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</si>
  <si>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</si>
  <si>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</si>
  <si>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</si>
  <si>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</si>
  <si>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</si>
  <si>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</si>
  <si>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</si>
  <si>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</si>
  <si>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</si>
  <si>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</si>
  <si>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</si>
  <si>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</si>
  <si>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</si>
  <si>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</si>
  <si>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</si>
  <si>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</si>
  <si>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</si>
  <si>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</si>
  <si>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</si>
  <si>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</si>
  <si>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</si>
  <si>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</si>
  <si>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</si>
  <si>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</si>
  <si>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</si>
  <si>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</si>
  <si>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</si>
  <si>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</si>
  <si>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</si>
  <si>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</si>
  <si>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</si>
  <si>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</si>
  <si>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</si>
  <si>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</si>
  <si>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</si>
  <si>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</si>
  <si>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</si>
  <si>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</si>
  <si>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</si>
  <si>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</si>
  <si>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</si>
  <si>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</si>
  <si>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</si>
  <si>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</si>
  <si>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</si>
  <si>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</si>
  <si>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</si>
  <si>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</si>
  <si>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</si>
  <si>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</si>
  <si>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</si>
  <si>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</si>
  <si>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</si>
  <si>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</si>
  <si>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</si>
  <si>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</si>
  <si>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</si>
  <si>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</si>
  <si>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</si>
  <si>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</si>
  <si>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</si>
  <si>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</si>
  <si>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</si>
  <si>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</si>
  <si>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</si>
  <si>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</si>
  <si>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</si>
  <si>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</si>
  <si>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</si>
  <si>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</si>
  <si>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</si>
  <si>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</si>
  <si>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</si>
  <si>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</si>
  <si>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</si>
  <si>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</si>
  <si>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</si>
  <si>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</si>
  <si>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</si>
  <si>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</si>
  <si>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</si>
  <si>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</si>
  <si>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</si>
  <si>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</si>
  <si>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</si>
  <si>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</si>
  <si>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</si>
  <si>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</si>
  <si>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</si>
  <si>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</si>
  <si>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</si>
  <si>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</si>
  <si>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</si>
  <si>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</si>
  <si>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</si>
  <si>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</si>
  <si>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</si>
  <si>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</si>
  <si>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</si>
  <si>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</si>
  <si>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</si>
  <si>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</si>
  <si>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</si>
  <si>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</si>
  <si>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</si>
  <si>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</si>
  <si>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</si>
  <si>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</si>
  <si>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</si>
  <si>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</si>
  <si>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</si>
  <si>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</si>
  <si>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</si>
  <si>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</si>
  <si>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</si>
  <si>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</si>
  <si>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</si>
  <si>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</si>
  <si>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</si>
  <si>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</si>
  <si>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</si>
  <si>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</si>
  <si>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</si>
  <si>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</si>
  <si>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</si>
  <si>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</si>
  <si>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</si>
  <si>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</si>
  <si>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</si>
  <si>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</si>
  <si>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</si>
  <si>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</si>
  <si>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</si>
  <si>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</si>
  <si>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</si>
  <si>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</si>
  <si>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</si>
  <si>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</si>
  <si>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</si>
  <si>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</si>
  <si>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</si>
  <si>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</si>
  <si>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</si>
  <si>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</si>
  <si>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</si>
  <si>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</si>
  <si>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</si>
  <si>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</si>
  <si>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</si>
  <si>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</si>
  <si>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</si>
  <si>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</si>
  <si>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</si>
  <si>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</si>
  <si>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</si>
  <si>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</si>
  <si>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</si>
  <si>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</si>
  <si>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</si>
  <si>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</si>
  <si>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</si>
  <si>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</si>
  <si>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</si>
  <si>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</si>
  <si>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</si>
  <si>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</si>
  <si>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</si>
  <si>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</si>
  <si>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</si>
  <si>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</si>
  <si>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</si>
  <si>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</si>
  <si>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</si>
  <si>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</si>
  <si>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</si>
  <si>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</si>
  <si>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</si>
  <si>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</si>
  <si>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</si>
  <si>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</si>
  <si>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</si>
  <si>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</si>
  <si>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</si>
  <si>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</si>
  <si>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</si>
  <si>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</si>
  <si>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</si>
  <si>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</si>
  <si>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</si>
  <si>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</si>
  <si>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</si>
  <si>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</si>
  <si>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</si>
  <si>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</si>
  <si>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</si>
  <si>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</si>
  <si>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</si>
  <si>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</si>
  <si>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</si>
  <si>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</si>
  <si>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</si>
  <si>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</si>
  <si>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</si>
  <si>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</si>
  <si>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</si>
  <si>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</si>
  <si>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</si>
  <si>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</si>
  <si>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</si>
  <si>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</si>
  <si>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</si>
  <si>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</si>
  <si>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</si>
  <si>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</si>
  <si>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</si>
  <si>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</si>
  <si>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</si>
  <si>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</si>
  <si>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</si>
  <si>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</si>
  <si>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</si>
  <si>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</si>
  <si>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</si>
  <si>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</si>
  <si>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</si>
  <si>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</si>
  <si>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</si>
  <si>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</si>
  <si>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</si>
  <si>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</si>
  <si>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</si>
  <si>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</si>
  <si>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</si>
  <si>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</si>
  <si>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</si>
  <si>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</si>
  <si>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</si>
  <si>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</si>
  <si>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</si>
  <si>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</si>
  <si>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</si>
  <si>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</si>
  <si>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</si>
  <si>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</si>
  <si>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</si>
  <si>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</si>
  <si>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</si>
  <si>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</si>
  <si>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</si>
  <si>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</si>
  <si>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</si>
  <si>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</si>
  <si>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</si>
  <si>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</si>
  <si>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</si>
  <si>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</si>
  <si>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</si>
  <si>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</si>
  <si>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</si>
  <si>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</si>
  <si>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</si>
  <si>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</si>
  <si>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</si>
  <si>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</si>
  <si>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</si>
  <si>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</si>
  <si>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</si>
  <si>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</si>
  <si>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</si>
  <si>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</si>
  <si>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</si>
  <si>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</si>
  <si>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</si>
  <si>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</si>
  <si>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</si>
  <si>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</si>
  <si>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</si>
  <si>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</si>
  <si>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</si>
  <si>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</si>
  <si>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</si>
  <si>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</si>
  <si>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</si>
  <si>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</si>
  <si>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</si>
  <si>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</si>
  <si>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</si>
  <si>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</si>
  <si>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</si>
  <si>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</si>
  <si>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</si>
  <si>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</si>
  <si>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</si>
  <si>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</si>
  <si>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</si>
  <si>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</si>
  <si>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</si>
  <si>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</si>
  <si>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</si>
  <si>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</si>
  <si>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</si>
  <si>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</si>
  <si>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</si>
  <si>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</si>
  <si>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</si>
  <si>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</si>
  <si>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</si>
  <si>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</si>
  <si>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</si>
  <si>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</si>
  <si>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</si>
  <si>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</si>
  <si>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</si>
  <si>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</si>
  <si>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</si>
  <si>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</si>
  <si>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</si>
  <si>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</si>
  <si>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</si>
  <si>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</si>
  <si>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</si>
  <si>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</si>
  <si>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</si>
  <si>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</si>
  <si>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</si>
  <si>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</si>
  <si>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</si>
  <si>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自然再生活動推進費</t>
    <phoneticPr fontId="5"/>
  </si>
  <si>
    <t>自然環境局</t>
    <rPh sb="0" eb="2">
      <t>シゼン</t>
    </rPh>
    <rPh sb="2" eb="5">
      <t>カンキョウキョク</t>
    </rPh>
    <phoneticPr fontId="5"/>
  </si>
  <si>
    <t>自然環境計画課</t>
    <rPh sb="0" eb="2">
      <t>シゼン</t>
    </rPh>
    <rPh sb="2" eb="4">
      <t>カンキョウ</t>
    </rPh>
    <rPh sb="4" eb="7">
      <t>ケイカクカ</t>
    </rPh>
    <phoneticPr fontId="5"/>
  </si>
  <si>
    <t>課長　植田　明浩</t>
    <rPh sb="0" eb="2">
      <t>カチョウ</t>
    </rPh>
    <rPh sb="3" eb="5">
      <t>ウエダ</t>
    </rPh>
    <rPh sb="6" eb="7">
      <t>ア</t>
    </rPh>
    <rPh sb="7" eb="8">
      <t>ヒロ</t>
    </rPh>
    <phoneticPr fontId="5"/>
  </si>
  <si>
    <t>○</t>
  </si>
  <si>
    <t>自然再生推進法第４条、第11条、第15条、第17条第２項</t>
    <phoneticPr fontId="5"/>
  </si>
  <si>
    <t>自然再生推進法に基づく自然再生協議会の設立や自然再生を進めるための技術的課題の解決等の支援を行うことにより、地域の自然再生の取組を促進し、自然と共生する社会の実現を図る。</t>
    <phoneticPr fontId="5"/>
  </si>
  <si>
    <t>-</t>
    <phoneticPr fontId="5"/>
  </si>
  <si>
    <t>-</t>
    <phoneticPr fontId="5"/>
  </si>
  <si>
    <t>環境保全調査費</t>
    <rPh sb="0" eb="2">
      <t>カンキョウ</t>
    </rPh>
    <rPh sb="2" eb="4">
      <t>ホゼン</t>
    </rPh>
    <rPh sb="4" eb="7">
      <t>チョウサヒ</t>
    </rPh>
    <phoneticPr fontId="5"/>
  </si>
  <si>
    <t>・自然再生基本方針（令和元年12月閣議決定）
・生物多様性国家戦略2012-2020（平成24年９月閣議決定）
　第３部第１章第３節　自然再生</t>
    <phoneticPr fontId="5"/>
  </si>
  <si>
    <t>自然再生推進法に基づき、ＮＰＯや地域住民、関係行政機関など多様な主体が連携して実施する自然再生活動を全国的に推進するため、自然再生専門家会議の運営や自然再生専門家会議委員による学術的観点からの助言や現地指導の実施及び自然再生に係る情報収集、課題解決策の検討、普及啓発等を実施するもの。</t>
    <rPh sb="96" eb="98">
      <t>ジョゲン</t>
    </rPh>
    <rPh sb="99" eb="101">
      <t>ゲンチ</t>
    </rPh>
    <phoneticPr fontId="5"/>
  </si>
  <si>
    <t>自然再生協議会の数</t>
    <phoneticPr fontId="5"/>
  </si>
  <si>
    <t>令和2年度までに自然再生推進法に基づく自然再生協議会を新たに８箇所増やす。（基準年：28年、設定時：25箇所）</t>
    <rPh sb="0" eb="2">
      <t>レイワ</t>
    </rPh>
    <phoneticPr fontId="5"/>
  </si>
  <si>
    <t>箇所</t>
    <rPh sb="0" eb="2">
      <t>カショ</t>
    </rPh>
    <phoneticPr fontId="5"/>
  </si>
  <si>
    <t>-</t>
  </si>
  <si>
    <t>-</t>
    <phoneticPr fontId="5"/>
  </si>
  <si>
    <t>-</t>
    <phoneticPr fontId="5"/>
  </si>
  <si>
    <t>-</t>
    <phoneticPr fontId="5"/>
  </si>
  <si>
    <t>自然再生事業実施者への調査</t>
    <phoneticPr fontId="5"/>
  </si>
  <si>
    <t>自然再生事業実施者から送付のあった自然再生事業実施計画数</t>
    <phoneticPr fontId="5"/>
  </si>
  <si>
    <t>自然再生の推進を図るための事業数</t>
    <phoneticPr fontId="5"/>
  </si>
  <si>
    <t>8/4</t>
    <phoneticPr fontId="5"/>
  </si>
  <si>
    <t>9/2</t>
    <phoneticPr fontId="5"/>
  </si>
  <si>
    <t>数</t>
    <rPh sb="0" eb="1">
      <t>スウ</t>
    </rPh>
    <phoneticPr fontId="5"/>
  </si>
  <si>
    <t>百万円</t>
    <rPh sb="0" eb="2">
      <t>ヒャクマン</t>
    </rPh>
    <rPh sb="2" eb="3">
      <t>エン</t>
    </rPh>
    <phoneticPr fontId="5"/>
  </si>
  <si>
    <t>百万円/数</t>
    <rPh sb="0" eb="2">
      <t>ヒャクマン</t>
    </rPh>
    <rPh sb="2" eb="3">
      <t>エン</t>
    </rPh>
    <rPh sb="4" eb="5">
      <t>スウ</t>
    </rPh>
    <phoneticPr fontId="5"/>
  </si>
  <si>
    <t>5. 生物多様性の保全と自然との共生の推進</t>
    <phoneticPr fontId="5"/>
  </si>
  <si>
    <t>数</t>
    <rPh sb="0" eb="1">
      <t>カズ</t>
    </rPh>
    <phoneticPr fontId="5"/>
  </si>
  <si>
    <t>-</t>
    <phoneticPr fontId="5"/>
  </si>
  <si>
    <t>生物多様性の保全に係る各種取組の状況</t>
    <phoneticPr fontId="5"/>
  </si>
  <si>
    <t>生物多様性の保全のために必要な取組の推進</t>
    <phoneticPr fontId="5"/>
  </si>
  <si>
    <t>地域の多様な主体による自然再生の取組を支援することにより、自然環境の保全・再生を推進する。</t>
    <phoneticPr fontId="5"/>
  </si>
  <si>
    <t>自然再生協議会の設立や自然再生を進めるための技術的課題の解決等の支援を行うことにより、地域の自然再生等の取組の推進を図っている。</t>
    <phoneticPr fontId="5"/>
  </si>
  <si>
    <t>本事業により自然再生を進めるための技術的課題の解決等の支援や普及啓発活動を行うことで、自然再生協議会及び自然再生事業実施計画の数が増加し、より多くの地域で取組を拡げていくことができるため、全国の自然再生の推進に寄与することができる。</t>
    <rPh sb="30" eb="32">
      <t>フキュウ</t>
    </rPh>
    <rPh sb="32" eb="34">
      <t>ケイハツ</t>
    </rPh>
    <rPh sb="34" eb="36">
      <t>カツドウ</t>
    </rPh>
    <rPh sb="50" eb="51">
      <t>オヨ</t>
    </rPh>
    <rPh sb="52" eb="54">
      <t>シゼン</t>
    </rPh>
    <rPh sb="54" eb="56">
      <t>サイセイ</t>
    </rPh>
    <rPh sb="56" eb="58">
      <t>ジギョウ</t>
    </rPh>
    <rPh sb="58" eb="60">
      <t>ジッシ</t>
    </rPh>
    <rPh sb="60" eb="62">
      <t>ケイカク</t>
    </rPh>
    <phoneticPr fontId="5"/>
  </si>
  <si>
    <t>-</t>
    <phoneticPr fontId="5"/>
  </si>
  <si>
    <t>-</t>
    <phoneticPr fontId="5"/>
  </si>
  <si>
    <t>無</t>
  </si>
  <si>
    <t>自然再生推進法に基づき、地域の自然再生の取組を促進することにより、生物多様性の保全に寄与していることから、国民や社会のニーズを反映している。</t>
    <phoneticPr fontId="5"/>
  </si>
  <si>
    <t>自然再生推進法の国の責務に基づき実施している。</t>
    <phoneticPr fontId="5"/>
  </si>
  <si>
    <t>自然環境の保全･再生の推進を図るため、情報収集や課題解決策の検討等は自然再生基本方針に位置づけられたものであり、必要かつ優先度の高い事業である。</t>
    <phoneticPr fontId="5"/>
  </si>
  <si>
    <t>少額のものを除き、一般競争入札で選定している。</t>
    <phoneticPr fontId="5"/>
  </si>
  <si>
    <t>少額のものを除き、一般競争入札で選定しており、契約額は適切な水準となっていると考えられ、コスト等の水準は妥当である。</t>
    <phoneticPr fontId="5"/>
  </si>
  <si>
    <t>事業内容は、事業目的を達成するために必要なものに限定されている。</t>
    <phoneticPr fontId="5"/>
  </si>
  <si>
    <t>-</t>
    <phoneticPr fontId="5"/>
  </si>
  <si>
    <t>自然再生専門家会議の意見を踏まえ、自然再生推進に必要な内容について事業を実施している。</t>
    <phoneticPr fontId="5"/>
  </si>
  <si>
    <t>各事業に適した実効性の高い手段を採用し、効率化を図っている。</t>
    <phoneticPr fontId="5"/>
  </si>
  <si>
    <t>活動実績は当初見込みを上回っている。</t>
    <phoneticPr fontId="5"/>
  </si>
  <si>
    <t>‐</t>
  </si>
  <si>
    <t>報告書、パンフレットを地方公共団体や関係団体に送付するなど十分に活用している。</t>
    <rPh sb="11" eb="13">
      <t>チホウ</t>
    </rPh>
    <rPh sb="13" eb="15">
      <t>コウキョウ</t>
    </rPh>
    <rPh sb="15" eb="17">
      <t>ダンタイ</t>
    </rPh>
    <phoneticPr fontId="5"/>
  </si>
  <si>
    <t>新たな自然再生事業実施計画が策定され、自然再生に係る取組の広がりが見られた。また、新たな協議会設立に向けて適切に対応している。</t>
    <rPh sb="0" eb="1">
      <t>アラ</t>
    </rPh>
    <rPh sb="3" eb="5">
      <t>シゼン</t>
    </rPh>
    <rPh sb="5" eb="7">
      <t>サイセイ</t>
    </rPh>
    <rPh sb="7" eb="9">
      <t>ジギョウ</t>
    </rPh>
    <rPh sb="9" eb="11">
      <t>ジッシ</t>
    </rPh>
    <rPh sb="11" eb="13">
      <t>ケイカク</t>
    </rPh>
    <rPh sb="14" eb="16">
      <t>サクテイ</t>
    </rPh>
    <phoneticPr fontId="5"/>
  </si>
  <si>
    <t>環境省ウェブページ　自然の再生
https://www.env.go.jp/nature/saisei/</t>
    <phoneticPr fontId="5"/>
  </si>
  <si>
    <t>163</t>
    <phoneticPr fontId="5"/>
  </si>
  <si>
    <t>172</t>
    <phoneticPr fontId="5"/>
  </si>
  <si>
    <t>207</t>
    <phoneticPr fontId="5"/>
  </si>
  <si>
    <t>171</t>
    <phoneticPr fontId="5"/>
  </si>
  <si>
    <t>202</t>
    <phoneticPr fontId="5"/>
  </si>
  <si>
    <t>203</t>
    <phoneticPr fontId="5"/>
  </si>
  <si>
    <t>193</t>
    <phoneticPr fontId="5"/>
  </si>
  <si>
    <t>208</t>
    <phoneticPr fontId="5"/>
  </si>
  <si>
    <t>10/6</t>
    <phoneticPr fontId="5"/>
  </si>
  <si>
    <t>百万円未満のため未記載</t>
    <phoneticPr fontId="5"/>
  </si>
  <si>
    <t>百万円未満のため未記載</t>
    <phoneticPr fontId="5"/>
  </si>
  <si>
    <t>百万円未満のため未記載</t>
    <phoneticPr fontId="5"/>
  </si>
  <si>
    <t>百万円未満のため未記載</t>
    <phoneticPr fontId="5"/>
  </si>
  <si>
    <t>A.株式会社一成</t>
    <phoneticPr fontId="5"/>
  </si>
  <si>
    <t>人件費</t>
    <rPh sb="0" eb="3">
      <t>ジンケンヒ</t>
    </rPh>
    <phoneticPr fontId="5"/>
  </si>
  <si>
    <t>旅費</t>
    <rPh sb="0" eb="2">
      <t>リョヒ</t>
    </rPh>
    <phoneticPr fontId="5"/>
  </si>
  <si>
    <t>謝金</t>
    <rPh sb="0" eb="2">
      <t>シャキン</t>
    </rPh>
    <phoneticPr fontId="5"/>
  </si>
  <si>
    <t>消耗品費</t>
    <rPh sb="0" eb="3">
      <t>ショウモウヒン</t>
    </rPh>
    <rPh sb="3" eb="4">
      <t>ヒ</t>
    </rPh>
    <phoneticPr fontId="5"/>
  </si>
  <si>
    <t>専門家謝金等</t>
    <phoneticPr fontId="5"/>
  </si>
  <si>
    <t>専門家会議の企画・運営等</t>
    <rPh sb="6" eb="8">
      <t>キカク</t>
    </rPh>
    <phoneticPr fontId="5"/>
  </si>
  <si>
    <t>印刷製本費</t>
    <rPh sb="0" eb="2">
      <t>インサツ</t>
    </rPh>
    <rPh sb="2" eb="4">
      <t>セイホン</t>
    </rPh>
    <rPh sb="4" eb="5">
      <t>ヒ</t>
    </rPh>
    <phoneticPr fontId="5"/>
  </si>
  <si>
    <t>専門家旅費、請負者旅費</t>
    <phoneticPr fontId="5"/>
  </si>
  <si>
    <t>複写費（会議資料）</t>
    <phoneticPr fontId="5"/>
  </si>
  <si>
    <t>専門家会議報告書、パンフレット印刷製本費</t>
    <rPh sb="0" eb="3">
      <t>センモンカ</t>
    </rPh>
    <rPh sb="3" eb="5">
      <t>カイギ</t>
    </rPh>
    <rPh sb="5" eb="8">
      <t>ホウコクショ</t>
    </rPh>
    <rPh sb="15" eb="17">
      <t>インサツ</t>
    </rPh>
    <rPh sb="17" eb="19">
      <t>セイホン</t>
    </rPh>
    <rPh sb="19" eb="20">
      <t>ヒ</t>
    </rPh>
    <phoneticPr fontId="5"/>
  </si>
  <si>
    <t>-</t>
    <phoneticPr fontId="5"/>
  </si>
  <si>
    <t>-</t>
    <phoneticPr fontId="5"/>
  </si>
  <si>
    <t>F. 株式会社三州社</t>
    <phoneticPr fontId="5"/>
  </si>
  <si>
    <t>E.公益財団法人　日本生態系協会</t>
    <phoneticPr fontId="5"/>
  </si>
  <si>
    <t>公益財団法人
日本生態系協会</t>
    <phoneticPr fontId="5"/>
  </si>
  <si>
    <t>D.株式会社廣済堂</t>
    <phoneticPr fontId="5"/>
  </si>
  <si>
    <t>C.株式会社一成</t>
    <phoneticPr fontId="5"/>
  </si>
  <si>
    <t>株式会社一成</t>
    <phoneticPr fontId="5"/>
  </si>
  <si>
    <t>B.一般社団法人　自然環境共生技術協会</t>
    <phoneticPr fontId="5"/>
  </si>
  <si>
    <t>一般社団法人
自然環境共生技術協会</t>
    <phoneticPr fontId="5"/>
  </si>
  <si>
    <t>自然再生関係パンフレット印刷等業務</t>
    <phoneticPr fontId="5"/>
  </si>
  <si>
    <t>環境省自然再生関係ウェブサイト更新等業務</t>
    <phoneticPr fontId="5"/>
  </si>
  <si>
    <t>海外における自然再生に関する基礎情報等調査業務</t>
    <phoneticPr fontId="5"/>
  </si>
  <si>
    <t>自然再生基本方針等策定経緯整理等業務</t>
    <phoneticPr fontId="5"/>
  </si>
  <si>
    <t>自然再生推進制度及び取組等概要紹介パンフレット改訂検討等業務</t>
    <phoneticPr fontId="5"/>
  </si>
  <si>
    <t>自然再生専門家会議開催支援等業務</t>
    <phoneticPr fontId="5"/>
  </si>
  <si>
    <t>株式会社廣済堂</t>
    <phoneticPr fontId="5"/>
  </si>
  <si>
    <t>株式会社三州社</t>
    <phoneticPr fontId="5"/>
  </si>
  <si>
    <t>百万円未満のため未記載</t>
    <phoneticPr fontId="5"/>
  </si>
  <si>
    <t>自然再生協議会の数</t>
    <phoneticPr fontId="5"/>
  </si>
  <si>
    <t>-</t>
    <phoneticPr fontId="5"/>
  </si>
  <si>
    <t>一般管理費、消費税等</t>
    <rPh sb="0" eb="2">
      <t>イッパン</t>
    </rPh>
    <rPh sb="2" eb="5">
      <t>カンリヒ</t>
    </rPh>
    <rPh sb="6" eb="9">
      <t>ショウヒゼイ</t>
    </rPh>
    <rPh sb="9" eb="10">
      <t>トウ</t>
    </rPh>
    <phoneticPr fontId="5"/>
  </si>
  <si>
    <t>新たな自然再生事業実施計画が策定されるなど、自然再生の取組は着実に進められている。しかしながら、目標値には未だ達していないため、自然再生協議会設立の推進等に向けて引き続きの対応を進めていく。</t>
    <rPh sb="0" eb="1">
      <t>アラ</t>
    </rPh>
    <rPh sb="14" eb="16">
      <t>サクテイ</t>
    </rPh>
    <rPh sb="76" eb="77">
      <t>トウ</t>
    </rPh>
    <rPh sb="89" eb="90">
      <t>スス</t>
    </rPh>
    <phoneticPr fontId="5"/>
  </si>
  <si>
    <t>引き続き、効果的かつ効率的に自然再生の取組推進に向けた事業を実施する。また、新たな自然再生協議会の設立に向けては、普及啓発や地域の課題を解決していくための支援を引き続き実施するとともに、自然再生協議会設立及び自然再生事業実施計画策定のメリットを明確にするなど、必要な対応を検討する。</t>
    <rPh sb="102" eb="103">
      <t>オヨ</t>
    </rPh>
    <rPh sb="104" eb="106">
      <t>シゼン</t>
    </rPh>
    <rPh sb="106" eb="108">
      <t>サイセイ</t>
    </rPh>
    <rPh sb="108" eb="110">
      <t>ジギョウ</t>
    </rPh>
    <rPh sb="110" eb="112">
      <t>ジッシ</t>
    </rPh>
    <rPh sb="112" eb="114">
      <t>ケイカク</t>
    </rPh>
    <rPh sb="114" eb="116">
      <t>サクテイ</t>
    </rPh>
    <phoneticPr fontId="5"/>
  </si>
  <si>
    <t>自然再生事業実施計画の策定数</t>
    <phoneticPr fontId="5"/>
  </si>
  <si>
    <t>自然再生事業実施計画の策定数</t>
    <phoneticPr fontId="5"/>
  </si>
  <si>
    <t>-</t>
    <phoneticPr fontId="5"/>
  </si>
  <si>
    <t>自然再生に係る執行額（令和2年度は予算額）
／
自然再生の推進を図るための事業数</t>
    <rPh sb="11" eb="13">
      <t>レイワ</t>
    </rPh>
    <phoneticPr fontId="5"/>
  </si>
  <si>
    <t>令和2年度までに自然再生事業実施計画を新たに９計画策定する。（基準年：28年、設定時：39計画）</t>
    <rPh sb="0" eb="2">
      <t>レイワ</t>
    </rPh>
    <phoneticPr fontId="5"/>
  </si>
  <si>
    <t>212</t>
    <phoneticPr fontId="5"/>
  </si>
  <si>
    <t>外部有識者点検対象外</t>
    <phoneticPr fontId="5"/>
  </si>
  <si>
    <t>-</t>
    <phoneticPr fontId="5"/>
  </si>
  <si>
    <t>地域の自然再生の取組を推進するための自然再生協議会設立に向けて、引き続き事業の必要性や効果を検討した上で、効率的な予算の執行に努めること。</t>
    <phoneticPr fontId="5"/>
  </si>
  <si>
    <t>自然再生協議会設立等の支援に向けて、引き続き、効率的・効果的な予算の執行に努めていく。</t>
    <phoneticPr fontId="5"/>
  </si>
  <si>
    <t>自然再生専門家会議で取り扱う予定の審議案件、現地調査案件、検討案件等の次年度見込みに応じた必要経費の増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</si>
</sst>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117066</xdr:colOff>
      <xdr:row>741</xdr:row>
      <xdr:rowOff>152400</xdr:rowOff>
    </xdr:from>
    <xdr:to>
      <xdr:col>33</xdr:col>
      <xdr:colOff>165100</xdr:colOff>
      <xdr:row>743</xdr:row>
      <xdr:rowOff>57119</xdr:rowOff>
    </xdr:to>
    <xdr:sp macro="" textlink="">
      <xdr:nvSpPr>
        <xdr:cNvPr id="2" name="テキスト ボックス 1"/>
        <xdr:cNvSpPr txBox="1"/>
      </xdr:nvSpPr>
      <xdr:spPr>
        <a:xfrm>
          <a:off x="4384266" y="44894500"/>
          <a:ext cx="1648234" cy="603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lnSpc>
              <a:spcPts val="1300"/>
            </a:lnSpc>
          </a:pPr>
          <a:r>
            <a:rPr kumimoji="1" lang="ja-JP" altLang="en-US" sz="1100"/>
            <a:t>９．６百万円</a:t>
          </a:r>
        </a:p>
      </xdr:txBody>
    </xdr:sp>
    <xdr:clientData/>
  </xdr:twoCellAnchor>
  <xdr:twoCellAnchor>
    <xdr:from>
      <xdr:col>16</xdr:col>
      <xdr:colOff>12700</xdr:colOff>
      <xdr:row>743</xdr:row>
      <xdr:rowOff>114300</xdr:rowOff>
    </xdr:from>
    <xdr:to>
      <xdr:col>41</xdr:col>
      <xdr:colOff>139700</xdr:colOff>
      <xdr:row>746</xdr:row>
      <xdr:rowOff>76200</xdr:rowOff>
    </xdr:to>
    <xdr:sp macro="" textlink="">
      <xdr:nvSpPr>
        <xdr:cNvPr id="3" name="大かっこ 2"/>
        <xdr:cNvSpPr/>
      </xdr:nvSpPr>
      <xdr:spPr bwMode="auto">
        <a:xfrm>
          <a:off x="2857500" y="45554900"/>
          <a:ext cx="4572000" cy="1028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chemeClr val="tx1"/>
              </a:solidFill>
              <a:latin typeface="+mn-lt"/>
              <a:ea typeface="+mn-ea"/>
              <a:cs typeface="+mn-cs"/>
            </a:rPr>
            <a:t>　</a:t>
          </a:r>
          <a:r>
            <a:rPr lang="ja-JP" altLang="ja-JP" sz="1050">
              <a:solidFill>
                <a:schemeClr val="tx1"/>
              </a:solidFill>
              <a:latin typeface="+mn-lt"/>
              <a:ea typeface="+mn-ea"/>
              <a:cs typeface="+mn-cs"/>
            </a:rPr>
            <a:t>自然再生推進法に基づく自然再生協議会の設立や技術的課題の解決</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地域における自然再生関連調査・検討及び専門家等による支援体制の整備</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自然再生に関する情報収集・提供</a:t>
          </a:r>
          <a:r>
            <a:rPr lang="ja-JP" altLang="en-US" sz="1050"/>
            <a:t>の支援を行い、地域での自然再生の取組を促進することにより、自然共生型社会の実現を図る。</a:t>
          </a:r>
        </a:p>
      </xdr:txBody>
    </xdr:sp>
    <xdr:clientData/>
  </xdr:twoCellAnchor>
  <xdr:twoCellAnchor>
    <xdr:from>
      <xdr:col>29</xdr:col>
      <xdr:colOff>58419</xdr:colOff>
      <xdr:row>746</xdr:row>
      <xdr:rowOff>72984</xdr:rowOff>
    </xdr:from>
    <xdr:to>
      <xdr:col>29</xdr:col>
      <xdr:colOff>58419</xdr:colOff>
      <xdr:row>768</xdr:row>
      <xdr:rowOff>106184</xdr:rowOff>
    </xdr:to>
    <xdr:cxnSp macro="">
      <xdr:nvCxnSpPr>
        <xdr:cNvPr id="4" name="直線コネクタ 3"/>
        <xdr:cNvCxnSpPr/>
      </xdr:nvCxnSpPr>
      <xdr:spPr>
        <a:xfrm>
          <a:off x="5214619" y="46580384"/>
          <a:ext cx="0" cy="770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340</xdr:colOff>
      <xdr:row>747</xdr:row>
      <xdr:rowOff>133024</xdr:rowOff>
    </xdr:from>
    <xdr:to>
      <xdr:col>43</xdr:col>
      <xdr:colOff>172647</xdr:colOff>
      <xdr:row>747</xdr:row>
      <xdr:rowOff>133024</xdr:rowOff>
    </xdr:to>
    <xdr:cxnSp macro="">
      <xdr:nvCxnSpPr>
        <xdr:cNvPr id="5" name="直線コネクタ 4"/>
        <xdr:cNvCxnSpPr/>
      </xdr:nvCxnSpPr>
      <xdr:spPr>
        <a:xfrm>
          <a:off x="2489540" y="46996024"/>
          <a:ext cx="53285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3087</xdr:colOff>
      <xdr:row>747</xdr:row>
      <xdr:rowOff>130715</xdr:rowOff>
    </xdr:from>
    <xdr:to>
      <xdr:col>44</xdr:col>
      <xdr:colOff>3087</xdr:colOff>
      <xdr:row>748</xdr:row>
      <xdr:rowOff>315115</xdr:rowOff>
    </xdr:to>
    <xdr:cxnSp macro="">
      <xdr:nvCxnSpPr>
        <xdr:cNvPr id="8" name="直線コネクタ 7"/>
        <xdr:cNvCxnSpPr/>
      </xdr:nvCxnSpPr>
      <xdr:spPr>
        <a:xfrm>
          <a:off x="7826287" y="46993715"/>
          <a:ext cx="0" cy="5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161204</xdr:colOff>
      <xdr:row>757</xdr:row>
      <xdr:rowOff>245515</xdr:rowOff>
    </xdr:from>
    <xdr:to>
      <xdr:col>43</xdr:col>
      <xdr:colOff>155711</xdr:colOff>
      <xdr:row>757</xdr:row>
      <xdr:rowOff>245515</xdr:rowOff>
    </xdr:to>
    <xdr:cxnSp macro="">
      <xdr:nvCxnSpPr>
        <xdr:cNvPr id="9" name="直線コネクタ 8"/>
        <xdr:cNvCxnSpPr/>
      </xdr:nvCxnSpPr>
      <xdr:spPr>
        <a:xfrm>
          <a:off x="2472604" y="50664515"/>
          <a:ext cx="53285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169889</xdr:colOff>
      <xdr:row>757</xdr:row>
      <xdr:rowOff>242051</xdr:rowOff>
    </xdr:from>
    <xdr:to>
      <xdr:col>13</xdr:col>
      <xdr:colOff>169889</xdr:colOff>
      <xdr:row>759</xdr:row>
      <xdr:rowOff>70851</xdr:rowOff>
    </xdr:to>
    <xdr:cxnSp macro="">
      <xdr:nvCxnSpPr>
        <xdr:cNvPr id="10" name="直線コネクタ 9"/>
        <xdr:cNvCxnSpPr/>
      </xdr:nvCxnSpPr>
      <xdr:spPr>
        <a:xfrm>
          <a:off x="2481289" y="50661051"/>
          <a:ext cx="0" cy="5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151251</xdr:colOff>
      <xdr:row>757</xdr:row>
      <xdr:rowOff>243205</xdr:rowOff>
    </xdr:from>
    <xdr:to>
      <xdr:col>43</xdr:col>
      <xdr:colOff>151251</xdr:colOff>
      <xdr:row>759</xdr:row>
      <xdr:rowOff>72005</xdr:rowOff>
    </xdr:to>
    <xdr:cxnSp macro="">
      <xdr:nvCxnSpPr>
        <xdr:cNvPr id="11" name="直線コネクタ 10"/>
        <xdr:cNvCxnSpPr/>
      </xdr:nvCxnSpPr>
      <xdr:spPr>
        <a:xfrm>
          <a:off x="7796651" y="50662205"/>
          <a:ext cx="0" cy="5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750</xdr:row>
      <xdr:rowOff>38484</xdr:rowOff>
    </xdr:from>
    <xdr:to>
      <xdr:col>20</xdr:col>
      <xdr:colOff>101600</xdr:colOff>
      <xdr:row>752</xdr:row>
      <xdr:rowOff>5441</xdr:rowOff>
    </xdr:to>
    <xdr:sp macro="" textlink="">
      <xdr:nvSpPr>
        <xdr:cNvPr id="12" name="テキスト ボックス 11"/>
        <xdr:cNvSpPr txBox="1"/>
      </xdr:nvSpPr>
      <xdr:spPr>
        <a:xfrm>
          <a:off x="1460500" y="47968284"/>
          <a:ext cx="2197100" cy="678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株式会社一成</a:t>
          </a:r>
          <a:endParaRPr kumimoji="1" lang="en-US" altLang="ja-JP" sz="1100"/>
        </a:p>
        <a:p>
          <a:pPr algn="ctr"/>
          <a:r>
            <a:rPr kumimoji="1" lang="ja-JP" altLang="en-US" sz="1100" i="0"/>
            <a:t>４．６百万円</a:t>
          </a:r>
        </a:p>
      </xdr:txBody>
    </xdr:sp>
    <xdr:clientData/>
  </xdr:twoCellAnchor>
  <xdr:twoCellAnchor>
    <xdr:from>
      <xdr:col>7</xdr:col>
      <xdr:colOff>38100</xdr:colOff>
      <xdr:row>749</xdr:row>
      <xdr:rowOff>92700</xdr:rowOff>
    </xdr:from>
    <xdr:to>
      <xdr:col>21</xdr:col>
      <xdr:colOff>103286</xdr:colOff>
      <xdr:row>750</xdr:row>
      <xdr:rowOff>17888</xdr:rowOff>
    </xdr:to>
    <xdr:sp macro="" textlink="">
      <xdr:nvSpPr>
        <xdr:cNvPr id="13" name="テキスト ボックス 12"/>
        <xdr:cNvSpPr txBox="1"/>
      </xdr:nvSpPr>
      <xdr:spPr>
        <a:xfrm>
          <a:off x="1282700" y="47666900"/>
          <a:ext cx="2554386" cy="280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7</xdr:col>
      <xdr:colOff>88900</xdr:colOff>
      <xdr:row>752</xdr:row>
      <xdr:rowOff>139700</xdr:rowOff>
    </xdr:from>
    <xdr:to>
      <xdr:col>21</xdr:col>
      <xdr:colOff>76200</xdr:colOff>
      <xdr:row>756</xdr:row>
      <xdr:rowOff>76200</xdr:rowOff>
    </xdr:to>
    <xdr:sp macro="" textlink="">
      <xdr:nvSpPr>
        <xdr:cNvPr id="14" name="大かっこ 13"/>
        <xdr:cNvSpPr/>
      </xdr:nvSpPr>
      <xdr:spPr bwMode="auto">
        <a:xfrm>
          <a:off x="1333500" y="48780700"/>
          <a:ext cx="2476500" cy="1358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effectLst/>
              <a:latin typeface="+mn-lt"/>
              <a:ea typeface="+mn-ea"/>
              <a:cs typeface="+mn-cs"/>
            </a:rPr>
            <a:t>①</a:t>
          </a:r>
          <a:r>
            <a:rPr lang="ja-JP" altLang="en-US" sz="1050">
              <a:solidFill>
                <a:schemeClr val="tx1"/>
              </a:solidFill>
              <a:effectLst/>
              <a:latin typeface="+mn-lt"/>
              <a:ea typeface="+mn-ea"/>
              <a:cs typeface="+mn-cs"/>
            </a:rPr>
            <a:t>自然再生専門家会議委員による学術的観点からの現地指導を実施。</a:t>
          </a:r>
          <a:endParaRPr lang="en-US" altLang="ja-JP" sz="1050">
            <a:solidFill>
              <a:schemeClr val="tx1"/>
            </a:solidFill>
            <a:effectLst/>
            <a:latin typeface="+mn-lt"/>
            <a:ea typeface="+mn-ea"/>
            <a:cs typeface="+mn-cs"/>
          </a:endParaRPr>
        </a:p>
        <a:p>
          <a:pPr algn="l">
            <a:lnSpc>
              <a:spcPts val="1200"/>
            </a:lnSpc>
          </a:pPr>
          <a:r>
            <a:rPr lang="ja-JP" altLang="en-US" sz="1050">
              <a:solidFill>
                <a:schemeClr val="tx1"/>
              </a:solidFill>
              <a:effectLst/>
              <a:latin typeface="+mn-lt"/>
              <a:ea typeface="+mn-ea"/>
              <a:cs typeface="+mn-cs"/>
            </a:rPr>
            <a:t>②自然再生関係団体との意見交換会等を企画・運営し、自然再生の推進に係る課題の抽出等を実施。</a:t>
          </a:r>
          <a:endParaRPr lang="ja-JP" altLang="en-US" sz="1050">
            <a:solidFill>
              <a:sysClr val="windowText" lastClr="000000"/>
            </a:solidFill>
          </a:endParaRPr>
        </a:p>
      </xdr:txBody>
    </xdr:sp>
    <xdr:clientData/>
  </xdr:twoCellAnchor>
  <xdr:twoCellAnchor>
    <xdr:from>
      <xdr:col>38</xdr:col>
      <xdr:colOff>152400</xdr:colOff>
      <xdr:row>750</xdr:row>
      <xdr:rowOff>26226</xdr:rowOff>
    </xdr:from>
    <xdr:to>
      <xdr:col>48</xdr:col>
      <xdr:colOff>177799</xdr:colOff>
      <xdr:row>752</xdr:row>
      <xdr:rowOff>88900</xdr:rowOff>
    </xdr:to>
    <xdr:sp macro="" textlink="">
      <xdr:nvSpPr>
        <xdr:cNvPr id="15" name="テキスト ボックス 14"/>
        <xdr:cNvSpPr txBox="1"/>
      </xdr:nvSpPr>
      <xdr:spPr>
        <a:xfrm>
          <a:off x="7874000" y="47016226"/>
          <a:ext cx="2057399" cy="7738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一般社団法人</a:t>
          </a:r>
          <a:endParaRPr kumimoji="1" lang="en-US" altLang="ja-JP" sz="1100"/>
        </a:p>
        <a:p>
          <a:pPr algn="ctr"/>
          <a:r>
            <a:rPr lang="ja-JP" altLang="ja-JP" sz="1100">
              <a:solidFill>
                <a:schemeClr val="dk1"/>
              </a:solidFill>
              <a:effectLst/>
              <a:latin typeface="+mn-lt"/>
              <a:ea typeface="+mn-ea"/>
              <a:cs typeface="+mn-cs"/>
            </a:rPr>
            <a:t>自然環境共生技術協会</a:t>
          </a:r>
          <a:endParaRPr kumimoji="1" lang="en-US" altLang="ja-JP" sz="1100"/>
        </a:p>
        <a:p>
          <a:pPr algn="ctr"/>
          <a:r>
            <a:rPr kumimoji="1" lang="ja-JP" altLang="en-US" sz="1100" i="0"/>
            <a:t>１百万円</a:t>
          </a:r>
        </a:p>
      </xdr:txBody>
    </xdr:sp>
    <xdr:clientData/>
  </xdr:twoCellAnchor>
  <xdr:twoCellAnchor>
    <xdr:from>
      <xdr:col>39</xdr:col>
      <xdr:colOff>0</xdr:colOff>
      <xdr:row>752</xdr:row>
      <xdr:rowOff>154114</xdr:rowOff>
    </xdr:from>
    <xdr:to>
      <xdr:col>49</xdr:col>
      <xdr:colOff>12700</xdr:colOff>
      <xdr:row>755</xdr:row>
      <xdr:rowOff>177800</xdr:rowOff>
    </xdr:to>
    <xdr:sp macro="" textlink="">
      <xdr:nvSpPr>
        <xdr:cNvPr id="16" name="大かっこ 15"/>
        <xdr:cNvSpPr/>
      </xdr:nvSpPr>
      <xdr:spPr bwMode="auto">
        <a:xfrm>
          <a:off x="6934200" y="48795114"/>
          <a:ext cx="1790700" cy="10904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100">
              <a:solidFill>
                <a:schemeClr val="tx1"/>
              </a:solidFill>
              <a:effectLst/>
              <a:latin typeface="+mn-lt"/>
              <a:ea typeface="+mn-ea"/>
              <a:cs typeface="+mn-cs"/>
            </a:rPr>
            <a:t>自然再生推進法の概要を紹介するパンフレットの改訂及び関連資料の収集整理を実施。</a:t>
          </a:r>
          <a:endParaRPr lang="en-US" altLang="ja-JP" sz="1050">
            <a:solidFill>
              <a:sysClr val="windowText" lastClr="000000"/>
            </a:solidFill>
          </a:endParaRPr>
        </a:p>
      </xdr:txBody>
    </xdr:sp>
    <xdr:clientData/>
  </xdr:twoCellAnchor>
  <xdr:twoCellAnchor>
    <xdr:from>
      <xdr:col>39</xdr:col>
      <xdr:colOff>55107</xdr:colOff>
      <xdr:row>749</xdr:row>
      <xdr:rowOff>114300</xdr:rowOff>
    </xdr:from>
    <xdr:to>
      <xdr:col>48</xdr:col>
      <xdr:colOff>76201</xdr:colOff>
      <xdr:row>750</xdr:row>
      <xdr:rowOff>18484</xdr:rowOff>
    </xdr:to>
    <xdr:sp macro="" textlink="">
      <xdr:nvSpPr>
        <xdr:cNvPr id="17" name="テキスト ボックス 16"/>
        <xdr:cNvSpPr txBox="1"/>
      </xdr:nvSpPr>
      <xdr:spPr>
        <a:xfrm>
          <a:off x="6989307" y="47688500"/>
          <a:ext cx="1621294" cy="259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sz="1000">
            <a:effectLst/>
          </a:endParaRPr>
        </a:p>
      </xdr:txBody>
    </xdr:sp>
    <xdr:clientData/>
  </xdr:twoCellAnchor>
  <xdr:twoCellAnchor>
    <xdr:from>
      <xdr:col>8</xdr:col>
      <xdr:colOff>101600</xdr:colOff>
      <xdr:row>760</xdr:row>
      <xdr:rowOff>156676</xdr:rowOff>
    </xdr:from>
    <xdr:to>
      <xdr:col>19</xdr:col>
      <xdr:colOff>173336</xdr:colOff>
      <xdr:row>762</xdr:row>
      <xdr:rowOff>157010</xdr:rowOff>
    </xdr:to>
    <xdr:sp macro="" textlink="">
      <xdr:nvSpPr>
        <xdr:cNvPr id="18" name="テキスト ボックス 17"/>
        <xdr:cNvSpPr txBox="1"/>
      </xdr:nvSpPr>
      <xdr:spPr>
        <a:xfrm>
          <a:off x="1524000" y="51642476"/>
          <a:ext cx="2027536" cy="711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株式会社一成</a:t>
          </a:r>
          <a:endParaRPr kumimoji="1" lang="en-US" altLang="ja-JP" sz="1100"/>
        </a:p>
        <a:p>
          <a:pPr algn="ctr"/>
          <a:r>
            <a:rPr kumimoji="1" lang="ja-JP" altLang="en-US" sz="1100" i="0"/>
            <a:t>１百万円</a:t>
          </a:r>
        </a:p>
      </xdr:txBody>
    </xdr:sp>
    <xdr:clientData/>
  </xdr:twoCellAnchor>
  <xdr:twoCellAnchor>
    <xdr:from>
      <xdr:col>9</xdr:col>
      <xdr:colOff>25400</xdr:colOff>
      <xdr:row>762</xdr:row>
      <xdr:rowOff>331091</xdr:rowOff>
    </xdr:from>
    <xdr:to>
      <xdr:col>19</xdr:col>
      <xdr:colOff>101599</xdr:colOff>
      <xdr:row>765</xdr:row>
      <xdr:rowOff>279400</xdr:rowOff>
    </xdr:to>
    <xdr:sp macro="" textlink="">
      <xdr:nvSpPr>
        <xdr:cNvPr id="19" name="大かっこ 18"/>
        <xdr:cNvSpPr/>
      </xdr:nvSpPr>
      <xdr:spPr bwMode="auto">
        <a:xfrm>
          <a:off x="1625600" y="52528091"/>
          <a:ext cx="1854199" cy="9770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chemeClr val="tx1"/>
              </a:solidFill>
              <a:effectLst/>
              <a:latin typeface="+mn-lt"/>
              <a:ea typeface="+mn-ea"/>
              <a:cs typeface="+mn-cs"/>
            </a:rPr>
            <a:t>自然再生基本方針の過去の見直し経緯等についての整理及び資料作成を実施</a:t>
          </a:r>
          <a:r>
            <a:rPr lang="ja-JP" altLang="en-US" sz="1050">
              <a:solidFill>
                <a:sysClr val="windowText" lastClr="000000"/>
              </a:solidFill>
            </a:rPr>
            <a:t>。</a:t>
          </a:r>
          <a:endParaRPr lang="en-US" altLang="ja-JP" sz="1050">
            <a:solidFill>
              <a:sysClr val="windowText" lastClr="000000"/>
            </a:solidFill>
          </a:endParaRPr>
        </a:p>
      </xdr:txBody>
    </xdr:sp>
    <xdr:clientData/>
  </xdr:twoCellAnchor>
  <xdr:twoCellAnchor>
    <xdr:from>
      <xdr:col>38</xdr:col>
      <xdr:colOff>152400</xdr:colOff>
      <xdr:row>763</xdr:row>
      <xdr:rowOff>28149</xdr:rowOff>
    </xdr:from>
    <xdr:to>
      <xdr:col>49</xdr:col>
      <xdr:colOff>101599</xdr:colOff>
      <xdr:row>766</xdr:row>
      <xdr:rowOff>1</xdr:rowOff>
    </xdr:to>
    <xdr:sp macro="" textlink="">
      <xdr:nvSpPr>
        <xdr:cNvPr id="20" name="大かっこ 19"/>
        <xdr:cNvSpPr/>
      </xdr:nvSpPr>
      <xdr:spPr bwMode="auto">
        <a:xfrm>
          <a:off x="6908800" y="52580749"/>
          <a:ext cx="1904999" cy="96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rPr>
            <a:t>自然再生に係る環境省ウェブサイトの更新に伴う形式データの作成を実施。</a:t>
          </a:r>
        </a:p>
      </xdr:txBody>
    </xdr:sp>
    <xdr:clientData/>
  </xdr:twoCellAnchor>
  <xdr:twoCellAnchor>
    <xdr:from>
      <xdr:col>38</xdr:col>
      <xdr:colOff>75873</xdr:colOff>
      <xdr:row>759</xdr:row>
      <xdr:rowOff>172651</xdr:rowOff>
    </xdr:from>
    <xdr:to>
      <xdr:col>49</xdr:col>
      <xdr:colOff>377515</xdr:colOff>
      <xdr:row>760</xdr:row>
      <xdr:rowOff>125142</xdr:rowOff>
    </xdr:to>
    <xdr:sp macro="" textlink="">
      <xdr:nvSpPr>
        <xdr:cNvPr id="21" name="テキスト ボックス 20"/>
        <xdr:cNvSpPr txBox="1"/>
      </xdr:nvSpPr>
      <xdr:spPr>
        <a:xfrm>
          <a:off x="6832273" y="51302851"/>
          <a:ext cx="2257442" cy="308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165100</xdr:colOff>
      <xdr:row>760</xdr:row>
      <xdr:rowOff>139743</xdr:rowOff>
    </xdr:from>
    <xdr:to>
      <xdr:col>49</xdr:col>
      <xdr:colOff>139700</xdr:colOff>
      <xdr:row>762</xdr:row>
      <xdr:rowOff>156278</xdr:rowOff>
    </xdr:to>
    <xdr:sp macro="" textlink="">
      <xdr:nvSpPr>
        <xdr:cNvPr id="22" name="テキスト ボックス 21"/>
        <xdr:cNvSpPr txBox="1"/>
      </xdr:nvSpPr>
      <xdr:spPr>
        <a:xfrm>
          <a:off x="6921500" y="51625543"/>
          <a:ext cx="1930400" cy="727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株式会社廣済堂</a:t>
          </a:r>
          <a:endParaRPr kumimoji="1" lang="en-US" altLang="ja-JP" sz="1100"/>
        </a:p>
        <a:p>
          <a:pPr algn="ctr"/>
          <a:r>
            <a:rPr kumimoji="1" lang="ja-JP" altLang="en-US" sz="1100" i="0"/>
            <a:t>１百万円</a:t>
          </a:r>
        </a:p>
      </xdr:txBody>
    </xdr:sp>
    <xdr:clientData/>
  </xdr:twoCellAnchor>
  <xdr:twoCellAnchor>
    <xdr:from>
      <xdr:col>7</xdr:col>
      <xdr:colOff>154114</xdr:colOff>
      <xdr:row>759</xdr:row>
      <xdr:rowOff>187242</xdr:rowOff>
    </xdr:from>
    <xdr:to>
      <xdr:col>20</xdr:col>
      <xdr:colOff>92604</xdr:colOff>
      <xdr:row>760</xdr:row>
      <xdr:rowOff>139733</xdr:rowOff>
    </xdr:to>
    <xdr:sp macro="" textlink="">
      <xdr:nvSpPr>
        <xdr:cNvPr id="23" name="テキスト ボックス 22"/>
        <xdr:cNvSpPr txBox="1"/>
      </xdr:nvSpPr>
      <xdr:spPr>
        <a:xfrm>
          <a:off x="1398714" y="51317442"/>
          <a:ext cx="2249890" cy="308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3087</xdr:colOff>
      <xdr:row>747</xdr:row>
      <xdr:rowOff>130715</xdr:rowOff>
    </xdr:from>
    <xdr:to>
      <xdr:col>14</xdr:col>
      <xdr:colOff>3087</xdr:colOff>
      <xdr:row>748</xdr:row>
      <xdr:rowOff>315115</xdr:rowOff>
    </xdr:to>
    <xdr:cxnSp macro="">
      <xdr:nvCxnSpPr>
        <xdr:cNvPr id="24" name="直線コネクタ 23"/>
        <xdr:cNvCxnSpPr/>
      </xdr:nvCxnSpPr>
      <xdr:spPr>
        <a:xfrm>
          <a:off x="2492287" y="46993715"/>
          <a:ext cx="0" cy="5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146790</xdr:colOff>
      <xdr:row>768</xdr:row>
      <xdr:rowOff>105064</xdr:rowOff>
    </xdr:from>
    <xdr:to>
      <xdr:col>43</xdr:col>
      <xdr:colOff>141297</xdr:colOff>
      <xdr:row>768</xdr:row>
      <xdr:rowOff>105064</xdr:rowOff>
    </xdr:to>
    <xdr:cxnSp macro="">
      <xdr:nvCxnSpPr>
        <xdr:cNvPr id="28" name="直線コネクタ 27"/>
        <xdr:cNvCxnSpPr/>
      </xdr:nvCxnSpPr>
      <xdr:spPr>
        <a:xfrm>
          <a:off x="2458190" y="54283264"/>
          <a:ext cx="53285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155475</xdr:colOff>
      <xdr:row>768</xdr:row>
      <xdr:rowOff>101600</xdr:rowOff>
    </xdr:from>
    <xdr:to>
      <xdr:col>13</xdr:col>
      <xdr:colOff>155475</xdr:colOff>
      <xdr:row>770</xdr:row>
      <xdr:rowOff>6600</xdr:rowOff>
    </xdr:to>
    <xdr:cxnSp macro="">
      <xdr:nvCxnSpPr>
        <xdr:cNvPr id="29" name="直線コネクタ 28"/>
        <xdr:cNvCxnSpPr/>
      </xdr:nvCxnSpPr>
      <xdr:spPr>
        <a:xfrm>
          <a:off x="2466875" y="54279800"/>
          <a:ext cx="0" cy="5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136837</xdr:colOff>
      <xdr:row>768</xdr:row>
      <xdr:rowOff>102754</xdr:rowOff>
    </xdr:from>
    <xdr:to>
      <xdr:col>43</xdr:col>
      <xdr:colOff>136837</xdr:colOff>
      <xdr:row>770</xdr:row>
      <xdr:rowOff>7754</xdr:rowOff>
    </xdr:to>
    <xdr:cxnSp macro="">
      <xdr:nvCxnSpPr>
        <xdr:cNvPr id="30" name="直線コネクタ 29"/>
        <xdr:cNvCxnSpPr/>
      </xdr:nvCxnSpPr>
      <xdr:spPr>
        <a:xfrm>
          <a:off x="7782237" y="54280954"/>
          <a:ext cx="0" cy="5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87186</xdr:colOff>
      <xdr:row>771</xdr:row>
      <xdr:rowOff>194025</xdr:rowOff>
    </xdr:from>
    <xdr:to>
      <xdr:col>19</xdr:col>
      <xdr:colOff>158922</xdr:colOff>
      <xdr:row>774</xdr:row>
      <xdr:rowOff>63501</xdr:rowOff>
    </xdr:to>
    <xdr:sp macro="" textlink="">
      <xdr:nvSpPr>
        <xdr:cNvPr id="31" name="テキスト ボックス 30"/>
        <xdr:cNvSpPr txBox="1"/>
      </xdr:nvSpPr>
      <xdr:spPr>
        <a:xfrm>
          <a:off x="1712786" y="54384925"/>
          <a:ext cx="2306936" cy="8219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公益財団法人</a:t>
          </a:r>
        </a:p>
        <a:p>
          <a:pPr algn="ctr"/>
          <a:r>
            <a:rPr kumimoji="1" lang="ja-JP" altLang="en-US" sz="1100"/>
            <a:t>日本生態系協会</a:t>
          </a:r>
        </a:p>
        <a:p>
          <a:pPr algn="ctr"/>
          <a:r>
            <a:rPr kumimoji="1" lang="ja-JP" altLang="en-US" sz="1100" i="0"/>
            <a:t>１百万円</a:t>
          </a:r>
        </a:p>
      </xdr:txBody>
    </xdr:sp>
    <xdr:clientData/>
  </xdr:twoCellAnchor>
  <xdr:twoCellAnchor>
    <xdr:from>
      <xdr:col>9</xdr:col>
      <xdr:colOff>10986</xdr:colOff>
      <xdr:row>774</xdr:row>
      <xdr:rowOff>127140</xdr:rowOff>
    </xdr:from>
    <xdr:to>
      <xdr:col>19</xdr:col>
      <xdr:colOff>87185</xdr:colOff>
      <xdr:row>777</xdr:row>
      <xdr:rowOff>151649</xdr:rowOff>
    </xdr:to>
    <xdr:sp macro="" textlink="">
      <xdr:nvSpPr>
        <xdr:cNvPr id="32" name="大かっこ 31"/>
        <xdr:cNvSpPr/>
      </xdr:nvSpPr>
      <xdr:spPr bwMode="auto">
        <a:xfrm>
          <a:off x="1611186" y="56210340"/>
          <a:ext cx="1854199" cy="9770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chemeClr val="tx1"/>
              </a:solidFill>
              <a:effectLst/>
              <a:latin typeface="+mn-lt"/>
              <a:ea typeface="+mn-ea"/>
              <a:cs typeface="+mn-cs"/>
            </a:rPr>
            <a:t>海外における自然再生の取組に関する基礎的な情報の収集・整理を実施</a:t>
          </a:r>
          <a:r>
            <a:rPr lang="ja-JP" altLang="en-US" sz="1050">
              <a:solidFill>
                <a:sysClr val="windowText" lastClr="000000"/>
              </a:solidFill>
            </a:rPr>
            <a:t>。</a:t>
          </a:r>
          <a:endParaRPr lang="en-US" altLang="ja-JP" sz="1050">
            <a:solidFill>
              <a:sysClr val="windowText" lastClr="000000"/>
            </a:solidFill>
          </a:endParaRPr>
        </a:p>
      </xdr:txBody>
    </xdr:sp>
    <xdr:clientData/>
  </xdr:twoCellAnchor>
  <xdr:twoCellAnchor>
    <xdr:from>
      <xdr:col>38</xdr:col>
      <xdr:colOff>137986</xdr:colOff>
      <xdr:row>774</xdr:row>
      <xdr:rowOff>179798</xdr:rowOff>
    </xdr:from>
    <xdr:to>
      <xdr:col>49</xdr:col>
      <xdr:colOff>87185</xdr:colOff>
      <xdr:row>777</xdr:row>
      <xdr:rowOff>189750</xdr:rowOff>
    </xdr:to>
    <xdr:sp macro="" textlink="">
      <xdr:nvSpPr>
        <xdr:cNvPr id="33" name="大かっこ 32"/>
        <xdr:cNvSpPr/>
      </xdr:nvSpPr>
      <xdr:spPr bwMode="auto">
        <a:xfrm>
          <a:off x="6894386" y="56262998"/>
          <a:ext cx="1904999" cy="96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rPr>
            <a:t>自然再生に係るパンフレットの印刷及び配布を実施。</a:t>
          </a:r>
        </a:p>
      </xdr:txBody>
    </xdr:sp>
    <xdr:clientData/>
  </xdr:twoCellAnchor>
  <xdr:twoCellAnchor>
    <xdr:from>
      <xdr:col>38</xdr:col>
      <xdr:colOff>61459</xdr:colOff>
      <xdr:row>770</xdr:row>
      <xdr:rowOff>171900</xdr:rowOff>
    </xdr:from>
    <xdr:to>
      <xdr:col>49</xdr:col>
      <xdr:colOff>363101</xdr:colOff>
      <xdr:row>771</xdr:row>
      <xdr:rowOff>162491</xdr:rowOff>
    </xdr:to>
    <xdr:sp macro="" textlink="">
      <xdr:nvSpPr>
        <xdr:cNvPr id="34" name="テキスト ボックス 33"/>
        <xdr:cNvSpPr txBox="1"/>
      </xdr:nvSpPr>
      <xdr:spPr>
        <a:xfrm>
          <a:off x="6817859" y="54985100"/>
          <a:ext cx="2257442" cy="308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150686</xdr:colOff>
      <xdr:row>771</xdr:row>
      <xdr:rowOff>169472</xdr:rowOff>
    </xdr:from>
    <xdr:to>
      <xdr:col>49</xdr:col>
      <xdr:colOff>125286</xdr:colOff>
      <xdr:row>773</xdr:row>
      <xdr:rowOff>269827</xdr:rowOff>
    </xdr:to>
    <xdr:sp macro="" textlink="">
      <xdr:nvSpPr>
        <xdr:cNvPr id="35" name="テキスト ボックス 34"/>
        <xdr:cNvSpPr txBox="1"/>
      </xdr:nvSpPr>
      <xdr:spPr>
        <a:xfrm>
          <a:off x="6907086" y="55300172"/>
          <a:ext cx="1930400" cy="7353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株社会社三州社</a:t>
          </a:r>
          <a:endParaRPr kumimoji="1" lang="en-US" altLang="ja-JP" sz="1100"/>
        </a:p>
        <a:p>
          <a:pPr algn="ctr"/>
          <a:r>
            <a:rPr kumimoji="1" lang="ja-JP" altLang="en-US" sz="1100" i="0"/>
            <a:t>１百万円</a:t>
          </a:r>
        </a:p>
      </xdr:txBody>
    </xdr:sp>
    <xdr:clientData/>
  </xdr:twoCellAnchor>
  <xdr:twoCellAnchor>
    <xdr:from>
      <xdr:col>7</xdr:col>
      <xdr:colOff>139700</xdr:colOff>
      <xdr:row>770</xdr:row>
      <xdr:rowOff>186491</xdr:rowOff>
    </xdr:from>
    <xdr:to>
      <xdr:col>20</xdr:col>
      <xdr:colOff>78190</xdr:colOff>
      <xdr:row>771</xdr:row>
      <xdr:rowOff>169462</xdr:rowOff>
    </xdr:to>
    <xdr:sp macro="" textlink="">
      <xdr:nvSpPr>
        <xdr:cNvPr id="36" name="テキスト ボックス 35"/>
        <xdr:cNvSpPr txBox="1"/>
      </xdr:nvSpPr>
      <xdr:spPr>
        <a:xfrm>
          <a:off x="1384300" y="54999691"/>
          <a:ext cx="2249890" cy="300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1" t="s">
        <v>0</v>
      </c>
      <c r="AK2" s="961"/>
      <c r="AL2" s="961"/>
      <c r="AM2" s="961"/>
      <c r="AN2" s="961"/>
      <c r="AO2" s="962"/>
      <c r="AP2" s="962"/>
      <c r="AQ2" s="962"/>
      <c r="AR2" s="78" t="str">
        <f>IF(OR(AO2="　", AO2=""), "", "-")</f>
        <v/>
      </c>
      <c r="AS2" s="963">
        <v>208</v>
      </c>
      <c r="AT2" s="963"/>
      <c r="AU2" s="963"/>
      <c r="AV2" s="51" t="str">
        <f>IF(AW2="", "", "-")</f>
        <v/>
      </c>
      <c r="AW2" s="908"/>
      <c r="AX2" s="908"/>
    </row>
    <row r="3" spans="1:50" ht="21" customHeight="1" thickBot="1" x14ac:dyDescent="0.25">
      <c r="A3" s="864" t="s">
        <v>426</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558</v>
      </c>
      <c r="AK3" s="866"/>
      <c r="AL3" s="866"/>
      <c r="AM3" s="866"/>
      <c r="AN3" s="866"/>
      <c r="AO3" s="866"/>
      <c r="AP3" s="866"/>
      <c r="AQ3" s="866"/>
      <c r="AR3" s="866"/>
      <c r="AS3" s="866"/>
      <c r="AT3" s="866"/>
      <c r="AU3" s="866"/>
      <c r="AV3" s="866"/>
      <c r="AW3" s="866"/>
      <c r="AX3" s="24" t="s">
        <v>65</v>
      </c>
    </row>
    <row r="4" spans="1:50" ht="24.75" customHeight="1" x14ac:dyDescent="0.2">
      <c r="A4" s="707" t="s">
        <v>25</v>
      </c>
      <c r="B4" s="708"/>
      <c r="C4" s="708"/>
      <c r="D4" s="708"/>
      <c r="E4" s="708"/>
      <c r="F4" s="708"/>
      <c r="G4" s="685" t="s">
        <v>559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36" t="s">
        <v>511</v>
      </c>
      <c r="H5" s="837"/>
      <c r="I5" s="837"/>
      <c r="J5" s="837"/>
      <c r="K5" s="837"/>
      <c r="L5" s="837"/>
      <c r="M5" s="838" t="s">
        <v>66</v>
      </c>
      <c r="N5" s="839"/>
      <c r="O5" s="839"/>
      <c r="P5" s="839"/>
      <c r="Q5" s="839"/>
      <c r="R5" s="840"/>
      <c r="S5" s="841" t="s">
        <v>70</v>
      </c>
      <c r="T5" s="837"/>
      <c r="U5" s="837"/>
      <c r="V5" s="837"/>
      <c r="W5" s="837"/>
      <c r="X5" s="842"/>
      <c r="Y5" s="701" t="s">
        <v>3</v>
      </c>
      <c r="Z5" s="546"/>
      <c r="AA5" s="546"/>
      <c r="AB5" s="546"/>
      <c r="AC5" s="546"/>
      <c r="AD5" s="547"/>
      <c r="AE5" s="702" t="s">
        <v>561</v>
      </c>
      <c r="AF5" s="702"/>
      <c r="AG5" s="702"/>
      <c r="AH5" s="702"/>
      <c r="AI5" s="702"/>
      <c r="AJ5" s="702"/>
      <c r="AK5" s="702"/>
      <c r="AL5" s="702"/>
      <c r="AM5" s="702"/>
      <c r="AN5" s="702"/>
      <c r="AO5" s="702"/>
      <c r="AP5" s="703"/>
      <c r="AQ5" s="704" t="s">
        <v>562</v>
      </c>
      <c r="AR5" s="705"/>
      <c r="AS5" s="705"/>
      <c r="AT5" s="705"/>
      <c r="AU5" s="705"/>
      <c r="AV5" s="705"/>
      <c r="AW5" s="705"/>
      <c r="AX5" s="706"/>
    </row>
    <row r="6" spans="1:50" ht="39" customHeight="1" x14ac:dyDescent="0.2">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8" t="s">
        <v>22</v>
      </c>
      <c r="B7" s="499"/>
      <c r="C7" s="499"/>
      <c r="D7" s="499"/>
      <c r="E7" s="499"/>
      <c r="F7" s="500"/>
      <c r="G7" s="501" t="s">
        <v>564</v>
      </c>
      <c r="H7" s="502"/>
      <c r="I7" s="502"/>
      <c r="J7" s="502"/>
      <c r="K7" s="502"/>
      <c r="L7" s="502"/>
      <c r="M7" s="502"/>
      <c r="N7" s="502"/>
      <c r="O7" s="502"/>
      <c r="P7" s="502"/>
      <c r="Q7" s="502"/>
      <c r="R7" s="502"/>
      <c r="S7" s="502"/>
      <c r="T7" s="502"/>
      <c r="U7" s="502"/>
      <c r="V7" s="502"/>
      <c r="W7" s="502"/>
      <c r="X7" s="503"/>
      <c r="Y7" s="919" t="s">
        <v>390</v>
      </c>
      <c r="Z7" s="446"/>
      <c r="AA7" s="446"/>
      <c r="AB7" s="446"/>
      <c r="AC7" s="446"/>
      <c r="AD7" s="920"/>
      <c r="AE7" s="909" t="s">
        <v>569</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2">
      <c r="A8" s="498" t="s">
        <v>259</v>
      </c>
      <c r="B8" s="499"/>
      <c r="C8" s="499"/>
      <c r="D8" s="499"/>
      <c r="E8" s="499"/>
      <c r="F8" s="500"/>
      <c r="G8" s="930" t="str">
        <f>入力規則等!A27</f>
        <v>-</v>
      </c>
      <c r="H8" s="723"/>
      <c r="I8" s="723"/>
      <c r="J8" s="723"/>
      <c r="K8" s="723"/>
      <c r="L8" s="723"/>
      <c r="M8" s="723"/>
      <c r="N8" s="723"/>
      <c r="O8" s="723"/>
      <c r="P8" s="723"/>
      <c r="Q8" s="723"/>
      <c r="R8" s="723"/>
      <c r="S8" s="723"/>
      <c r="T8" s="723"/>
      <c r="U8" s="723"/>
      <c r="V8" s="723"/>
      <c r="W8" s="723"/>
      <c r="X8" s="931"/>
      <c r="Y8" s="843" t="s">
        <v>260</v>
      </c>
      <c r="Z8" s="844"/>
      <c r="AA8" s="844"/>
      <c r="AB8" s="844"/>
      <c r="AC8" s="844"/>
      <c r="AD8" s="84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46" t="s">
        <v>23</v>
      </c>
      <c r="B9" s="847"/>
      <c r="C9" s="847"/>
      <c r="D9" s="847"/>
      <c r="E9" s="847"/>
      <c r="F9" s="847"/>
      <c r="G9" s="848" t="s">
        <v>565</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2">
      <c r="A10" s="663" t="s">
        <v>30</v>
      </c>
      <c r="B10" s="664"/>
      <c r="C10" s="664"/>
      <c r="D10" s="664"/>
      <c r="E10" s="664"/>
      <c r="F10" s="664"/>
      <c r="G10" s="754" t="s">
        <v>570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73" t="s">
        <v>24</v>
      </c>
      <c r="B12" s="974"/>
      <c r="C12" s="974"/>
      <c r="D12" s="974"/>
      <c r="E12" s="974"/>
      <c r="F12" s="975"/>
      <c r="G12" s="760"/>
      <c r="H12" s="761"/>
      <c r="I12" s="761"/>
      <c r="J12" s="761"/>
      <c r="K12" s="761"/>
      <c r="L12" s="761"/>
      <c r="M12" s="761"/>
      <c r="N12" s="761"/>
      <c r="O12" s="761"/>
      <c r="P12" s="418" t="s">
        <v>393</v>
      </c>
      <c r="Q12" s="419"/>
      <c r="R12" s="419"/>
      <c r="S12" s="419"/>
      <c r="T12" s="419"/>
      <c r="U12" s="419"/>
      <c r="V12" s="420"/>
      <c r="W12" s="418" t="s">
        <v>413</v>
      </c>
      <c r="X12" s="419"/>
      <c r="Y12" s="419"/>
      <c r="Z12" s="419"/>
      <c r="AA12" s="419"/>
      <c r="AB12" s="419"/>
      <c r="AC12" s="420"/>
      <c r="AD12" s="418" t="s">
        <v>420</v>
      </c>
      <c r="AE12" s="419"/>
      <c r="AF12" s="419"/>
      <c r="AG12" s="419"/>
      <c r="AH12" s="419"/>
      <c r="AI12" s="419"/>
      <c r="AJ12" s="420"/>
      <c r="AK12" s="418" t="s">
        <v>427</v>
      </c>
      <c r="AL12" s="419"/>
      <c r="AM12" s="419"/>
      <c r="AN12" s="419"/>
      <c r="AO12" s="419"/>
      <c r="AP12" s="419"/>
      <c r="AQ12" s="420"/>
      <c r="AR12" s="418" t="s">
        <v>428</v>
      </c>
      <c r="AS12" s="419"/>
      <c r="AT12" s="419"/>
      <c r="AU12" s="419"/>
      <c r="AV12" s="419"/>
      <c r="AW12" s="419"/>
      <c r="AX12" s="725"/>
    </row>
    <row r="13" spans="1:50" ht="21" customHeight="1" x14ac:dyDescent="0.2">
      <c r="A13" s="617"/>
      <c r="B13" s="618"/>
      <c r="C13" s="618"/>
      <c r="D13" s="618"/>
      <c r="E13" s="618"/>
      <c r="F13" s="619"/>
      <c r="G13" s="726" t="s">
        <v>6</v>
      </c>
      <c r="H13" s="727"/>
      <c r="I13" s="764" t="s">
        <v>7</v>
      </c>
      <c r="J13" s="765"/>
      <c r="K13" s="765"/>
      <c r="L13" s="765"/>
      <c r="M13" s="765"/>
      <c r="N13" s="765"/>
      <c r="O13" s="766"/>
      <c r="P13" s="660">
        <v>9</v>
      </c>
      <c r="Q13" s="661"/>
      <c r="R13" s="661"/>
      <c r="S13" s="661"/>
      <c r="T13" s="661"/>
      <c r="U13" s="661"/>
      <c r="V13" s="662"/>
      <c r="W13" s="660">
        <v>10</v>
      </c>
      <c r="X13" s="661"/>
      <c r="Y13" s="661"/>
      <c r="Z13" s="661"/>
      <c r="AA13" s="661"/>
      <c r="AB13" s="661"/>
      <c r="AC13" s="662"/>
      <c r="AD13" s="660">
        <v>11</v>
      </c>
      <c r="AE13" s="661"/>
      <c r="AF13" s="661"/>
      <c r="AG13" s="661"/>
      <c r="AH13" s="661"/>
      <c r="AI13" s="661"/>
      <c r="AJ13" s="662"/>
      <c r="AK13" s="660">
        <v>9</v>
      </c>
      <c r="AL13" s="661"/>
      <c r="AM13" s="661"/>
      <c r="AN13" s="661"/>
      <c r="AO13" s="661"/>
      <c r="AP13" s="661"/>
      <c r="AQ13" s="662"/>
      <c r="AR13" s="916">
        <v>11</v>
      </c>
      <c r="AS13" s="917"/>
      <c r="AT13" s="917"/>
      <c r="AU13" s="917"/>
      <c r="AV13" s="917"/>
      <c r="AW13" s="917"/>
      <c r="AX13" s="918"/>
    </row>
    <row r="14" spans="1:50" ht="21" customHeight="1" x14ac:dyDescent="0.2">
      <c r="A14" s="617"/>
      <c r="B14" s="618"/>
      <c r="C14" s="618"/>
      <c r="D14" s="618"/>
      <c r="E14" s="618"/>
      <c r="F14" s="619"/>
      <c r="G14" s="728"/>
      <c r="H14" s="729"/>
      <c r="I14" s="714" t="s">
        <v>8</v>
      </c>
      <c r="J14" s="762"/>
      <c r="K14" s="762"/>
      <c r="L14" s="762"/>
      <c r="M14" s="762"/>
      <c r="N14" s="762"/>
      <c r="O14" s="763"/>
      <c r="P14" s="660" t="s">
        <v>566</v>
      </c>
      <c r="Q14" s="661"/>
      <c r="R14" s="661"/>
      <c r="S14" s="661"/>
      <c r="T14" s="661"/>
      <c r="U14" s="661"/>
      <c r="V14" s="662"/>
      <c r="W14" s="660" t="s">
        <v>567</v>
      </c>
      <c r="X14" s="661"/>
      <c r="Y14" s="661"/>
      <c r="Z14" s="661"/>
      <c r="AA14" s="661"/>
      <c r="AB14" s="661"/>
      <c r="AC14" s="662"/>
      <c r="AD14" s="660" t="s">
        <v>566</v>
      </c>
      <c r="AE14" s="661"/>
      <c r="AF14" s="661"/>
      <c r="AG14" s="661"/>
      <c r="AH14" s="661"/>
      <c r="AI14" s="661"/>
      <c r="AJ14" s="662"/>
      <c r="AK14" s="660" t="s">
        <v>566</v>
      </c>
      <c r="AL14" s="661"/>
      <c r="AM14" s="661"/>
      <c r="AN14" s="661"/>
      <c r="AO14" s="661"/>
      <c r="AP14" s="661"/>
      <c r="AQ14" s="662"/>
      <c r="AR14" s="788"/>
      <c r="AS14" s="788"/>
      <c r="AT14" s="788"/>
      <c r="AU14" s="788"/>
      <c r="AV14" s="788"/>
      <c r="AW14" s="788"/>
      <c r="AX14" s="789"/>
    </row>
    <row r="15" spans="1:50" ht="21" customHeight="1" x14ac:dyDescent="0.2">
      <c r="A15" s="617"/>
      <c r="B15" s="618"/>
      <c r="C15" s="618"/>
      <c r="D15" s="618"/>
      <c r="E15" s="618"/>
      <c r="F15" s="619"/>
      <c r="G15" s="728"/>
      <c r="H15" s="729"/>
      <c r="I15" s="714" t="s">
        <v>51</v>
      </c>
      <c r="J15" s="715"/>
      <c r="K15" s="715"/>
      <c r="L15" s="715"/>
      <c r="M15" s="715"/>
      <c r="N15" s="715"/>
      <c r="O15" s="716"/>
      <c r="P15" s="660" t="s">
        <v>567</v>
      </c>
      <c r="Q15" s="661"/>
      <c r="R15" s="661"/>
      <c r="S15" s="661"/>
      <c r="T15" s="661"/>
      <c r="U15" s="661"/>
      <c r="V15" s="662"/>
      <c r="W15" s="660" t="s">
        <v>566</v>
      </c>
      <c r="X15" s="661"/>
      <c r="Y15" s="661"/>
      <c r="Z15" s="661"/>
      <c r="AA15" s="661"/>
      <c r="AB15" s="661"/>
      <c r="AC15" s="662"/>
      <c r="AD15" s="660" t="s">
        <v>566</v>
      </c>
      <c r="AE15" s="661"/>
      <c r="AF15" s="661"/>
      <c r="AG15" s="661"/>
      <c r="AH15" s="661"/>
      <c r="AI15" s="661"/>
      <c r="AJ15" s="662"/>
      <c r="AK15" s="660" t="s">
        <v>567</v>
      </c>
      <c r="AL15" s="661"/>
      <c r="AM15" s="661"/>
      <c r="AN15" s="661"/>
      <c r="AO15" s="661"/>
      <c r="AP15" s="661"/>
      <c r="AQ15" s="662"/>
      <c r="AR15" s="660" t="s">
        <v>666</v>
      </c>
      <c r="AS15" s="661"/>
      <c r="AT15" s="661"/>
      <c r="AU15" s="661"/>
      <c r="AV15" s="661"/>
      <c r="AW15" s="661"/>
      <c r="AX15" s="806"/>
    </row>
    <row r="16" spans="1:50" ht="21" customHeight="1" x14ac:dyDescent="0.2">
      <c r="A16" s="617"/>
      <c r="B16" s="618"/>
      <c r="C16" s="618"/>
      <c r="D16" s="618"/>
      <c r="E16" s="618"/>
      <c r="F16" s="619"/>
      <c r="G16" s="728"/>
      <c r="H16" s="729"/>
      <c r="I16" s="714" t="s">
        <v>52</v>
      </c>
      <c r="J16" s="715"/>
      <c r="K16" s="715"/>
      <c r="L16" s="715"/>
      <c r="M16" s="715"/>
      <c r="N16" s="715"/>
      <c r="O16" s="716"/>
      <c r="P16" s="660" t="s">
        <v>566</v>
      </c>
      <c r="Q16" s="661"/>
      <c r="R16" s="661"/>
      <c r="S16" s="661"/>
      <c r="T16" s="661"/>
      <c r="U16" s="661"/>
      <c r="V16" s="662"/>
      <c r="W16" s="660" t="s">
        <v>566</v>
      </c>
      <c r="X16" s="661"/>
      <c r="Y16" s="661"/>
      <c r="Z16" s="661"/>
      <c r="AA16" s="661"/>
      <c r="AB16" s="661"/>
      <c r="AC16" s="662"/>
      <c r="AD16" s="660" t="s">
        <v>566</v>
      </c>
      <c r="AE16" s="661"/>
      <c r="AF16" s="661"/>
      <c r="AG16" s="661"/>
      <c r="AH16" s="661"/>
      <c r="AI16" s="661"/>
      <c r="AJ16" s="662"/>
      <c r="AK16" s="660" t="s">
        <v>566</v>
      </c>
      <c r="AL16" s="661"/>
      <c r="AM16" s="661"/>
      <c r="AN16" s="661"/>
      <c r="AO16" s="661"/>
      <c r="AP16" s="661"/>
      <c r="AQ16" s="662"/>
      <c r="AR16" s="757"/>
      <c r="AS16" s="758"/>
      <c r="AT16" s="758"/>
      <c r="AU16" s="758"/>
      <c r="AV16" s="758"/>
      <c r="AW16" s="758"/>
      <c r="AX16" s="759"/>
    </row>
    <row r="17" spans="1:50" ht="24.75" customHeight="1" x14ac:dyDescent="0.2">
      <c r="A17" s="617"/>
      <c r="B17" s="618"/>
      <c r="C17" s="618"/>
      <c r="D17" s="618"/>
      <c r="E17" s="618"/>
      <c r="F17" s="619"/>
      <c r="G17" s="728"/>
      <c r="H17" s="729"/>
      <c r="I17" s="714" t="s">
        <v>50</v>
      </c>
      <c r="J17" s="762"/>
      <c r="K17" s="762"/>
      <c r="L17" s="762"/>
      <c r="M17" s="762"/>
      <c r="N17" s="762"/>
      <c r="O17" s="763"/>
      <c r="P17" s="660" t="s">
        <v>566</v>
      </c>
      <c r="Q17" s="661"/>
      <c r="R17" s="661"/>
      <c r="S17" s="661"/>
      <c r="T17" s="661"/>
      <c r="U17" s="661"/>
      <c r="V17" s="662"/>
      <c r="W17" s="660" t="s">
        <v>567</v>
      </c>
      <c r="X17" s="661"/>
      <c r="Y17" s="661"/>
      <c r="Z17" s="661"/>
      <c r="AA17" s="661"/>
      <c r="AB17" s="661"/>
      <c r="AC17" s="662"/>
      <c r="AD17" s="660" t="s">
        <v>566</v>
      </c>
      <c r="AE17" s="661"/>
      <c r="AF17" s="661"/>
      <c r="AG17" s="661"/>
      <c r="AH17" s="661"/>
      <c r="AI17" s="661"/>
      <c r="AJ17" s="662"/>
      <c r="AK17" s="660" t="s">
        <v>566</v>
      </c>
      <c r="AL17" s="661"/>
      <c r="AM17" s="661"/>
      <c r="AN17" s="661"/>
      <c r="AO17" s="661"/>
      <c r="AP17" s="661"/>
      <c r="AQ17" s="662"/>
      <c r="AR17" s="914"/>
      <c r="AS17" s="914"/>
      <c r="AT17" s="914"/>
      <c r="AU17" s="914"/>
      <c r="AV17" s="914"/>
      <c r="AW17" s="914"/>
      <c r="AX17" s="915"/>
    </row>
    <row r="18" spans="1:50" ht="24.75" customHeight="1" x14ac:dyDescent="0.2">
      <c r="A18" s="617"/>
      <c r="B18" s="618"/>
      <c r="C18" s="618"/>
      <c r="D18" s="618"/>
      <c r="E18" s="618"/>
      <c r="F18" s="619"/>
      <c r="G18" s="730"/>
      <c r="H18" s="731"/>
      <c r="I18" s="719" t="s">
        <v>20</v>
      </c>
      <c r="J18" s="720"/>
      <c r="K18" s="720"/>
      <c r="L18" s="720"/>
      <c r="M18" s="720"/>
      <c r="N18" s="720"/>
      <c r="O18" s="721"/>
      <c r="P18" s="875">
        <f>SUM(P13:V17)</f>
        <v>9</v>
      </c>
      <c r="Q18" s="876"/>
      <c r="R18" s="876"/>
      <c r="S18" s="876"/>
      <c r="T18" s="876"/>
      <c r="U18" s="876"/>
      <c r="V18" s="877"/>
      <c r="W18" s="875">
        <f>SUM(W13:AC17)</f>
        <v>10</v>
      </c>
      <c r="X18" s="876"/>
      <c r="Y18" s="876"/>
      <c r="Z18" s="876"/>
      <c r="AA18" s="876"/>
      <c r="AB18" s="876"/>
      <c r="AC18" s="877"/>
      <c r="AD18" s="875">
        <f>SUM(AD13:AJ17)</f>
        <v>11</v>
      </c>
      <c r="AE18" s="876"/>
      <c r="AF18" s="876"/>
      <c r="AG18" s="876"/>
      <c r="AH18" s="876"/>
      <c r="AI18" s="876"/>
      <c r="AJ18" s="877"/>
      <c r="AK18" s="875">
        <f>SUM(AK13:AQ17)</f>
        <v>9</v>
      </c>
      <c r="AL18" s="876"/>
      <c r="AM18" s="876"/>
      <c r="AN18" s="876"/>
      <c r="AO18" s="876"/>
      <c r="AP18" s="876"/>
      <c r="AQ18" s="877"/>
      <c r="AR18" s="875">
        <f>SUM(AR13:AX17)</f>
        <v>11</v>
      </c>
      <c r="AS18" s="876"/>
      <c r="AT18" s="876"/>
      <c r="AU18" s="876"/>
      <c r="AV18" s="876"/>
      <c r="AW18" s="876"/>
      <c r="AX18" s="878"/>
    </row>
    <row r="19" spans="1:50" ht="24.75" customHeight="1" x14ac:dyDescent="0.2">
      <c r="A19" s="617"/>
      <c r="B19" s="618"/>
      <c r="C19" s="618"/>
      <c r="D19" s="618"/>
      <c r="E19" s="618"/>
      <c r="F19" s="619"/>
      <c r="G19" s="873" t="s">
        <v>9</v>
      </c>
      <c r="H19" s="874"/>
      <c r="I19" s="874"/>
      <c r="J19" s="874"/>
      <c r="K19" s="874"/>
      <c r="L19" s="874"/>
      <c r="M19" s="874"/>
      <c r="N19" s="874"/>
      <c r="O19" s="874"/>
      <c r="P19" s="660">
        <v>8</v>
      </c>
      <c r="Q19" s="661"/>
      <c r="R19" s="661"/>
      <c r="S19" s="661"/>
      <c r="T19" s="661"/>
      <c r="U19" s="661"/>
      <c r="V19" s="662"/>
      <c r="W19" s="660">
        <v>8</v>
      </c>
      <c r="X19" s="661"/>
      <c r="Y19" s="661"/>
      <c r="Z19" s="661"/>
      <c r="AA19" s="661"/>
      <c r="AB19" s="661"/>
      <c r="AC19" s="662"/>
      <c r="AD19" s="660">
        <v>10</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2">
      <c r="A20" s="617"/>
      <c r="B20" s="618"/>
      <c r="C20" s="618"/>
      <c r="D20" s="618"/>
      <c r="E20" s="618"/>
      <c r="F20" s="619"/>
      <c r="G20" s="873" t="s">
        <v>10</v>
      </c>
      <c r="H20" s="874"/>
      <c r="I20" s="874"/>
      <c r="J20" s="874"/>
      <c r="K20" s="874"/>
      <c r="L20" s="874"/>
      <c r="M20" s="874"/>
      <c r="N20" s="874"/>
      <c r="O20" s="874"/>
      <c r="P20" s="316">
        <f>IF(P18=0, "-", SUM(P19)/P18)</f>
        <v>0.88888888888888884</v>
      </c>
      <c r="Q20" s="316"/>
      <c r="R20" s="316"/>
      <c r="S20" s="316"/>
      <c r="T20" s="316"/>
      <c r="U20" s="316"/>
      <c r="V20" s="316"/>
      <c r="W20" s="316">
        <f t="shared" ref="W20" si="0">IF(W18=0, "-", SUM(W19)/W18)</f>
        <v>0.8</v>
      </c>
      <c r="X20" s="316"/>
      <c r="Y20" s="316"/>
      <c r="Z20" s="316"/>
      <c r="AA20" s="316"/>
      <c r="AB20" s="316"/>
      <c r="AC20" s="316"/>
      <c r="AD20" s="316">
        <f t="shared" ref="AD20" si="1">IF(AD18=0, "-", SUM(AD19)/AD18)</f>
        <v>0.90909090909090906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46"/>
      <c r="B21" s="847"/>
      <c r="C21" s="847"/>
      <c r="D21" s="847"/>
      <c r="E21" s="847"/>
      <c r="F21" s="976"/>
      <c r="G21" s="314" t="s">
        <v>354</v>
      </c>
      <c r="H21" s="315"/>
      <c r="I21" s="315"/>
      <c r="J21" s="315"/>
      <c r="K21" s="315"/>
      <c r="L21" s="315"/>
      <c r="M21" s="315"/>
      <c r="N21" s="315"/>
      <c r="O21" s="315"/>
      <c r="P21" s="316">
        <f>IF(P19=0, "-", SUM(P19)/SUM(P13,P14))</f>
        <v>0.88888888888888884</v>
      </c>
      <c r="Q21" s="316"/>
      <c r="R21" s="316"/>
      <c r="S21" s="316"/>
      <c r="T21" s="316"/>
      <c r="U21" s="316"/>
      <c r="V21" s="316"/>
      <c r="W21" s="316">
        <f t="shared" ref="W21" si="2">IF(W19=0, "-", SUM(W19)/SUM(W13,W14))</f>
        <v>0.8</v>
      </c>
      <c r="X21" s="316"/>
      <c r="Y21" s="316"/>
      <c r="Z21" s="316"/>
      <c r="AA21" s="316"/>
      <c r="AB21" s="316"/>
      <c r="AC21" s="316"/>
      <c r="AD21" s="316">
        <f t="shared" ref="AD21" si="3">IF(AD19=0, "-", SUM(AD19)/SUM(AD13,AD14))</f>
        <v>0.90909090909090906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43" t="s">
        <v>429</v>
      </c>
      <c r="B22" s="944"/>
      <c r="C22" s="944"/>
      <c r="D22" s="944"/>
      <c r="E22" s="944"/>
      <c r="F22" s="945"/>
      <c r="G22" s="981" t="s">
        <v>333</v>
      </c>
      <c r="H22" s="220"/>
      <c r="I22" s="220"/>
      <c r="J22" s="220"/>
      <c r="K22" s="220"/>
      <c r="L22" s="220"/>
      <c r="M22" s="220"/>
      <c r="N22" s="220"/>
      <c r="O22" s="221"/>
      <c r="P22" s="932" t="s">
        <v>430</v>
      </c>
      <c r="Q22" s="220"/>
      <c r="R22" s="220"/>
      <c r="S22" s="220"/>
      <c r="T22" s="220"/>
      <c r="U22" s="220"/>
      <c r="V22" s="221"/>
      <c r="W22" s="932" t="s">
        <v>431</v>
      </c>
      <c r="X22" s="220"/>
      <c r="Y22" s="220"/>
      <c r="Z22" s="220"/>
      <c r="AA22" s="220"/>
      <c r="AB22" s="220"/>
      <c r="AC22" s="221"/>
      <c r="AD22" s="932" t="s">
        <v>332</v>
      </c>
      <c r="AE22" s="220"/>
      <c r="AF22" s="220"/>
      <c r="AG22" s="220"/>
      <c r="AH22" s="220"/>
      <c r="AI22" s="220"/>
      <c r="AJ22" s="220"/>
      <c r="AK22" s="220"/>
      <c r="AL22" s="220"/>
      <c r="AM22" s="220"/>
      <c r="AN22" s="220"/>
      <c r="AO22" s="220"/>
      <c r="AP22" s="220"/>
      <c r="AQ22" s="220"/>
      <c r="AR22" s="220"/>
      <c r="AS22" s="220"/>
      <c r="AT22" s="220"/>
      <c r="AU22" s="220"/>
      <c r="AV22" s="220"/>
      <c r="AW22" s="220"/>
      <c r="AX22" s="952"/>
    </row>
    <row r="23" spans="1:50" ht="25.5" customHeight="1" x14ac:dyDescent="0.2">
      <c r="A23" s="946"/>
      <c r="B23" s="947"/>
      <c r="C23" s="947"/>
      <c r="D23" s="947"/>
      <c r="E23" s="947"/>
      <c r="F23" s="948"/>
      <c r="G23" s="982" t="s">
        <v>568</v>
      </c>
      <c r="H23" s="983"/>
      <c r="I23" s="983"/>
      <c r="J23" s="983"/>
      <c r="K23" s="983"/>
      <c r="L23" s="983"/>
      <c r="M23" s="983"/>
      <c r="N23" s="983"/>
      <c r="O23" s="984"/>
      <c r="P23" s="916">
        <v>9</v>
      </c>
      <c r="Q23" s="917"/>
      <c r="R23" s="917"/>
      <c r="S23" s="917"/>
      <c r="T23" s="917"/>
      <c r="U23" s="917"/>
      <c r="V23" s="933"/>
      <c r="W23" s="916">
        <v>11</v>
      </c>
      <c r="X23" s="917"/>
      <c r="Y23" s="917"/>
      <c r="Z23" s="917"/>
      <c r="AA23" s="917"/>
      <c r="AB23" s="917"/>
      <c r="AC23" s="933"/>
      <c r="AD23" s="953" t="s">
        <v>669</v>
      </c>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hidden="1" customHeight="1" x14ac:dyDescent="0.2">
      <c r="A24" s="946"/>
      <c r="B24" s="947"/>
      <c r="C24" s="947"/>
      <c r="D24" s="947"/>
      <c r="E24" s="947"/>
      <c r="F24" s="948"/>
      <c r="G24" s="934"/>
      <c r="H24" s="935"/>
      <c r="I24" s="935"/>
      <c r="J24" s="935"/>
      <c r="K24" s="935"/>
      <c r="L24" s="935"/>
      <c r="M24" s="935"/>
      <c r="N24" s="935"/>
      <c r="O24" s="936"/>
      <c r="P24" s="660"/>
      <c r="Q24" s="661"/>
      <c r="R24" s="661"/>
      <c r="S24" s="661"/>
      <c r="T24" s="661"/>
      <c r="U24" s="661"/>
      <c r="V24" s="662"/>
      <c r="W24" s="660"/>
      <c r="X24" s="661"/>
      <c r="Y24" s="661"/>
      <c r="Z24" s="661"/>
      <c r="AA24" s="661"/>
      <c r="AB24" s="661"/>
      <c r="AC24" s="662"/>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hidden="1" customHeight="1" x14ac:dyDescent="0.2">
      <c r="A25" s="946"/>
      <c r="B25" s="947"/>
      <c r="C25" s="947"/>
      <c r="D25" s="947"/>
      <c r="E25" s="947"/>
      <c r="F25" s="948"/>
      <c r="G25" s="934"/>
      <c r="H25" s="935"/>
      <c r="I25" s="935"/>
      <c r="J25" s="935"/>
      <c r="K25" s="935"/>
      <c r="L25" s="935"/>
      <c r="M25" s="935"/>
      <c r="N25" s="935"/>
      <c r="O25" s="936"/>
      <c r="P25" s="660"/>
      <c r="Q25" s="661"/>
      <c r="R25" s="661"/>
      <c r="S25" s="661"/>
      <c r="T25" s="661"/>
      <c r="U25" s="661"/>
      <c r="V25" s="662"/>
      <c r="W25" s="660"/>
      <c r="X25" s="661"/>
      <c r="Y25" s="661"/>
      <c r="Z25" s="661"/>
      <c r="AA25" s="661"/>
      <c r="AB25" s="661"/>
      <c r="AC25" s="662"/>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hidden="1" customHeight="1" x14ac:dyDescent="0.2">
      <c r="A26" s="946"/>
      <c r="B26" s="947"/>
      <c r="C26" s="947"/>
      <c r="D26" s="947"/>
      <c r="E26" s="947"/>
      <c r="F26" s="948"/>
      <c r="G26" s="934"/>
      <c r="H26" s="935"/>
      <c r="I26" s="935"/>
      <c r="J26" s="935"/>
      <c r="K26" s="935"/>
      <c r="L26" s="935"/>
      <c r="M26" s="935"/>
      <c r="N26" s="935"/>
      <c r="O26" s="936"/>
      <c r="P26" s="660"/>
      <c r="Q26" s="661"/>
      <c r="R26" s="661"/>
      <c r="S26" s="661"/>
      <c r="T26" s="661"/>
      <c r="U26" s="661"/>
      <c r="V26" s="662"/>
      <c r="W26" s="660"/>
      <c r="X26" s="661"/>
      <c r="Y26" s="661"/>
      <c r="Z26" s="661"/>
      <c r="AA26" s="661"/>
      <c r="AB26" s="661"/>
      <c r="AC26" s="662"/>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hidden="1" customHeight="1" x14ac:dyDescent="0.2">
      <c r="A27" s="946"/>
      <c r="B27" s="947"/>
      <c r="C27" s="947"/>
      <c r="D27" s="947"/>
      <c r="E27" s="947"/>
      <c r="F27" s="948"/>
      <c r="G27" s="934"/>
      <c r="H27" s="935"/>
      <c r="I27" s="935"/>
      <c r="J27" s="935"/>
      <c r="K27" s="935"/>
      <c r="L27" s="935"/>
      <c r="M27" s="935"/>
      <c r="N27" s="935"/>
      <c r="O27" s="936"/>
      <c r="P27" s="660"/>
      <c r="Q27" s="661"/>
      <c r="R27" s="661"/>
      <c r="S27" s="661"/>
      <c r="T27" s="661"/>
      <c r="U27" s="661"/>
      <c r="V27" s="662"/>
      <c r="W27" s="660"/>
      <c r="X27" s="661"/>
      <c r="Y27" s="661"/>
      <c r="Z27" s="661"/>
      <c r="AA27" s="661"/>
      <c r="AB27" s="661"/>
      <c r="AC27" s="662"/>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customHeight="1" x14ac:dyDescent="0.2">
      <c r="A28" s="946"/>
      <c r="B28" s="947"/>
      <c r="C28" s="947"/>
      <c r="D28" s="947"/>
      <c r="E28" s="947"/>
      <c r="F28" s="948"/>
      <c r="G28" s="937" t="s">
        <v>337</v>
      </c>
      <c r="H28" s="938"/>
      <c r="I28" s="938"/>
      <c r="J28" s="938"/>
      <c r="K28" s="938"/>
      <c r="L28" s="938"/>
      <c r="M28" s="938"/>
      <c r="N28" s="938"/>
      <c r="O28" s="939"/>
      <c r="P28" s="875">
        <f>P29-SUM(P23:P27)</f>
        <v>0</v>
      </c>
      <c r="Q28" s="876"/>
      <c r="R28" s="876"/>
      <c r="S28" s="876"/>
      <c r="T28" s="876"/>
      <c r="U28" s="876"/>
      <c r="V28" s="877"/>
      <c r="W28" s="875">
        <f>W29-SUM(W23:W27)</f>
        <v>0</v>
      </c>
      <c r="X28" s="876"/>
      <c r="Y28" s="876"/>
      <c r="Z28" s="876"/>
      <c r="AA28" s="876"/>
      <c r="AB28" s="876"/>
      <c r="AC28" s="877"/>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5">
      <c r="A29" s="949"/>
      <c r="B29" s="950"/>
      <c r="C29" s="950"/>
      <c r="D29" s="950"/>
      <c r="E29" s="950"/>
      <c r="F29" s="951"/>
      <c r="G29" s="940" t="s">
        <v>334</v>
      </c>
      <c r="H29" s="941"/>
      <c r="I29" s="941"/>
      <c r="J29" s="941"/>
      <c r="K29" s="941"/>
      <c r="L29" s="941"/>
      <c r="M29" s="941"/>
      <c r="N29" s="941"/>
      <c r="O29" s="942"/>
      <c r="P29" s="660">
        <f>AK13</f>
        <v>9</v>
      </c>
      <c r="Q29" s="661"/>
      <c r="R29" s="661"/>
      <c r="S29" s="661"/>
      <c r="T29" s="661"/>
      <c r="U29" s="661"/>
      <c r="V29" s="662"/>
      <c r="W29" s="964">
        <f>AR13</f>
        <v>11</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2">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393</v>
      </c>
      <c r="AF30" s="856"/>
      <c r="AG30" s="856"/>
      <c r="AH30" s="857"/>
      <c r="AI30" s="855" t="s">
        <v>415</v>
      </c>
      <c r="AJ30" s="856"/>
      <c r="AK30" s="856"/>
      <c r="AL30" s="857"/>
      <c r="AM30" s="912" t="s">
        <v>420</v>
      </c>
      <c r="AN30" s="912"/>
      <c r="AO30" s="912"/>
      <c r="AP30" s="855"/>
      <c r="AQ30" s="767" t="s">
        <v>235</v>
      </c>
      <c r="AR30" s="768"/>
      <c r="AS30" s="768"/>
      <c r="AT30" s="769"/>
      <c r="AU30" s="774" t="s">
        <v>134</v>
      </c>
      <c r="AV30" s="774"/>
      <c r="AW30" s="774"/>
      <c r="AX30" s="913"/>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575</v>
      </c>
      <c r="AR31" s="199"/>
      <c r="AS31" s="132" t="s">
        <v>236</v>
      </c>
      <c r="AT31" s="133"/>
      <c r="AU31" s="198">
        <v>2</v>
      </c>
      <c r="AV31" s="198"/>
      <c r="AW31" s="398" t="s">
        <v>181</v>
      </c>
      <c r="AX31" s="399"/>
    </row>
    <row r="32" spans="1:50" ht="23.25" customHeight="1" x14ac:dyDescent="0.2">
      <c r="A32" s="403"/>
      <c r="B32" s="401"/>
      <c r="C32" s="401"/>
      <c r="D32" s="401"/>
      <c r="E32" s="401"/>
      <c r="F32" s="402"/>
      <c r="G32" s="564" t="s">
        <v>572</v>
      </c>
      <c r="H32" s="565"/>
      <c r="I32" s="565"/>
      <c r="J32" s="565"/>
      <c r="K32" s="565"/>
      <c r="L32" s="565"/>
      <c r="M32" s="565"/>
      <c r="N32" s="565"/>
      <c r="O32" s="566"/>
      <c r="P32" s="104" t="s">
        <v>571</v>
      </c>
      <c r="Q32" s="104"/>
      <c r="R32" s="104"/>
      <c r="S32" s="104"/>
      <c r="T32" s="104"/>
      <c r="U32" s="104"/>
      <c r="V32" s="104"/>
      <c r="W32" s="104"/>
      <c r="X32" s="105"/>
      <c r="Y32" s="474" t="s">
        <v>12</v>
      </c>
      <c r="Z32" s="534"/>
      <c r="AA32" s="535"/>
      <c r="AB32" s="464" t="s">
        <v>573</v>
      </c>
      <c r="AC32" s="464"/>
      <c r="AD32" s="464"/>
      <c r="AE32" s="216">
        <v>25</v>
      </c>
      <c r="AF32" s="217"/>
      <c r="AG32" s="217"/>
      <c r="AH32" s="217"/>
      <c r="AI32" s="216">
        <v>26</v>
      </c>
      <c r="AJ32" s="217"/>
      <c r="AK32" s="217"/>
      <c r="AL32" s="217"/>
      <c r="AM32" s="216">
        <v>26</v>
      </c>
      <c r="AN32" s="217"/>
      <c r="AO32" s="217"/>
      <c r="AP32" s="217"/>
      <c r="AQ32" s="340" t="s">
        <v>575</v>
      </c>
      <c r="AR32" s="206"/>
      <c r="AS32" s="206"/>
      <c r="AT32" s="341"/>
      <c r="AU32" s="217" t="s">
        <v>575</v>
      </c>
      <c r="AV32" s="217"/>
      <c r="AW32" s="217"/>
      <c r="AX32" s="219"/>
    </row>
    <row r="33" spans="1:50" ht="23.25" customHeight="1" x14ac:dyDescent="0.2">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573</v>
      </c>
      <c r="AC33" s="526"/>
      <c r="AD33" s="526"/>
      <c r="AE33" s="216">
        <v>33</v>
      </c>
      <c r="AF33" s="217"/>
      <c r="AG33" s="217"/>
      <c r="AH33" s="217"/>
      <c r="AI33" s="216">
        <v>33</v>
      </c>
      <c r="AJ33" s="217"/>
      <c r="AK33" s="217"/>
      <c r="AL33" s="217"/>
      <c r="AM33" s="216">
        <v>33</v>
      </c>
      <c r="AN33" s="217"/>
      <c r="AO33" s="217"/>
      <c r="AP33" s="217"/>
      <c r="AQ33" s="340" t="s">
        <v>575</v>
      </c>
      <c r="AR33" s="206"/>
      <c r="AS33" s="206"/>
      <c r="AT33" s="341"/>
      <c r="AU33" s="217">
        <v>33</v>
      </c>
      <c r="AV33" s="217"/>
      <c r="AW33" s="217"/>
      <c r="AX33" s="219"/>
    </row>
    <row r="34" spans="1:50" ht="23.25" customHeight="1" x14ac:dyDescent="0.2">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76</v>
      </c>
      <c r="AF34" s="217"/>
      <c r="AG34" s="217"/>
      <c r="AH34" s="217"/>
      <c r="AI34" s="216">
        <v>79</v>
      </c>
      <c r="AJ34" s="217"/>
      <c r="AK34" s="217"/>
      <c r="AL34" s="217"/>
      <c r="AM34" s="216">
        <v>79</v>
      </c>
      <c r="AN34" s="217"/>
      <c r="AO34" s="217"/>
      <c r="AP34" s="217"/>
      <c r="AQ34" s="340" t="s">
        <v>576</v>
      </c>
      <c r="AR34" s="206"/>
      <c r="AS34" s="206"/>
      <c r="AT34" s="341"/>
      <c r="AU34" s="217" t="s">
        <v>577</v>
      </c>
      <c r="AV34" s="217"/>
      <c r="AW34" s="217"/>
      <c r="AX34" s="219"/>
    </row>
    <row r="35" spans="1:50" ht="23.25" customHeight="1" x14ac:dyDescent="0.2">
      <c r="A35" s="224" t="s">
        <v>381</v>
      </c>
      <c r="B35" s="225"/>
      <c r="C35" s="225"/>
      <c r="D35" s="225"/>
      <c r="E35" s="225"/>
      <c r="F35" s="226"/>
      <c r="G35" s="230" t="s">
        <v>578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2">
      <c r="A37" s="770" t="s">
        <v>349</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393</v>
      </c>
      <c r="AF37" s="243"/>
      <c r="AG37" s="243"/>
      <c r="AH37" s="244"/>
      <c r="AI37" s="242" t="s">
        <v>391</v>
      </c>
      <c r="AJ37" s="243"/>
      <c r="AK37" s="243"/>
      <c r="AL37" s="244"/>
      <c r="AM37" s="248" t="s">
        <v>420</v>
      </c>
      <c r="AN37" s="248"/>
      <c r="AO37" s="248"/>
      <c r="AP37" s="248"/>
      <c r="AQ37" s="150" t="s">
        <v>235</v>
      </c>
      <c r="AR37" s="151"/>
      <c r="AS37" s="151"/>
      <c r="AT37" s="152"/>
      <c r="AU37" s="414" t="s">
        <v>134</v>
      </c>
      <c r="AV37" s="414"/>
      <c r="AW37" s="414"/>
      <c r="AX37" s="907"/>
    </row>
    <row r="38" spans="1:50" ht="18.75"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575</v>
      </c>
      <c r="AR38" s="199"/>
      <c r="AS38" s="132" t="s">
        <v>236</v>
      </c>
      <c r="AT38" s="133"/>
      <c r="AU38" s="198">
        <v>2</v>
      </c>
      <c r="AV38" s="198"/>
      <c r="AW38" s="398" t="s">
        <v>181</v>
      </c>
      <c r="AX38" s="399"/>
    </row>
    <row r="39" spans="1:50" ht="23.25" customHeight="1" x14ac:dyDescent="0.2">
      <c r="A39" s="403"/>
      <c r="B39" s="401"/>
      <c r="C39" s="401"/>
      <c r="D39" s="401"/>
      <c r="E39" s="401"/>
      <c r="F39" s="402"/>
      <c r="G39" s="564" t="s">
        <v>663</v>
      </c>
      <c r="H39" s="565"/>
      <c r="I39" s="565"/>
      <c r="J39" s="565"/>
      <c r="K39" s="565"/>
      <c r="L39" s="565"/>
      <c r="M39" s="565"/>
      <c r="N39" s="565"/>
      <c r="O39" s="566"/>
      <c r="P39" s="104" t="s">
        <v>659</v>
      </c>
      <c r="Q39" s="104"/>
      <c r="R39" s="104"/>
      <c r="S39" s="104"/>
      <c r="T39" s="104"/>
      <c r="U39" s="104"/>
      <c r="V39" s="104"/>
      <c r="W39" s="104"/>
      <c r="X39" s="105"/>
      <c r="Y39" s="474" t="s">
        <v>12</v>
      </c>
      <c r="Z39" s="534"/>
      <c r="AA39" s="535"/>
      <c r="AB39" s="464" t="s">
        <v>583</v>
      </c>
      <c r="AC39" s="464"/>
      <c r="AD39" s="464"/>
      <c r="AE39" s="216">
        <v>43</v>
      </c>
      <c r="AF39" s="217"/>
      <c r="AG39" s="217"/>
      <c r="AH39" s="217"/>
      <c r="AI39" s="216">
        <v>44</v>
      </c>
      <c r="AJ39" s="217"/>
      <c r="AK39" s="217"/>
      <c r="AL39" s="217"/>
      <c r="AM39" s="216">
        <v>46</v>
      </c>
      <c r="AN39" s="217"/>
      <c r="AO39" s="217"/>
      <c r="AP39" s="217"/>
      <c r="AQ39" s="340" t="s">
        <v>575</v>
      </c>
      <c r="AR39" s="206"/>
      <c r="AS39" s="206"/>
      <c r="AT39" s="341"/>
      <c r="AU39" s="217" t="s">
        <v>575</v>
      </c>
      <c r="AV39" s="217"/>
      <c r="AW39" s="217"/>
      <c r="AX39" s="219"/>
    </row>
    <row r="40" spans="1:50" ht="23.25" customHeight="1" x14ac:dyDescent="0.2">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583</v>
      </c>
      <c r="AC40" s="526"/>
      <c r="AD40" s="526"/>
      <c r="AE40" s="216">
        <v>48</v>
      </c>
      <c r="AF40" s="217"/>
      <c r="AG40" s="217"/>
      <c r="AH40" s="217"/>
      <c r="AI40" s="216">
        <v>48</v>
      </c>
      <c r="AJ40" s="217"/>
      <c r="AK40" s="217"/>
      <c r="AL40" s="217"/>
      <c r="AM40" s="216">
        <v>48</v>
      </c>
      <c r="AN40" s="217"/>
      <c r="AO40" s="217"/>
      <c r="AP40" s="217"/>
      <c r="AQ40" s="340" t="s">
        <v>577</v>
      </c>
      <c r="AR40" s="206"/>
      <c r="AS40" s="206"/>
      <c r="AT40" s="341"/>
      <c r="AU40" s="217">
        <v>48</v>
      </c>
      <c r="AV40" s="217"/>
      <c r="AW40" s="217"/>
      <c r="AX40" s="219"/>
    </row>
    <row r="41" spans="1:50" ht="23.25" customHeight="1" x14ac:dyDescent="0.2">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v>90</v>
      </c>
      <c r="AF41" s="217"/>
      <c r="AG41" s="217"/>
      <c r="AH41" s="217"/>
      <c r="AI41" s="216">
        <v>92</v>
      </c>
      <c r="AJ41" s="217"/>
      <c r="AK41" s="217"/>
      <c r="AL41" s="217"/>
      <c r="AM41" s="216">
        <v>96</v>
      </c>
      <c r="AN41" s="217"/>
      <c r="AO41" s="217"/>
      <c r="AP41" s="217"/>
      <c r="AQ41" s="340" t="s">
        <v>575</v>
      </c>
      <c r="AR41" s="206"/>
      <c r="AS41" s="206"/>
      <c r="AT41" s="341"/>
      <c r="AU41" s="217" t="s">
        <v>575</v>
      </c>
      <c r="AV41" s="217"/>
      <c r="AW41" s="217"/>
      <c r="AX41" s="219"/>
    </row>
    <row r="42" spans="1:50" ht="23.25" customHeight="1" x14ac:dyDescent="0.2">
      <c r="A42" s="224" t="s">
        <v>381</v>
      </c>
      <c r="B42" s="225"/>
      <c r="C42" s="225"/>
      <c r="D42" s="225"/>
      <c r="E42" s="225"/>
      <c r="F42" s="226"/>
      <c r="G42" s="230" t="s">
        <v>579</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0" t="s">
        <v>349</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393</v>
      </c>
      <c r="AF44" s="243"/>
      <c r="AG44" s="243"/>
      <c r="AH44" s="244"/>
      <c r="AI44" s="242" t="s">
        <v>391</v>
      </c>
      <c r="AJ44" s="243"/>
      <c r="AK44" s="243"/>
      <c r="AL44" s="244"/>
      <c r="AM44" s="248" t="s">
        <v>420</v>
      </c>
      <c r="AN44" s="248"/>
      <c r="AO44" s="248"/>
      <c r="AP44" s="248"/>
      <c r="AQ44" s="150" t="s">
        <v>235</v>
      </c>
      <c r="AR44" s="151"/>
      <c r="AS44" s="151"/>
      <c r="AT44" s="152"/>
      <c r="AU44" s="414" t="s">
        <v>134</v>
      </c>
      <c r="AV44" s="414"/>
      <c r="AW44" s="414"/>
      <c r="AX44" s="907"/>
    </row>
    <row r="45" spans="1:50" ht="18.75" hidden="1"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2">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2">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2">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2">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0" t="s">
        <v>349</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393</v>
      </c>
      <c r="AF51" s="243"/>
      <c r="AG51" s="243"/>
      <c r="AH51" s="244"/>
      <c r="AI51" s="242" t="s">
        <v>391</v>
      </c>
      <c r="AJ51" s="243"/>
      <c r="AK51" s="243"/>
      <c r="AL51" s="244"/>
      <c r="AM51" s="248" t="s">
        <v>420</v>
      </c>
      <c r="AN51" s="248"/>
      <c r="AO51" s="248"/>
      <c r="AP51" s="248"/>
      <c r="AQ51" s="150" t="s">
        <v>235</v>
      </c>
      <c r="AR51" s="151"/>
      <c r="AS51" s="151"/>
      <c r="AT51" s="152"/>
      <c r="AU51" s="921" t="s">
        <v>134</v>
      </c>
      <c r="AV51" s="921"/>
      <c r="AW51" s="921"/>
      <c r="AX51" s="922"/>
    </row>
    <row r="52" spans="1:50" ht="18.75" hidden="1"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2">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2">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2">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2">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0" t="s">
        <v>349</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393</v>
      </c>
      <c r="AF58" s="243"/>
      <c r="AG58" s="243"/>
      <c r="AH58" s="244"/>
      <c r="AI58" s="242" t="s">
        <v>391</v>
      </c>
      <c r="AJ58" s="243"/>
      <c r="AK58" s="243"/>
      <c r="AL58" s="244"/>
      <c r="AM58" s="248" t="s">
        <v>420</v>
      </c>
      <c r="AN58" s="248"/>
      <c r="AO58" s="248"/>
      <c r="AP58" s="248"/>
      <c r="AQ58" s="150" t="s">
        <v>235</v>
      </c>
      <c r="AR58" s="151"/>
      <c r="AS58" s="151"/>
      <c r="AT58" s="152"/>
      <c r="AU58" s="921" t="s">
        <v>134</v>
      </c>
      <c r="AV58" s="921"/>
      <c r="AW58" s="921"/>
      <c r="AX58" s="922"/>
    </row>
    <row r="59" spans="1:50" ht="18.75" hidden="1"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2">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2">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2">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2">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85" t="s">
        <v>350</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345</v>
      </c>
      <c r="X65" s="491"/>
      <c r="Y65" s="494"/>
      <c r="Z65" s="494"/>
      <c r="AA65" s="495"/>
      <c r="AB65" s="236" t="s">
        <v>11</v>
      </c>
      <c r="AC65" s="237"/>
      <c r="AD65" s="238"/>
      <c r="AE65" s="242" t="s">
        <v>393</v>
      </c>
      <c r="AF65" s="243"/>
      <c r="AG65" s="243"/>
      <c r="AH65" s="244"/>
      <c r="AI65" s="242" t="s">
        <v>391</v>
      </c>
      <c r="AJ65" s="243"/>
      <c r="AK65" s="243"/>
      <c r="AL65" s="244"/>
      <c r="AM65" s="248" t="s">
        <v>420</v>
      </c>
      <c r="AN65" s="248"/>
      <c r="AO65" s="248"/>
      <c r="AP65" s="248"/>
      <c r="AQ65" s="236" t="s">
        <v>235</v>
      </c>
      <c r="AR65" s="237"/>
      <c r="AS65" s="237"/>
      <c r="AT65" s="238"/>
      <c r="AU65" s="250" t="s">
        <v>134</v>
      </c>
      <c r="AV65" s="250"/>
      <c r="AW65" s="250"/>
      <c r="AX65" s="251"/>
    </row>
    <row r="66" spans="1:50" ht="18.75" hidden="1" customHeight="1" x14ac:dyDescent="0.2">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348</v>
      </c>
      <c r="AX66" s="252"/>
    </row>
    <row r="67" spans="1:50" ht="23.25" hidden="1" customHeight="1" x14ac:dyDescent="0.2">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78" t="s">
        <v>355</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370</v>
      </c>
      <c r="X70" s="309"/>
      <c r="Y70" s="268" t="s">
        <v>12</v>
      </c>
      <c r="Z70" s="268"/>
      <c r="AA70" s="269"/>
      <c r="AB70" s="270" t="s">
        <v>371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09" t="s">
        <v>350</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393</v>
      </c>
      <c r="AF73" s="243"/>
      <c r="AG73" s="243"/>
      <c r="AH73" s="244"/>
      <c r="AI73" s="242" t="s">
        <v>391</v>
      </c>
      <c r="AJ73" s="243"/>
      <c r="AK73" s="243"/>
      <c r="AL73" s="244"/>
      <c r="AM73" s="248" t="s">
        <v>420</v>
      </c>
      <c r="AN73" s="248"/>
      <c r="AO73" s="248"/>
      <c r="AP73" s="248"/>
      <c r="AQ73" s="158" t="s">
        <v>235</v>
      </c>
      <c r="AR73" s="129"/>
      <c r="AS73" s="129"/>
      <c r="AT73" s="130"/>
      <c r="AU73" s="134" t="s">
        <v>134</v>
      </c>
      <c r="AV73" s="135"/>
      <c r="AW73" s="135"/>
      <c r="AX73" s="136"/>
    </row>
    <row r="74" spans="1:50" ht="18.75" hidden="1" customHeight="1" x14ac:dyDescent="0.2">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2">
      <c r="A75" s="512"/>
      <c r="B75" s="513"/>
      <c r="C75" s="513"/>
      <c r="D75" s="513"/>
      <c r="E75" s="513"/>
      <c r="F75" s="514"/>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2">
      <c r="A76" s="512"/>
      <c r="B76" s="513"/>
      <c r="C76" s="513"/>
      <c r="D76" s="513"/>
      <c r="E76" s="513"/>
      <c r="F76" s="514"/>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2">
      <c r="A77" s="512"/>
      <c r="B77" s="513"/>
      <c r="C77" s="513"/>
      <c r="D77" s="513"/>
      <c r="E77" s="513"/>
      <c r="F77" s="514"/>
      <c r="G77" s="614"/>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87"/>
      <c r="AF77" s="888"/>
      <c r="AG77" s="888"/>
      <c r="AH77" s="888"/>
      <c r="AI77" s="887"/>
      <c r="AJ77" s="888"/>
      <c r="AK77" s="888"/>
      <c r="AL77" s="888"/>
      <c r="AM77" s="887"/>
      <c r="AN77" s="888"/>
      <c r="AO77" s="888"/>
      <c r="AP77" s="888"/>
      <c r="AQ77" s="340"/>
      <c r="AR77" s="206"/>
      <c r="AS77" s="206"/>
      <c r="AT77" s="341"/>
      <c r="AU77" s="217"/>
      <c r="AV77" s="217"/>
      <c r="AW77" s="217"/>
      <c r="AX77" s="219"/>
    </row>
    <row r="78" spans="1:50" ht="69.75" hidden="1" customHeight="1" x14ac:dyDescent="0.2">
      <c r="A78" s="334" t="s">
        <v>384</v>
      </c>
      <c r="B78" s="335"/>
      <c r="C78" s="335"/>
      <c r="D78" s="335"/>
      <c r="E78" s="332" t="s">
        <v>328</v>
      </c>
      <c r="F78" s="333"/>
      <c r="G78" s="56" t="s">
        <v>238</v>
      </c>
      <c r="H78" s="587"/>
      <c r="I78" s="588"/>
      <c r="J78" s="588"/>
      <c r="K78" s="588"/>
      <c r="L78" s="588"/>
      <c r="M78" s="588"/>
      <c r="N78" s="588"/>
      <c r="O78" s="589"/>
      <c r="P78" s="146"/>
      <c r="Q78" s="146"/>
      <c r="R78" s="146"/>
      <c r="S78" s="146"/>
      <c r="T78" s="146"/>
      <c r="U78" s="146"/>
      <c r="V78" s="146"/>
      <c r="W78" s="146"/>
      <c r="X78" s="146"/>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344</v>
      </c>
      <c r="AP79" s="277"/>
      <c r="AQ79" s="277"/>
      <c r="AR79" s="80" t="s">
        <v>342</v>
      </c>
      <c r="AS79" s="276"/>
      <c r="AT79" s="277"/>
      <c r="AU79" s="277"/>
      <c r="AV79" s="277"/>
      <c r="AW79" s="277"/>
      <c r="AX79" s="977"/>
    </row>
    <row r="80" spans="1:50" ht="18.75" hidden="1" customHeight="1" x14ac:dyDescent="0.2">
      <c r="A80" s="861" t="s">
        <v>147</v>
      </c>
      <c r="B80" s="527" t="s">
        <v>341</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2"/>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2"/>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2"/>
    </row>
    <row r="83" spans="1:60" ht="22.5" hidden="1" customHeight="1" x14ac:dyDescent="0.2">
      <c r="A83" s="862"/>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4"/>
    </row>
    <row r="84" spans="1:60" ht="19.5" hidden="1" customHeight="1" x14ac:dyDescent="0.2">
      <c r="A84" s="862"/>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8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6"/>
    </row>
    <row r="85" spans="1:60" ht="18.75" hidden="1" customHeight="1" x14ac:dyDescent="0.2">
      <c r="A85" s="862"/>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393</v>
      </c>
      <c r="AF85" s="243"/>
      <c r="AG85" s="243"/>
      <c r="AH85" s="244"/>
      <c r="AI85" s="242" t="s">
        <v>391</v>
      </c>
      <c r="AJ85" s="243"/>
      <c r="AK85" s="243"/>
      <c r="AL85" s="244"/>
      <c r="AM85" s="248" t="s">
        <v>420</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2">
      <c r="A86" s="862"/>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2">
      <c r="A87" s="862"/>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2">
      <c r="A88" s="862"/>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2">
      <c r="A89" s="862"/>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2">
      <c r="A90" s="862"/>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393</v>
      </c>
      <c r="AF90" s="243"/>
      <c r="AG90" s="243"/>
      <c r="AH90" s="244"/>
      <c r="AI90" s="242" t="s">
        <v>391</v>
      </c>
      <c r="AJ90" s="243"/>
      <c r="AK90" s="243"/>
      <c r="AL90" s="244"/>
      <c r="AM90" s="248" t="s">
        <v>420</v>
      </c>
      <c r="AN90" s="248"/>
      <c r="AO90" s="248"/>
      <c r="AP90" s="248"/>
      <c r="AQ90" s="158" t="s">
        <v>235</v>
      </c>
      <c r="AR90" s="129"/>
      <c r="AS90" s="129"/>
      <c r="AT90" s="130"/>
      <c r="AU90" s="536" t="s">
        <v>134</v>
      </c>
      <c r="AV90" s="536"/>
      <c r="AW90" s="536"/>
      <c r="AX90" s="537"/>
    </row>
    <row r="91" spans="1:60" ht="18.75" hidden="1" customHeight="1" x14ac:dyDescent="0.2">
      <c r="A91" s="862"/>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2">
      <c r="A92" s="862"/>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2">
      <c r="A93" s="862"/>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2">
      <c r="A94" s="862"/>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2">
      <c r="A95" s="862"/>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393</v>
      </c>
      <c r="AF95" s="243"/>
      <c r="AG95" s="243"/>
      <c r="AH95" s="244"/>
      <c r="AI95" s="242" t="s">
        <v>391</v>
      </c>
      <c r="AJ95" s="243"/>
      <c r="AK95" s="243"/>
      <c r="AL95" s="244"/>
      <c r="AM95" s="248" t="s">
        <v>420</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2">
      <c r="A96" s="862"/>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2">
      <c r="A97" s="862"/>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2">
      <c r="A98" s="862"/>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5">
      <c r="A99" s="863"/>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2" t="s">
        <v>13</v>
      </c>
      <c r="Z99" s="893"/>
      <c r="AA99" s="894"/>
      <c r="AB99" s="889" t="s">
        <v>14</v>
      </c>
      <c r="AC99" s="890"/>
      <c r="AD99" s="89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hidden="1" customHeight="1" x14ac:dyDescent="0.2">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1"/>
      <c r="Z100" s="852"/>
      <c r="AA100" s="853"/>
      <c r="AB100" s="484" t="s">
        <v>11</v>
      </c>
      <c r="AC100" s="484"/>
      <c r="AD100" s="484"/>
      <c r="AE100" s="542" t="s">
        <v>393</v>
      </c>
      <c r="AF100" s="543"/>
      <c r="AG100" s="543"/>
      <c r="AH100" s="544"/>
      <c r="AI100" s="542" t="s">
        <v>413</v>
      </c>
      <c r="AJ100" s="543"/>
      <c r="AK100" s="543"/>
      <c r="AL100" s="544"/>
      <c r="AM100" s="542" t="s">
        <v>420</v>
      </c>
      <c r="AN100" s="543"/>
      <c r="AO100" s="543"/>
      <c r="AP100" s="544"/>
      <c r="AQ100" s="318" t="s">
        <v>433</v>
      </c>
      <c r="AR100" s="319"/>
      <c r="AS100" s="319"/>
      <c r="AT100" s="320"/>
      <c r="AU100" s="318" t="s">
        <v>434</v>
      </c>
      <c r="AV100" s="319"/>
      <c r="AW100" s="319"/>
      <c r="AX100" s="321"/>
    </row>
    <row r="101" spans="1:60" ht="23.25" hidden="1" customHeight="1" x14ac:dyDescent="0.2">
      <c r="A101" s="425"/>
      <c r="B101" s="426"/>
      <c r="C101" s="426"/>
      <c r="D101" s="426"/>
      <c r="E101" s="426"/>
      <c r="F101" s="427"/>
      <c r="G101" s="104"/>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c r="AC101" s="464"/>
      <c r="AD101" s="464"/>
      <c r="AE101" s="216"/>
      <c r="AF101" s="217"/>
      <c r="AG101" s="217"/>
      <c r="AH101" s="218"/>
      <c r="AI101" s="216"/>
      <c r="AJ101" s="217"/>
      <c r="AK101" s="217"/>
      <c r="AL101" s="218"/>
      <c r="AM101" s="216"/>
      <c r="AN101" s="217"/>
      <c r="AO101" s="217"/>
      <c r="AP101" s="218"/>
      <c r="AQ101" s="216"/>
      <c r="AR101" s="217"/>
      <c r="AS101" s="217"/>
      <c r="AT101" s="218"/>
      <c r="AU101" s="216"/>
      <c r="AV101" s="217"/>
      <c r="AW101" s="217"/>
      <c r="AX101" s="218"/>
    </row>
    <row r="102" spans="1:60" ht="23.25" hidden="1" customHeight="1" x14ac:dyDescent="0.2">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c r="AC102" s="464"/>
      <c r="AD102" s="464"/>
      <c r="AE102" s="421"/>
      <c r="AF102" s="421"/>
      <c r="AG102" s="421"/>
      <c r="AH102" s="421"/>
      <c r="AI102" s="421"/>
      <c r="AJ102" s="421"/>
      <c r="AK102" s="421"/>
      <c r="AL102" s="421"/>
      <c r="AM102" s="421"/>
      <c r="AN102" s="421"/>
      <c r="AO102" s="421"/>
      <c r="AP102" s="421"/>
      <c r="AQ102" s="271"/>
      <c r="AR102" s="272"/>
      <c r="AS102" s="272"/>
      <c r="AT102" s="317"/>
      <c r="AU102" s="271"/>
      <c r="AV102" s="272"/>
      <c r="AW102" s="272"/>
      <c r="AX102" s="317"/>
    </row>
    <row r="103" spans="1:60" ht="31.5" hidden="1" customHeight="1" x14ac:dyDescent="0.2">
      <c r="A103" s="422" t="s">
        <v>351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393</v>
      </c>
      <c r="AF103" s="419"/>
      <c r="AG103" s="419"/>
      <c r="AH103" s="420"/>
      <c r="AI103" s="418" t="s">
        <v>391</v>
      </c>
      <c r="AJ103" s="419"/>
      <c r="AK103" s="419"/>
      <c r="AL103" s="420"/>
      <c r="AM103" s="418" t="s">
        <v>420</v>
      </c>
      <c r="AN103" s="419"/>
      <c r="AO103" s="419"/>
      <c r="AP103" s="420"/>
      <c r="AQ103" s="282" t="s">
        <v>433</v>
      </c>
      <c r="AR103" s="283"/>
      <c r="AS103" s="283"/>
      <c r="AT103" s="322"/>
      <c r="AU103" s="282" t="s">
        <v>434</v>
      </c>
      <c r="AV103" s="283"/>
      <c r="AW103" s="283"/>
      <c r="AX103" s="284"/>
    </row>
    <row r="104" spans="1:60" ht="23.25" hidden="1" customHeight="1" x14ac:dyDescent="0.2">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2">
      <c r="A106" s="422" t="s">
        <v>351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393</v>
      </c>
      <c r="AF106" s="419"/>
      <c r="AG106" s="419"/>
      <c r="AH106" s="420"/>
      <c r="AI106" s="418" t="s">
        <v>391</v>
      </c>
      <c r="AJ106" s="419"/>
      <c r="AK106" s="419"/>
      <c r="AL106" s="420"/>
      <c r="AM106" s="418" t="s">
        <v>420</v>
      </c>
      <c r="AN106" s="419"/>
      <c r="AO106" s="419"/>
      <c r="AP106" s="420"/>
      <c r="AQ106" s="282" t="s">
        <v>433</v>
      </c>
      <c r="AR106" s="283"/>
      <c r="AS106" s="283"/>
      <c r="AT106" s="322"/>
      <c r="AU106" s="282" t="s">
        <v>434</v>
      </c>
      <c r="AV106" s="283"/>
      <c r="AW106" s="283"/>
      <c r="AX106" s="284"/>
    </row>
    <row r="107" spans="1:60" ht="23.25" hidden="1" customHeight="1" x14ac:dyDescent="0.2">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2">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2">
      <c r="A109" s="422" t="s">
        <v>351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393</v>
      </c>
      <c r="AF109" s="419"/>
      <c r="AG109" s="419"/>
      <c r="AH109" s="420"/>
      <c r="AI109" s="418" t="s">
        <v>391</v>
      </c>
      <c r="AJ109" s="419"/>
      <c r="AK109" s="419"/>
      <c r="AL109" s="420"/>
      <c r="AM109" s="418" t="s">
        <v>420</v>
      </c>
      <c r="AN109" s="419"/>
      <c r="AO109" s="419"/>
      <c r="AP109" s="420"/>
      <c r="AQ109" s="282" t="s">
        <v>433</v>
      </c>
      <c r="AR109" s="283"/>
      <c r="AS109" s="283"/>
      <c r="AT109" s="322"/>
      <c r="AU109" s="282" t="s">
        <v>434</v>
      </c>
      <c r="AV109" s="283"/>
      <c r="AW109" s="283"/>
      <c r="AX109" s="284"/>
    </row>
    <row r="110" spans="1:60" ht="23.25" hidden="1" customHeight="1" x14ac:dyDescent="0.2">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2">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customHeight="1" x14ac:dyDescent="0.2">
      <c r="A112" s="422" t="s">
        <v>351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393</v>
      </c>
      <c r="AF112" s="419"/>
      <c r="AG112" s="419"/>
      <c r="AH112" s="420"/>
      <c r="AI112" s="418" t="s">
        <v>391</v>
      </c>
      <c r="AJ112" s="419"/>
      <c r="AK112" s="419"/>
      <c r="AL112" s="420"/>
      <c r="AM112" s="418" t="s">
        <v>420</v>
      </c>
      <c r="AN112" s="419"/>
      <c r="AO112" s="419"/>
      <c r="AP112" s="420"/>
      <c r="AQ112" s="282" t="s">
        <v>433</v>
      </c>
      <c r="AR112" s="283"/>
      <c r="AS112" s="283"/>
      <c r="AT112" s="322"/>
      <c r="AU112" s="282" t="s">
        <v>434</v>
      </c>
      <c r="AV112" s="283"/>
      <c r="AW112" s="283"/>
      <c r="AX112" s="284"/>
    </row>
    <row r="113" spans="1:50" ht="23.25" customHeight="1" x14ac:dyDescent="0.2">
      <c r="A113" s="425"/>
      <c r="B113" s="426"/>
      <c r="C113" s="426"/>
      <c r="D113" s="426"/>
      <c r="E113" s="426"/>
      <c r="F113" s="427"/>
      <c r="G113" s="104" t="s">
        <v>580</v>
      </c>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t="s">
        <v>583</v>
      </c>
      <c r="AC113" s="549"/>
      <c r="AD113" s="550"/>
      <c r="AE113" s="421">
        <v>4</v>
      </c>
      <c r="AF113" s="421"/>
      <c r="AG113" s="421"/>
      <c r="AH113" s="421"/>
      <c r="AI113" s="421">
        <v>4</v>
      </c>
      <c r="AJ113" s="421"/>
      <c r="AK113" s="421"/>
      <c r="AL113" s="421"/>
      <c r="AM113" s="421">
        <v>6</v>
      </c>
      <c r="AN113" s="421"/>
      <c r="AO113" s="421"/>
      <c r="AP113" s="421"/>
      <c r="AQ113" s="216" t="s">
        <v>577</v>
      </c>
      <c r="AR113" s="217"/>
      <c r="AS113" s="217"/>
      <c r="AT113" s="218"/>
      <c r="AU113" s="216" t="s">
        <v>577</v>
      </c>
      <c r="AV113" s="217"/>
      <c r="AW113" s="217"/>
      <c r="AX113" s="218"/>
    </row>
    <row r="114" spans="1:50" ht="23.25" customHeight="1" x14ac:dyDescent="0.2">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t="s">
        <v>583</v>
      </c>
      <c r="AC114" s="472"/>
      <c r="AD114" s="473"/>
      <c r="AE114" s="421">
        <v>2</v>
      </c>
      <c r="AF114" s="421"/>
      <c r="AG114" s="421"/>
      <c r="AH114" s="421"/>
      <c r="AI114" s="421">
        <v>2</v>
      </c>
      <c r="AJ114" s="421"/>
      <c r="AK114" s="421"/>
      <c r="AL114" s="421"/>
      <c r="AM114" s="421">
        <v>2</v>
      </c>
      <c r="AN114" s="421"/>
      <c r="AO114" s="421"/>
      <c r="AP114" s="421"/>
      <c r="AQ114" s="216">
        <v>2</v>
      </c>
      <c r="AR114" s="217"/>
      <c r="AS114" s="217"/>
      <c r="AT114" s="218"/>
      <c r="AU114" s="216">
        <v>2</v>
      </c>
      <c r="AV114" s="217"/>
      <c r="AW114" s="217"/>
      <c r="AX114" s="218"/>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393</v>
      </c>
      <c r="AF115" s="419"/>
      <c r="AG115" s="419"/>
      <c r="AH115" s="420"/>
      <c r="AI115" s="418" t="s">
        <v>391</v>
      </c>
      <c r="AJ115" s="419"/>
      <c r="AK115" s="419"/>
      <c r="AL115" s="420"/>
      <c r="AM115" s="418" t="s">
        <v>420</v>
      </c>
      <c r="AN115" s="419"/>
      <c r="AO115" s="419"/>
      <c r="AP115" s="420"/>
      <c r="AQ115" s="591" t="s">
        <v>435</v>
      </c>
      <c r="AR115" s="592"/>
      <c r="AS115" s="592"/>
      <c r="AT115" s="592"/>
      <c r="AU115" s="592"/>
      <c r="AV115" s="592"/>
      <c r="AW115" s="592"/>
      <c r="AX115" s="593"/>
    </row>
    <row r="116" spans="1:50" ht="23.25" customHeight="1" x14ac:dyDescent="0.2">
      <c r="A116" s="442"/>
      <c r="B116" s="443"/>
      <c r="C116" s="443"/>
      <c r="D116" s="443"/>
      <c r="E116" s="443"/>
      <c r="F116" s="444"/>
      <c r="G116" s="393" t="s">
        <v>662</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584</v>
      </c>
      <c r="AC116" s="466"/>
      <c r="AD116" s="467"/>
      <c r="AE116" s="421">
        <v>2</v>
      </c>
      <c r="AF116" s="421"/>
      <c r="AG116" s="421"/>
      <c r="AH116" s="421"/>
      <c r="AI116" s="421">
        <v>2</v>
      </c>
      <c r="AJ116" s="421"/>
      <c r="AK116" s="421"/>
      <c r="AL116" s="421"/>
      <c r="AM116" s="421">
        <v>1.7</v>
      </c>
      <c r="AN116" s="421"/>
      <c r="AO116" s="421"/>
      <c r="AP116" s="421"/>
      <c r="AQ116" s="216">
        <v>4.5</v>
      </c>
      <c r="AR116" s="217"/>
      <c r="AS116" s="217"/>
      <c r="AT116" s="217"/>
      <c r="AU116" s="217"/>
      <c r="AV116" s="217"/>
      <c r="AW116" s="217"/>
      <c r="AX116" s="219"/>
    </row>
    <row r="117" spans="1:50" ht="46.5" customHeight="1" thickBot="1" x14ac:dyDescent="0.2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585</v>
      </c>
      <c r="AC117" s="476"/>
      <c r="AD117" s="477"/>
      <c r="AE117" s="554" t="s">
        <v>581</v>
      </c>
      <c r="AF117" s="554"/>
      <c r="AG117" s="554"/>
      <c r="AH117" s="554"/>
      <c r="AI117" s="554" t="s">
        <v>581</v>
      </c>
      <c r="AJ117" s="554"/>
      <c r="AK117" s="554"/>
      <c r="AL117" s="554"/>
      <c r="AM117" s="554" t="s">
        <v>619</v>
      </c>
      <c r="AN117" s="554"/>
      <c r="AO117" s="554"/>
      <c r="AP117" s="554"/>
      <c r="AQ117" s="554" t="s">
        <v>582</v>
      </c>
      <c r="AR117" s="554"/>
      <c r="AS117" s="554"/>
      <c r="AT117" s="554"/>
      <c r="AU117" s="554"/>
      <c r="AV117" s="554"/>
      <c r="AW117" s="554"/>
      <c r="AX117" s="555"/>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393</v>
      </c>
      <c r="AF118" s="419"/>
      <c r="AG118" s="419"/>
      <c r="AH118" s="420"/>
      <c r="AI118" s="418" t="s">
        <v>391</v>
      </c>
      <c r="AJ118" s="419"/>
      <c r="AK118" s="419"/>
      <c r="AL118" s="420"/>
      <c r="AM118" s="418" t="s">
        <v>420</v>
      </c>
      <c r="AN118" s="419"/>
      <c r="AO118" s="419"/>
      <c r="AP118" s="420"/>
      <c r="AQ118" s="591" t="s">
        <v>435</v>
      </c>
      <c r="AR118" s="592"/>
      <c r="AS118" s="592"/>
      <c r="AT118" s="592"/>
      <c r="AU118" s="592"/>
      <c r="AV118" s="592"/>
      <c r="AW118" s="592"/>
      <c r="AX118" s="593"/>
    </row>
    <row r="119" spans="1:50" ht="23.25" hidden="1" customHeight="1" x14ac:dyDescent="0.2">
      <c r="A119" s="442"/>
      <c r="B119" s="443"/>
      <c r="C119" s="443"/>
      <c r="D119" s="443"/>
      <c r="E119" s="443"/>
      <c r="F119" s="444"/>
      <c r="G119" s="393" t="s">
        <v>359</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358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393</v>
      </c>
      <c r="AF121" s="419"/>
      <c r="AG121" s="419"/>
      <c r="AH121" s="420"/>
      <c r="AI121" s="418" t="s">
        <v>391</v>
      </c>
      <c r="AJ121" s="419"/>
      <c r="AK121" s="419"/>
      <c r="AL121" s="420"/>
      <c r="AM121" s="418" t="s">
        <v>420</v>
      </c>
      <c r="AN121" s="419"/>
      <c r="AO121" s="419"/>
      <c r="AP121" s="420"/>
      <c r="AQ121" s="591" t="s">
        <v>435</v>
      </c>
      <c r="AR121" s="592"/>
      <c r="AS121" s="592"/>
      <c r="AT121" s="592"/>
      <c r="AU121" s="592"/>
      <c r="AV121" s="592"/>
      <c r="AW121" s="592"/>
      <c r="AX121" s="593"/>
    </row>
    <row r="122" spans="1:50" ht="23.25" hidden="1" customHeight="1" x14ac:dyDescent="0.2">
      <c r="A122" s="442"/>
      <c r="B122" s="443"/>
      <c r="C122" s="443"/>
      <c r="D122" s="443"/>
      <c r="E122" s="443"/>
      <c r="F122" s="444"/>
      <c r="G122" s="393" t="s">
        <v>360</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393</v>
      </c>
      <c r="AF124" s="419"/>
      <c r="AG124" s="419"/>
      <c r="AH124" s="420"/>
      <c r="AI124" s="418" t="s">
        <v>391</v>
      </c>
      <c r="AJ124" s="419"/>
      <c r="AK124" s="419"/>
      <c r="AL124" s="420"/>
      <c r="AM124" s="418" t="s">
        <v>420</v>
      </c>
      <c r="AN124" s="419"/>
      <c r="AO124" s="419"/>
      <c r="AP124" s="420"/>
      <c r="AQ124" s="591" t="s">
        <v>435</v>
      </c>
      <c r="AR124" s="592"/>
      <c r="AS124" s="592"/>
      <c r="AT124" s="592"/>
      <c r="AU124" s="592"/>
      <c r="AV124" s="592"/>
      <c r="AW124" s="592"/>
      <c r="AX124" s="593"/>
    </row>
    <row r="125" spans="1:50" ht="23.25" hidden="1" customHeight="1" x14ac:dyDescent="0.2">
      <c r="A125" s="442"/>
      <c r="B125" s="443"/>
      <c r="C125" s="443"/>
      <c r="D125" s="443"/>
      <c r="E125" s="443"/>
      <c r="F125" s="444"/>
      <c r="G125" s="393" t="s">
        <v>360</v>
      </c>
      <c r="H125" s="393"/>
      <c r="I125" s="393"/>
      <c r="J125" s="393"/>
      <c r="K125" s="393"/>
      <c r="L125" s="393"/>
      <c r="M125" s="393"/>
      <c r="N125" s="393"/>
      <c r="O125" s="393"/>
      <c r="P125" s="393"/>
      <c r="Q125" s="393"/>
      <c r="R125" s="393"/>
      <c r="S125" s="393"/>
      <c r="T125" s="393"/>
      <c r="U125" s="393"/>
      <c r="V125" s="393"/>
      <c r="W125" s="393"/>
      <c r="X125" s="92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27"/>
      <c r="Y126" s="474" t="s">
        <v>49</v>
      </c>
      <c r="Z126" s="449"/>
      <c r="AA126" s="450"/>
      <c r="AB126" s="475" t="s">
        <v>358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4"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3"/>
      <c r="Z127" s="924"/>
      <c r="AA127" s="925"/>
      <c r="AB127" s="245" t="s">
        <v>11</v>
      </c>
      <c r="AC127" s="246"/>
      <c r="AD127" s="247"/>
      <c r="AE127" s="418" t="s">
        <v>393</v>
      </c>
      <c r="AF127" s="419"/>
      <c r="AG127" s="419"/>
      <c r="AH127" s="420"/>
      <c r="AI127" s="418" t="s">
        <v>391</v>
      </c>
      <c r="AJ127" s="419"/>
      <c r="AK127" s="419"/>
      <c r="AL127" s="420"/>
      <c r="AM127" s="418" t="s">
        <v>420</v>
      </c>
      <c r="AN127" s="419"/>
      <c r="AO127" s="419"/>
      <c r="AP127" s="420"/>
      <c r="AQ127" s="591" t="s">
        <v>435</v>
      </c>
      <c r="AR127" s="592"/>
      <c r="AS127" s="592"/>
      <c r="AT127" s="592"/>
      <c r="AU127" s="592"/>
      <c r="AV127" s="592"/>
      <c r="AW127" s="592"/>
      <c r="AX127" s="593"/>
    </row>
    <row r="128" spans="1:50" ht="23.25" hidden="1" customHeight="1" x14ac:dyDescent="0.2">
      <c r="A128" s="442"/>
      <c r="B128" s="443"/>
      <c r="C128" s="443"/>
      <c r="D128" s="443"/>
      <c r="E128" s="443"/>
      <c r="F128" s="444"/>
      <c r="G128" s="393" t="s">
        <v>360</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7" t="s">
        <v>408</v>
      </c>
      <c r="B130" s="184"/>
      <c r="C130" s="183" t="s">
        <v>239</v>
      </c>
      <c r="D130" s="184"/>
      <c r="E130" s="168" t="s">
        <v>268</v>
      </c>
      <c r="F130" s="169"/>
      <c r="G130" s="170" t="s">
        <v>575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267</v>
      </c>
      <c r="F131" s="174"/>
      <c r="G131" s="109" t="s">
        <v>586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5" t="s">
        <v>251</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588</v>
      </c>
      <c r="AR133" s="198"/>
      <c r="AS133" s="132" t="s">
        <v>236</v>
      </c>
      <c r="AT133" s="133"/>
      <c r="AU133" s="199">
        <v>2</v>
      </c>
      <c r="AV133" s="199"/>
      <c r="AW133" s="132" t="s">
        <v>181</v>
      </c>
      <c r="AX133" s="194"/>
    </row>
    <row r="134" spans="1:50" ht="39.75" customHeight="1" x14ac:dyDescent="0.2">
      <c r="A134" s="188"/>
      <c r="B134" s="185"/>
      <c r="C134" s="179"/>
      <c r="D134" s="185"/>
      <c r="E134" s="179"/>
      <c r="F134" s="180"/>
      <c r="G134" s="103" t="s">
        <v>654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587</v>
      </c>
      <c r="AC134" s="204"/>
      <c r="AD134" s="204"/>
      <c r="AE134" s="205">
        <v>25</v>
      </c>
      <c r="AF134" s="206"/>
      <c r="AG134" s="206"/>
      <c r="AH134" s="206"/>
      <c r="AI134" s="205">
        <v>26</v>
      </c>
      <c r="AJ134" s="206"/>
      <c r="AK134" s="206"/>
      <c r="AL134" s="206"/>
      <c r="AM134" s="205">
        <v>26</v>
      </c>
      <c r="AN134" s="206"/>
      <c r="AO134" s="206"/>
      <c r="AP134" s="206"/>
      <c r="AQ134" s="205" t="s">
        <v>577</v>
      </c>
      <c r="AR134" s="206"/>
      <c r="AS134" s="206"/>
      <c r="AT134" s="206"/>
      <c r="AU134" s="205" t="s">
        <v>577</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587</v>
      </c>
      <c r="AC135" s="212"/>
      <c r="AD135" s="212"/>
      <c r="AE135" s="205" t="s">
        <v>577</v>
      </c>
      <c r="AF135" s="206"/>
      <c r="AG135" s="206"/>
      <c r="AH135" s="206"/>
      <c r="AI135" s="205" t="s">
        <v>575</v>
      </c>
      <c r="AJ135" s="206"/>
      <c r="AK135" s="206"/>
      <c r="AL135" s="206"/>
      <c r="AM135" s="205" t="s">
        <v>575</v>
      </c>
      <c r="AN135" s="206"/>
      <c r="AO135" s="206"/>
      <c r="AP135" s="206"/>
      <c r="AQ135" s="205" t="s">
        <v>577</v>
      </c>
      <c r="AR135" s="206"/>
      <c r="AS135" s="206"/>
      <c r="AT135" s="206"/>
      <c r="AU135" s="205">
        <v>33</v>
      </c>
      <c r="AV135" s="206"/>
      <c r="AW135" s="206"/>
      <c r="AX135" s="207"/>
    </row>
    <row r="136" spans="1:50" ht="18.75" customHeight="1" x14ac:dyDescent="0.2">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5" t="s">
        <v>251</v>
      </c>
      <c r="AV136" s="195"/>
      <c r="AW136" s="195"/>
      <c r="AX136" s="196"/>
    </row>
    <row r="137" spans="1:50" ht="18.75"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661</v>
      </c>
      <c r="AR137" s="198"/>
      <c r="AS137" s="132" t="s">
        <v>236</v>
      </c>
      <c r="AT137" s="133"/>
      <c r="AU137" s="199">
        <v>2</v>
      </c>
      <c r="AV137" s="199"/>
      <c r="AW137" s="132" t="s">
        <v>181</v>
      </c>
      <c r="AX137" s="194"/>
    </row>
    <row r="138" spans="1:50" ht="39.75" customHeight="1" x14ac:dyDescent="0.2">
      <c r="A138" s="188"/>
      <c r="B138" s="185"/>
      <c r="C138" s="179"/>
      <c r="D138" s="185"/>
      <c r="E138" s="179"/>
      <c r="F138" s="180"/>
      <c r="G138" s="103" t="s">
        <v>660</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587</v>
      </c>
      <c r="AC138" s="204"/>
      <c r="AD138" s="204"/>
      <c r="AE138" s="205">
        <v>43</v>
      </c>
      <c r="AF138" s="206"/>
      <c r="AG138" s="206"/>
      <c r="AH138" s="206"/>
      <c r="AI138" s="205">
        <v>44</v>
      </c>
      <c r="AJ138" s="206"/>
      <c r="AK138" s="206"/>
      <c r="AL138" s="206"/>
      <c r="AM138" s="205">
        <v>46</v>
      </c>
      <c r="AN138" s="206"/>
      <c r="AO138" s="206"/>
      <c r="AP138" s="206"/>
      <c r="AQ138" s="205" t="s">
        <v>661</v>
      </c>
      <c r="AR138" s="206"/>
      <c r="AS138" s="206"/>
      <c r="AT138" s="206"/>
      <c r="AU138" s="205" t="s">
        <v>661</v>
      </c>
      <c r="AV138" s="206"/>
      <c r="AW138" s="206"/>
      <c r="AX138" s="207"/>
    </row>
    <row r="139" spans="1:50" ht="39.75"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587</v>
      </c>
      <c r="AC139" s="212"/>
      <c r="AD139" s="212"/>
      <c r="AE139" s="205" t="s">
        <v>661</v>
      </c>
      <c r="AF139" s="206"/>
      <c r="AG139" s="206"/>
      <c r="AH139" s="206"/>
      <c r="AI139" s="205" t="s">
        <v>661</v>
      </c>
      <c r="AJ139" s="206"/>
      <c r="AK139" s="206"/>
      <c r="AL139" s="206"/>
      <c r="AM139" s="205" t="s">
        <v>661</v>
      </c>
      <c r="AN139" s="206"/>
      <c r="AO139" s="206"/>
      <c r="AP139" s="206"/>
      <c r="AQ139" s="205" t="s">
        <v>661</v>
      </c>
      <c r="AR139" s="206"/>
      <c r="AS139" s="206"/>
      <c r="AT139" s="206"/>
      <c r="AU139" s="205">
        <v>48</v>
      </c>
      <c r="AV139" s="206"/>
      <c r="AW139" s="206"/>
      <c r="AX139" s="207"/>
    </row>
    <row r="140" spans="1:50" ht="18.75" hidden="1" customHeight="1" x14ac:dyDescent="0.2">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5" t="s">
        <v>251</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5" t="s">
        <v>251</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5" t="s">
        <v>251</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2">
      <c r="A152" s="188"/>
      <c r="B152" s="185"/>
      <c r="C152" s="179"/>
      <c r="D152" s="185"/>
      <c r="E152" s="179"/>
      <c r="F152" s="180"/>
      <c r="G152" s="156" t="s">
        <v>252</v>
      </c>
      <c r="H152" s="129"/>
      <c r="I152" s="129"/>
      <c r="J152" s="129"/>
      <c r="K152" s="129"/>
      <c r="L152" s="129"/>
      <c r="M152" s="129"/>
      <c r="N152" s="129"/>
      <c r="O152" s="129"/>
      <c r="P152" s="130"/>
      <c r="Q152" s="158" t="s">
        <v>335</v>
      </c>
      <c r="R152" s="129"/>
      <c r="S152" s="129"/>
      <c r="T152" s="129"/>
      <c r="U152" s="129"/>
      <c r="V152" s="129"/>
      <c r="W152" s="129"/>
      <c r="X152" s="129"/>
      <c r="Y152" s="129"/>
      <c r="Z152" s="129"/>
      <c r="AA152" s="129"/>
      <c r="AB152" s="128" t="s">
        <v>336</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2">
      <c r="A154" s="188"/>
      <c r="B154" s="185"/>
      <c r="C154" s="179"/>
      <c r="D154" s="185"/>
      <c r="E154" s="179"/>
      <c r="F154" s="180"/>
      <c r="G154" s="103" t="s">
        <v>589</v>
      </c>
      <c r="H154" s="104"/>
      <c r="I154" s="104"/>
      <c r="J154" s="104"/>
      <c r="K154" s="104"/>
      <c r="L154" s="104"/>
      <c r="M154" s="104"/>
      <c r="N154" s="104"/>
      <c r="O154" s="104"/>
      <c r="P154" s="105"/>
      <c r="Q154" s="124" t="s">
        <v>590</v>
      </c>
      <c r="R154" s="104"/>
      <c r="S154" s="104"/>
      <c r="T154" s="104"/>
      <c r="U154" s="104"/>
      <c r="V154" s="104"/>
      <c r="W154" s="104"/>
      <c r="X154" s="104"/>
      <c r="Y154" s="104"/>
      <c r="Z154" s="104"/>
      <c r="AA154" s="291"/>
      <c r="AB154" s="140" t="s">
        <v>575</v>
      </c>
      <c r="AC154" s="141"/>
      <c r="AD154" s="141"/>
      <c r="AE154" s="146" t="s">
        <v>591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44.4"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252</v>
      </c>
      <c r="H159" s="129"/>
      <c r="I159" s="129"/>
      <c r="J159" s="129"/>
      <c r="K159" s="129"/>
      <c r="L159" s="129"/>
      <c r="M159" s="129"/>
      <c r="N159" s="129"/>
      <c r="O159" s="129"/>
      <c r="P159" s="130"/>
      <c r="Q159" s="158" t="s">
        <v>335</v>
      </c>
      <c r="R159" s="129"/>
      <c r="S159" s="129"/>
      <c r="T159" s="129"/>
      <c r="U159" s="129"/>
      <c r="V159" s="129"/>
      <c r="W159" s="129"/>
      <c r="X159" s="129"/>
      <c r="Y159" s="129"/>
      <c r="Z159" s="129"/>
      <c r="AA159" s="129"/>
      <c r="AB159" s="128" t="s">
        <v>336</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252</v>
      </c>
      <c r="H166" s="129"/>
      <c r="I166" s="129"/>
      <c r="J166" s="129"/>
      <c r="K166" s="129"/>
      <c r="L166" s="129"/>
      <c r="M166" s="129"/>
      <c r="N166" s="129"/>
      <c r="O166" s="129"/>
      <c r="P166" s="130"/>
      <c r="Q166" s="158" t="s">
        <v>335</v>
      </c>
      <c r="R166" s="129"/>
      <c r="S166" s="129"/>
      <c r="T166" s="129"/>
      <c r="U166" s="129"/>
      <c r="V166" s="129"/>
      <c r="W166" s="129"/>
      <c r="X166" s="129"/>
      <c r="Y166" s="129"/>
      <c r="Z166" s="129"/>
      <c r="AA166" s="129"/>
      <c r="AB166" s="128" t="s">
        <v>336</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252</v>
      </c>
      <c r="H173" s="129"/>
      <c r="I173" s="129"/>
      <c r="J173" s="129"/>
      <c r="K173" s="129"/>
      <c r="L173" s="129"/>
      <c r="M173" s="129"/>
      <c r="N173" s="129"/>
      <c r="O173" s="129"/>
      <c r="P173" s="130"/>
      <c r="Q173" s="158" t="s">
        <v>335</v>
      </c>
      <c r="R173" s="129"/>
      <c r="S173" s="129"/>
      <c r="T173" s="129"/>
      <c r="U173" s="129"/>
      <c r="V173" s="129"/>
      <c r="W173" s="129"/>
      <c r="X173" s="129"/>
      <c r="Y173" s="129"/>
      <c r="Z173" s="129"/>
      <c r="AA173" s="129"/>
      <c r="AB173" s="128" t="s">
        <v>336</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252</v>
      </c>
      <c r="H180" s="129"/>
      <c r="I180" s="129"/>
      <c r="J180" s="129"/>
      <c r="K180" s="129"/>
      <c r="L180" s="129"/>
      <c r="M180" s="129"/>
      <c r="N180" s="129"/>
      <c r="O180" s="129"/>
      <c r="P180" s="130"/>
      <c r="Q180" s="158" t="s">
        <v>335</v>
      </c>
      <c r="R180" s="129"/>
      <c r="S180" s="129"/>
      <c r="T180" s="129"/>
      <c r="U180" s="129"/>
      <c r="V180" s="129"/>
      <c r="W180" s="129"/>
      <c r="X180" s="129"/>
      <c r="Y180" s="129"/>
      <c r="Z180" s="129"/>
      <c r="AA180" s="129"/>
      <c r="AB180" s="128" t="s">
        <v>336</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2">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42.6" customHeight="1" x14ac:dyDescent="0.2">
      <c r="A188" s="188"/>
      <c r="B188" s="185"/>
      <c r="C188" s="179"/>
      <c r="D188" s="185"/>
      <c r="E188" s="124"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5" t="s">
        <v>251</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5" t="s">
        <v>251</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5" t="s">
        <v>251</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5" t="s">
        <v>251</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5" t="s">
        <v>251</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252</v>
      </c>
      <c r="H212" s="129"/>
      <c r="I212" s="129"/>
      <c r="J212" s="129"/>
      <c r="K212" s="129"/>
      <c r="L212" s="129"/>
      <c r="M212" s="129"/>
      <c r="N212" s="129"/>
      <c r="O212" s="129"/>
      <c r="P212" s="130"/>
      <c r="Q212" s="158" t="s">
        <v>335</v>
      </c>
      <c r="R212" s="129"/>
      <c r="S212" s="129"/>
      <c r="T212" s="129"/>
      <c r="U212" s="129"/>
      <c r="V212" s="129"/>
      <c r="W212" s="129"/>
      <c r="X212" s="129"/>
      <c r="Y212" s="129"/>
      <c r="Z212" s="129"/>
      <c r="AA212" s="129"/>
      <c r="AB212" s="128" t="s">
        <v>336</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252</v>
      </c>
      <c r="H219" s="129"/>
      <c r="I219" s="129"/>
      <c r="J219" s="129"/>
      <c r="K219" s="129"/>
      <c r="L219" s="129"/>
      <c r="M219" s="129"/>
      <c r="N219" s="129"/>
      <c r="O219" s="129"/>
      <c r="P219" s="130"/>
      <c r="Q219" s="158" t="s">
        <v>335</v>
      </c>
      <c r="R219" s="129"/>
      <c r="S219" s="129"/>
      <c r="T219" s="129"/>
      <c r="U219" s="129"/>
      <c r="V219" s="129"/>
      <c r="W219" s="129"/>
      <c r="X219" s="129"/>
      <c r="Y219" s="129"/>
      <c r="Z219" s="129"/>
      <c r="AA219" s="129"/>
      <c r="AB219" s="128" t="s">
        <v>336</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252</v>
      </c>
      <c r="H226" s="129"/>
      <c r="I226" s="129"/>
      <c r="J226" s="129"/>
      <c r="K226" s="129"/>
      <c r="L226" s="129"/>
      <c r="M226" s="129"/>
      <c r="N226" s="129"/>
      <c r="O226" s="129"/>
      <c r="P226" s="130"/>
      <c r="Q226" s="158" t="s">
        <v>335</v>
      </c>
      <c r="R226" s="129"/>
      <c r="S226" s="129"/>
      <c r="T226" s="129"/>
      <c r="U226" s="129"/>
      <c r="V226" s="129"/>
      <c r="W226" s="129"/>
      <c r="X226" s="129"/>
      <c r="Y226" s="129"/>
      <c r="Z226" s="129"/>
      <c r="AA226" s="129"/>
      <c r="AB226" s="128" t="s">
        <v>336</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252</v>
      </c>
      <c r="H233" s="129"/>
      <c r="I233" s="129"/>
      <c r="J233" s="129"/>
      <c r="K233" s="129"/>
      <c r="L233" s="129"/>
      <c r="M233" s="129"/>
      <c r="N233" s="129"/>
      <c r="O233" s="129"/>
      <c r="P233" s="130"/>
      <c r="Q233" s="158" t="s">
        <v>335</v>
      </c>
      <c r="R233" s="129"/>
      <c r="S233" s="129"/>
      <c r="T233" s="129"/>
      <c r="U233" s="129"/>
      <c r="V233" s="129"/>
      <c r="W233" s="129"/>
      <c r="X233" s="129"/>
      <c r="Y233" s="129"/>
      <c r="Z233" s="129"/>
      <c r="AA233" s="129"/>
      <c r="AB233" s="128" t="s">
        <v>336</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252</v>
      </c>
      <c r="H240" s="129"/>
      <c r="I240" s="129"/>
      <c r="J240" s="129"/>
      <c r="K240" s="129"/>
      <c r="L240" s="129"/>
      <c r="M240" s="129"/>
      <c r="N240" s="129"/>
      <c r="O240" s="129"/>
      <c r="P240" s="130"/>
      <c r="Q240" s="158" t="s">
        <v>335</v>
      </c>
      <c r="R240" s="129"/>
      <c r="S240" s="129"/>
      <c r="T240" s="129"/>
      <c r="U240" s="129"/>
      <c r="V240" s="129"/>
      <c r="W240" s="129"/>
      <c r="X240" s="129"/>
      <c r="Y240" s="129"/>
      <c r="Z240" s="129"/>
      <c r="AA240" s="129"/>
      <c r="AB240" s="128" t="s">
        <v>336</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5" t="s">
        <v>251</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5" t="s">
        <v>251</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5" t="s">
        <v>251</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393</v>
      </c>
      <c r="AF264" s="154"/>
      <c r="AG264" s="154"/>
      <c r="AH264" s="154"/>
      <c r="AI264" s="154" t="s">
        <v>391</v>
      </c>
      <c r="AJ264" s="154"/>
      <c r="AK264" s="154"/>
      <c r="AL264" s="154"/>
      <c r="AM264" s="154" t="s">
        <v>420</v>
      </c>
      <c r="AN264" s="154"/>
      <c r="AO264" s="154"/>
      <c r="AP264" s="150"/>
      <c r="AQ264" s="158" t="s">
        <v>235</v>
      </c>
      <c r="AR264" s="129"/>
      <c r="AS264" s="129"/>
      <c r="AT264" s="130"/>
      <c r="AU264" s="135" t="s">
        <v>251</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5" t="s">
        <v>251</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252</v>
      </c>
      <c r="H272" s="129"/>
      <c r="I272" s="129"/>
      <c r="J272" s="129"/>
      <c r="K272" s="129"/>
      <c r="L272" s="129"/>
      <c r="M272" s="129"/>
      <c r="N272" s="129"/>
      <c r="O272" s="129"/>
      <c r="P272" s="130"/>
      <c r="Q272" s="158" t="s">
        <v>335</v>
      </c>
      <c r="R272" s="129"/>
      <c r="S272" s="129"/>
      <c r="T272" s="129"/>
      <c r="U272" s="129"/>
      <c r="V272" s="129"/>
      <c r="W272" s="129"/>
      <c r="X272" s="129"/>
      <c r="Y272" s="129"/>
      <c r="Z272" s="129"/>
      <c r="AA272" s="129"/>
      <c r="AB272" s="128" t="s">
        <v>336</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252</v>
      </c>
      <c r="H279" s="129"/>
      <c r="I279" s="129"/>
      <c r="J279" s="129"/>
      <c r="K279" s="129"/>
      <c r="L279" s="129"/>
      <c r="M279" s="129"/>
      <c r="N279" s="129"/>
      <c r="O279" s="129"/>
      <c r="P279" s="130"/>
      <c r="Q279" s="158" t="s">
        <v>335</v>
      </c>
      <c r="R279" s="129"/>
      <c r="S279" s="129"/>
      <c r="T279" s="129"/>
      <c r="U279" s="129"/>
      <c r="V279" s="129"/>
      <c r="W279" s="129"/>
      <c r="X279" s="129"/>
      <c r="Y279" s="129"/>
      <c r="Z279" s="129"/>
      <c r="AA279" s="129"/>
      <c r="AB279" s="128" t="s">
        <v>336</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252</v>
      </c>
      <c r="H286" s="129"/>
      <c r="I286" s="129"/>
      <c r="J286" s="129"/>
      <c r="K286" s="129"/>
      <c r="L286" s="129"/>
      <c r="M286" s="129"/>
      <c r="N286" s="129"/>
      <c r="O286" s="129"/>
      <c r="P286" s="130"/>
      <c r="Q286" s="158" t="s">
        <v>335</v>
      </c>
      <c r="R286" s="129"/>
      <c r="S286" s="129"/>
      <c r="T286" s="129"/>
      <c r="U286" s="129"/>
      <c r="V286" s="129"/>
      <c r="W286" s="129"/>
      <c r="X286" s="129"/>
      <c r="Y286" s="129"/>
      <c r="Z286" s="129"/>
      <c r="AA286" s="129"/>
      <c r="AB286" s="128" t="s">
        <v>336</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252</v>
      </c>
      <c r="H293" s="129"/>
      <c r="I293" s="129"/>
      <c r="J293" s="129"/>
      <c r="K293" s="129"/>
      <c r="L293" s="129"/>
      <c r="M293" s="129"/>
      <c r="N293" s="129"/>
      <c r="O293" s="129"/>
      <c r="P293" s="130"/>
      <c r="Q293" s="158" t="s">
        <v>335</v>
      </c>
      <c r="R293" s="129"/>
      <c r="S293" s="129"/>
      <c r="T293" s="129"/>
      <c r="U293" s="129"/>
      <c r="V293" s="129"/>
      <c r="W293" s="129"/>
      <c r="X293" s="129"/>
      <c r="Y293" s="129"/>
      <c r="Z293" s="129"/>
      <c r="AA293" s="129"/>
      <c r="AB293" s="128" t="s">
        <v>336</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252</v>
      </c>
      <c r="H300" s="129"/>
      <c r="I300" s="129"/>
      <c r="J300" s="129"/>
      <c r="K300" s="129"/>
      <c r="L300" s="129"/>
      <c r="M300" s="129"/>
      <c r="N300" s="129"/>
      <c r="O300" s="129"/>
      <c r="P300" s="130"/>
      <c r="Q300" s="158" t="s">
        <v>335</v>
      </c>
      <c r="R300" s="129"/>
      <c r="S300" s="129"/>
      <c r="T300" s="129"/>
      <c r="U300" s="129"/>
      <c r="V300" s="129"/>
      <c r="W300" s="129"/>
      <c r="X300" s="129"/>
      <c r="Y300" s="129"/>
      <c r="Z300" s="129"/>
      <c r="AA300" s="129"/>
      <c r="AB300" s="128" t="s">
        <v>336</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5" t="s">
        <v>251</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5" t="s">
        <v>251</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5" t="s">
        <v>251</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5" t="s">
        <v>251</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5" t="s">
        <v>251</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252</v>
      </c>
      <c r="H332" s="129"/>
      <c r="I332" s="129"/>
      <c r="J332" s="129"/>
      <c r="K332" s="129"/>
      <c r="L332" s="129"/>
      <c r="M332" s="129"/>
      <c r="N332" s="129"/>
      <c r="O332" s="129"/>
      <c r="P332" s="130"/>
      <c r="Q332" s="158" t="s">
        <v>335</v>
      </c>
      <c r="R332" s="129"/>
      <c r="S332" s="129"/>
      <c r="T332" s="129"/>
      <c r="U332" s="129"/>
      <c r="V332" s="129"/>
      <c r="W332" s="129"/>
      <c r="X332" s="129"/>
      <c r="Y332" s="129"/>
      <c r="Z332" s="129"/>
      <c r="AA332" s="129"/>
      <c r="AB332" s="128" t="s">
        <v>336</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252</v>
      </c>
      <c r="H339" s="129"/>
      <c r="I339" s="129"/>
      <c r="J339" s="129"/>
      <c r="K339" s="129"/>
      <c r="L339" s="129"/>
      <c r="M339" s="129"/>
      <c r="N339" s="129"/>
      <c r="O339" s="129"/>
      <c r="P339" s="130"/>
      <c r="Q339" s="158" t="s">
        <v>335</v>
      </c>
      <c r="R339" s="129"/>
      <c r="S339" s="129"/>
      <c r="T339" s="129"/>
      <c r="U339" s="129"/>
      <c r="V339" s="129"/>
      <c r="W339" s="129"/>
      <c r="X339" s="129"/>
      <c r="Y339" s="129"/>
      <c r="Z339" s="129"/>
      <c r="AA339" s="129"/>
      <c r="AB339" s="128" t="s">
        <v>336</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252</v>
      </c>
      <c r="H346" s="129"/>
      <c r="I346" s="129"/>
      <c r="J346" s="129"/>
      <c r="K346" s="129"/>
      <c r="L346" s="129"/>
      <c r="M346" s="129"/>
      <c r="N346" s="129"/>
      <c r="O346" s="129"/>
      <c r="P346" s="130"/>
      <c r="Q346" s="158" t="s">
        <v>335</v>
      </c>
      <c r="R346" s="129"/>
      <c r="S346" s="129"/>
      <c r="T346" s="129"/>
      <c r="U346" s="129"/>
      <c r="V346" s="129"/>
      <c r="W346" s="129"/>
      <c r="X346" s="129"/>
      <c r="Y346" s="129"/>
      <c r="Z346" s="129"/>
      <c r="AA346" s="129"/>
      <c r="AB346" s="128" t="s">
        <v>336</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252</v>
      </c>
      <c r="H353" s="129"/>
      <c r="I353" s="129"/>
      <c r="J353" s="129"/>
      <c r="K353" s="129"/>
      <c r="L353" s="129"/>
      <c r="M353" s="129"/>
      <c r="N353" s="129"/>
      <c r="O353" s="129"/>
      <c r="P353" s="130"/>
      <c r="Q353" s="158" t="s">
        <v>335</v>
      </c>
      <c r="R353" s="129"/>
      <c r="S353" s="129"/>
      <c r="T353" s="129"/>
      <c r="U353" s="129"/>
      <c r="V353" s="129"/>
      <c r="W353" s="129"/>
      <c r="X353" s="129"/>
      <c r="Y353" s="129"/>
      <c r="Z353" s="129"/>
      <c r="AA353" s="129"/>
      <c r="AB353" s="128" t="s">
        <v>336</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252</v>
      </c>
      <c r="H360" s="129"/>
      <c r="I360" s="129"/>
      <c r="J360" s="129"/>
      <c r="K360" s="129"/>
      <c r="L360" s="129"/>
      <c r="M360" s="129"/>
      <c r="N360" s="129"/>
      <c r="O360" s="129"/>
      <c r="P360" s="130"/>
      <c r="Q360" s="158" t="s">
        <v>335</v>
      </c>
      <c r="R360" s="129"/>
      <c r="S360" s="129"/>
      <c r="T360" s="129"/>
      <c r="U360" s="129"/>
      <c r="V360" s="129"/>
      <c r="W360" s="129"/>
      <c r="X360" s="129"/>
      <c r="Y360" s="129"/>
      <c r="Z360" s="129"/>
      <c r="AA360" s="129"/>
      <c r="AB360" s="128" t="s">
        <v>336</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5" t="s">
        <v>251</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5" t="s">
        <v>251</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5" t="s">
        <v>251</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5" t="s">
        <v>251</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5" t="s">
        <v>251</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252</v>
      </c>
      <c r="H392" s="129"/>
      <c r="I392" s="129"/>
      <c r="J392" s="129"/>
      <c r="K392" s="129"/>
      <c r="L392" s="129"/>
      <c r="M392" s="129"/>
      <c r="N392" s="129"/>
      <c r="O392" s="129"/>
      <c r="P392" s="130"/>
      <c r="Q392" s="158" t="s">
        <v>335</v>
      </c>
      <c r="R392" s="129"/>
      <c r="S392" s="129"/>
      <c r="T392" s="129"/>
      <c r="U392" s="129"/>
      <c r="V392" s="129"/>
      <c r="W392" s="129"/>
      <c r="X392" s="129"/>
      <c r="Y392" s="129"/>
      <c r="Z392" s="129"/>
      <c r="AA392" s="129"/>
      <c r="AB392" s="128" t="s">
        <v>336</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252</v>
      </c>
      <c r="H399" s="129"/>
      <c r="I399" s="129"/>
      <c r="J399" s="129"/>
      <c r="K399" s="129"/>
      <c r="L399" s="129"/>
      <c r="M399" s="129"/>
      <c r="N399" s="129"/>
      <c r="O399" s="129"/>
      <c r="P399" s="130"/>
      <c r="Q399" s="158" t="s">
        <v>335</v>
      </c>
      <c r="R399" s="129"/>
      <c r="S399" s="129"/>
      <c r="T399" s="129"/>
      <c r="U399" s="129"/>
      <c r="V399" s="129"/>
      <c r="W399" s="129"/>
      <c r="X399" s="129"/>
      <c r="Y399" s="129"/>
      <c r="Z399" s="129"/>
      <c r="AA399" s="129"/>
      <c r="AB399" s="128" t="s">
        <v>336</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252</v>
      </c>
      <c r="H406" s="129"/>
      <c r="I406" s="129"/>
      <c r="J406" s="129"/>
      <c r="K406" s="129"/>
      <c r="L406" s="129"/>
      <c r="M406" s="129"/>
      <c r="N406" s="129"/>
      <c r="O406" s="129"/>
      <c r="P406" s="130"/>
      <c r="Q406" s="158" t="s">
        <v>335</v>
      </c>
      <c r="R406" s="129"/>
      <c r="S406" s="129"/>
      <c r="T406" s="129"/>
      <c r="U406" s="129"/>
      <c r="V406" s="129"/>
      <c r="W406" s="129"/>
      <c r="X406" s="129"/>
      <c r="Y406" s="129"/>
      <c r="Z406" s="129"/>
      <c r="AA406" s="129"/>
      <c r="AB406" s="128" t="s">
        <v>336</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252</v>
      </c>
      <c r="H413" s="129"/>
      <c r="I413" s="129"/>
      <c r="J413" s="129"/>
      <c r="K413" s="129"/>
      <c r="L413" s="129"/>
      <c r="M413" s="129"/>
      <c r="N413" s="129"/>
      <c r="O413" s="129"/>
      <c r="P413" s="130"/>
      <c r="Q413" s="158" t="s">
        <v>335</v>
      </c>
      <c r="R413" s="129"/>
      <c r="S413" s="129"/>
      <c r="T413" s="129"/>
      <c r="U413" s="129"/>
      <c r="V413" s="129"/>
      <c r="W413" s="129"/>
      <c r="X413" s="129"/>
      <c r="Y413" s="129"/>
      <c r="Z413" s="129"/>
      <c r="AA413" s="129"/>
      <c r="AB413" s="128" t="s">
        <v>336</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252</v>
      </c>
      <c r="H420" s="129"/>
      <c r="I420" s="129"/>
      <c r="J420" s="129"/>
      <c r="K420" s="129"/>
      <c r="L420" s="129"/>
      <c r="M420" s="129"/>
      <c r="N420" s="129"/>
      <c r="O420" s="129"/>
      <c r="P420" s="130"/>
      <c r="Q420" s="158" t="s">
        <v>335</v>
      </c>
      <c r="R420" s="129"/>
      <c r="S420" s="129"/>
      <c r="T420" s="129"/>
      <c r="U420" s="129"/>
      <c r="V420" s="129"/>
      <c r="W420" s="129"/>
      <c r="X420" s="129"/>
      <c r="Y420" s="129"/>
      <c r="Z420" s="129"/>
      <c r="AA420" s="129"/>
      <c r="AB420" s="128" t="s">
        <v>336</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2">
      <c r="A430" s="188"/>
      <c r="B430" s="185"/>
      <c r="C430" s="177" t="s">
        <v>423</v>
      </c>
      <c r="D430" s="928"/>
      <c r="E430" s="173" t="s">
        <v>401</v>
      </c>
      <c r="F430" s="895"/>
      <c r="G430" s="896" t="s">
        <v>255</v>
      </c>
      <c r="H430" s="122"/>
      <c r="I430" s="122"/>
      <c r="J430" s="897" t="s">
        <v>574</v>
      </c>
      <c r="K430" s="898"/>
      <c r="L430" s="898"/>
      <c r="M430" s="898"/>
      <c r="N430" s="898"/>
      <c r="O430" s="898"/>
      <c r="P430" s="898"/>
      <c r="Q430" s="898"/>
      <c r="R430" s="898"/>
      <c r="S430" s="898"/>
      <c r="T430" s="89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row>
    <row r="431" spans="1:50" ht="18.75" customHeight="1" x14ac:dyDescent="0.2">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414</v>
      </c>
      <c r="AJ431" s="339"/>
      <c r="AK431" s="339"/>
      <c r="AL431" s="158"/>
      <c r="AM431" s="339" t="s">
        <v>427</v>
      </c>
      <c r="AN431" s="339"/>
      <c r="AO431" s="339"/>
      <c r="AP431" s="158"/>
      <c r="AQ431" s="158" t="s">
        <v>235</v>
      </c>
      <c r="AR431" s="129"/>
      <c r="AS431" s="129"/>
      <c r="AT431" s="130"/>
      <c r="AU431" s="135" t="s">
        <v>134</v>
      </c>
      <c r="AV431" s="135"/>
      <c r="AW431" s="135"/>
      <c r="AX431" s="136"/>
    </row>
    <row r="432" spans="1:50" ht="18.75"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577</v>
      </c>
      <c r="AF432" s="199"/>
      <c r="AG432" s="132" t="s">
        <v>236</v>
      </c>
      <c r="AH432" s="133"/>
      <c r="AI432" s="155"/>
      <c r="AJ432" s="155"/>
      <c r="AK432" s="155"/>
      <c r="AL432" s="153"/>
      <c r="AM432" s="155"/>
      <c r="AN432" s="155"/>
      <c r="AO432" s="155"/>
      <c r="AP432" s="153"/>
      <c r="AQ432" s="590" t="s">
        <v>655</v>
      </c>
      <c r="AR432" s="199"/>
      <c r="AS432" s="132" t="s">
        <v>236</v>
      </c>
      <c r="AT432" s="133"/>
      <c r="AU432" s="199" t="s">
        <v>655</v>
      </c>
      <c r="AV432" s="199"/>
      <c r="AW432" s="132" t="s">
        <v>181</v>
      </c>
      <c r="AX432" s="194"/>
    </row>
    <row r="433" spans="1:50" ht="23.25" customHeight="1" x14ac:dyDescent="0.2">
      <c r="A433" s="188"/>
      <c r="B433" s="185"/>
      <c r="C433" s="179"/>
      <c r="D433" s="185"/>
      <c r="E433" s="342"/>
      <c r="F433" s="343"/>
      <c r="G433" s="103" t="s">
        <v>575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575</v>
      </c>
      <c r="AC433" s="212"/>
      <c r="AD433" s="212"/>
      <c r="AE433" s="340" t="s">
        <v>575</v>
      </c>
      <c r="AF433" s="206"/>
      <c r="AG433" s="206"/>
      <c r="AH433" s="206"/>
      <c r="AI433" s="340" t="s">
        <v>575</v>
      </c>
      <c r="AJ433" s="206"/>
      <c r="AK433" s="206"/>
      <c r="AL433" s="206"/>
      <c r="AM433" s="340" t="s">
        <v>575</v>
      </c>
      <c r="AN433" s="206"/>
      <c r="AO433" s="206"/>
      <c r="AP433" s="341"/>
      <c r="AQ433" s="340" t="s">
        <v>575</v>
      </c>
      <c r="AR433" s="206"/>
      <c r="AS433" s="206"/>
      <c r="AT433" s="341"/>
      <c r="AU433" s="206" t="s">
        <v>575</v>
      </c>
      <c r="AV433" s="206"/>
      <c r="AW433" s="206"/>
      <c r="AX433" s="207"/>
    </row>
    <row r="434" spans="1:50" ht="23.25"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575</v>
      </c>
      <c r="AC434" s="204"/>
      <c r="AD434" s="204"/>
      <c r="AE434" s="340" t="s">
        <v>594</v>
      </c>
      <c r="AF434" s="206"/>
      <c r="AG434" s="206"/>
      <c r="AH434" s="341"/>
      <c r="AI434" s="340" t="s">
        <v>575</v>
      </c>
      <c r="AJ434" s="206"/>
      <c r="AK434" s="206"/>
      <c r="AL434" s="206"/>
      <c r="AM434" s="340" t="s">
        <v>575</v>
      </c>
      <c r="AN434" s="206"/>
      <c r="AO434" s="206"/>
      <c r="AP434" s="341"/>
      <c r="AQ434" s="340" t="s">
        <v>595</v>
      </c>
      <c r="AR434" s="206"/>
      <c r="AS434" s="206"/>
      <c r="AT434" s="341"/>
      <c r="AU434" s="206" t="s">
        <v>575</v>
      </c>
      <c r="AV434" s="206"/>
      <c r="AW434" s="206"/>
      <c r="AX434" s="207"/>
    </row>
    <row r="435" spans="1:50" ht="23.25"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575</v>
      </c>
      <c r="AF435" s="206"/>
      <c r="AG435" s="206"/>
      <c r="AH435" s="341"/>
      <c r="AI435" s="340" t="s">
        <v>575</v>
      </c>
      <c r="AJ435" s="206"/>
      <c r="AK435" s="206"/>
      <c r="AL435" s="206"/>
      <c r="AM435" s="340" t="s">
        <v>575</v>
      </c>
      <c r="AN435" s="206"/>
      <c r="AO435" s="206"/>
      <c r="AP435" s="341"/>
      <c r="AQ435" s="340" t="s">
        <v>575</v>
      </c>
      <c r="AR435" s="206"/>
      <c r="AS435" s="206"/>
      <c r="AT435" s="341"/>
      <c r="AU435" s="206" t="s">
        <v>575</v>
      </c>
      <c r="AV435" s="206"/>
      <c r="AW435" s="206"/>
      <c r="AX435" s="207"/>
    </row>
    <row r="436" spans="1:50" ht="18.75" hidden="1" customHeight="1" x14ac:dyDescent="0.2">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414</v>
      </c>
      <c r="AJ436" s="339"/>
      <c r="AK436" s="339"/>
      <c r="AL436" s="158"/>
      <c r="AM436" s="339" t="s">
        <v>427</v>
      </c>
      <c r="AN436" s="339"/>
      <c r="AO436" s="339"/>
      <c r="AP436" s="158"/>
      <c r="AQ436" s="158" t="s">
        <v>235</v>
      </c>
      <c r="AR436" s="129"/>
      <c r="AS436" s="129"/>
      <c r="AT436" s="130"/>
      <c r="AU436" s="135" t="s">
        <v>134</v>
      </c>
      <c r="AV436" s="135"/>
      <c r="AW436" s="135"/>
      <c r="AX436" s="136"/>
    </row>
    <row r="437" spans="1:50" ht="18.75" hidden="1"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2">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2">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414</v>
      </c>
      <c r="AJ441" s="339"/>
      <c r="AK441" s="339"/>
      <c r="AL441" s="158"/>
      <c r="AM441" s="339" t="s">
        <v>427</v>
      </c>
      <c r="AN441" s="339"/>
      <c r="AO441" s="339"/>
      <c r="AP441" s="158"/>
      <c r="AQ441" s="158" t="s">
        <v>235</v>
      </c>
      <c r="AR441" s="129"/>
      <c r="AS441" s="129"/>
      <c r="AT441" s="130"/>
      <c r="AU441" s="135" t="s">
        <v>134</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2">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414</v>
      </c>
      <c r="AJ446" s="339"/>
      <c r="AK446" s="339"/>
      <c r="AL446" s="158"/>
      <c r="AM446" s="339" t="s">
        <v>427</v>
      </c>
      <c r="AN446" s="339"/>
      <c r="AO446" s="339"/>
      <c r="AP446" s="158"/>
      <c r="AQ446" s="158" t="s">
        <v>235</v>
      </c>
      <c r="AR446" s="129"/>
      <c r="AS446" s="129"/>
      <c r="AT446" s="130"/>
      <c r="AU446" s="135" t="s">
        <v>134</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2">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414</v>
      </c>
      <c r="AJ451" s="339"/>
      <c r="AK451" s="339"/>
      <c r="AL451" s="158"/>
      <c r="AM451" s="339" t="s">
        <v>427</v>
      </c>
      <c r="AN451" s="339"/>
      <c r="AO451" s="339"/>
      <c r="AP451" s="158"/>
      <c r="AQ451" s="158" t="s">
        <v>235</v>
      </c>
      <c r="AR451" s="129"/>
      <c r="AS451" s="129"/>
      <c r="AT451" s="130"/>
      <c r="AU451" s="135" t="s">
        <v>134</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2">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414</v>
      </c>
      <c r="AJ456" s="339"/>
      <c r="AK456" s="339"/>
      <c r="AL456" s="158"/>
      <c r="AM456" s="339" t="s">
        <v>427</v>
      </c>
      <c r="AN456" s="339"/>
      <c r="AO456" s="339"/>
      <c r="AP456" s="158"/>
      <c r="AQ456" s="158" t="s">
        <v>235</v>
      </c>
      <c r="AR456" s="129"/>
      <c r="AS456" s="129"/>
      <c r="AT456" s="130"/>
      <c r="AU456" s="135" t="s">
        <v>134</v>
      </c>
      <c r="AV456" s="135"/>
      <c r="AW456" s="135"/>
      <c r="AX456" s="136"/>
    </row>
    <row r="457" spans="1:50" ht="18.75"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577</v>
      </c>
      <c r="AF457" s="199"/>
      <c r="AG457" s="132" t="s">
        <v>236</v>
      </c>
      <c r="AH457" s="133"/>
      <c r="AI457" s="155"/>
      <c r="AJ457" s="155"/>
      <c r="AK457" s="155"/>
      <c r="AL457" s="153"/>
      <c r="AM457" s="155"/>
      <c r="AN457" s="155"/>
      <c r="AO457" s="155"/>
      <c r="AP457" s="153"/>
      <c r="AQ457" s="590" t="s">
        <v>577</v>
      </c>
      <c r="AR457" s="199"/>
      <c r="AS457" s="132" t="s">
        <v>236</v>
      </c>
      <c r="AT457" s="133"/>
      <c r="AU457" s="199" t="s">
        <v>575</v>
      </c>
      <c r="AV457" s="199"/>
      <c r="AW457" s="132" t="s">
        <v>181</v>
      </c>
      <c r="AX457" s="194"/>
    </row>
    <row r="458" spans="1:50" ht="23.25" customHeight="1" x14ac:dyDescent="0.2">
      <c r="A458" s="188"/>
      <c r="B458" s="185"/>
      <c r="C458" s="179"/>
      <c r="D458" s="185"/>
      <c r="E458" s="342"/>
      <c r="F458" s="343"/>
      <c r="G458" s="103" t="s">
        <v>594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595</v>
      </c>
      <c r="AC458" s="212"/>
      <c r="AD458" s="212"/>
      <c r="AE458" s="340" t="s">
        <v>575</v>
      </c>
      <c r="AF458" s="206"/>
      <c r="AG458" s="206"/>
      <c r="AH458" s="206"/>
      <c r="AI458" s="340" t="s">
        <v>575</v>
      </c>
      <c r="AJ458" s="206"/>
      <c r="AK458" s="206"/>
      <c r="AL458" s="206"/>
      <c r="AM458" s="340" t="s">
        <v>575</v>
      </c>
      <c r="AN458" s="206"/>
      <c r="AO458" s="206"/>
      <c r="AP458" s="341"/>
      <c r="AQ458" s="340" t="s">
        <v>575</v>
      </c>
      <c r="AR458" s="206"/>
      <c r="AS458" s="206"/>
      <c r="AT458" s="341"/>
      <c r="AU458" s="206" t="s">
        <v>594</v>
      </c>
      <c r="AV458" s="206"/>
      <c r="AW458" s="206"/>
      <c r="AX458" s="207"/>
    </row>
    <row r="459" spans="1:50" ht="23.25"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575</v>
      </c>
      <c r="AC459" s="204"/>
      <c r="AD459" s="204"/>
      <c r="AE459" s="340" t="s">
        <v>575</v>
      </c>
      <c r="AF459" s="206"/>
      <c r="AG459" s="206"/>
      <c r="AH459" s="341"/>
      <c r="AI459" s="340" t="s">
        <v>575</v>
      </c>
      <c r="AJ459" s="206"/>
      <c r="AK459" s="206"/>
      <c r="AL459" s="206"/>
      <c r="AM459" s="340" t="s">
        <v>575</v>
      </c>
      <c r="AN459" s="206"/>
      <c r="AO459" s="206"/>
      <c r="AP459" s="341"/>
      <c r="AQ459" s="340" t="s">
        <v>575</v>
      </c>
      <c r="AR459" s="206"/>
      <c r="AS459" s="206"/>
      <c r="AT459" s="341"/>
      <c r="AU459" s="206" t="s">
        <v>575</v>
      </c>
      <c r="AV459" s="206"/>
      <c r="AW459" s="206"/>
      <c r="AX459" s="207"/>
    </row>
    <row r="460" spans="1:50" ht="23.25"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575</v>
      </c>
      <c r="AF460" s="206"/>
      <c r="AG460" s="206"/>
      <c r="AH460" s="341"/>
      <c r="AI460" s="340" t="s">
        <v>575</v>
      </c>
      <c r="AJ460" s="206"/>
      <c r="AK460" s="206"/>
      <c r="AL460" s="206"/>
      <c r="AM460" s="340" t="s">
        <v>575</v>
      </c>
      <c r="AN460" s="206"/>
      <c r="AO460" s="206"/>
      <c r="AP460" s="341"/>
      <c r="AQ460" s="340" t="s">
        <v>575</v>
      </c>
      <c r="AR460" s="206"/>
      <c r="AS460" s="206"/>
      <c r="AT460" s="341"/>
      <c r="AU460" s="206" t="s">
        <v>575</v>
      </c>
      <c r="AV460" s="206"/>
      <c r="AW460" s="206"/>
      <c r="AX460" s="207"/>
    </row>
    <row r="461" spans="1:50" ht="18.75" hidden="1" customHeight="1" x14ac:dyDescent="0.2">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414</v>
      </c>
      <c r="AJ461" s="339"/>
      <c r="AK461" s="339"/>
      <c r="AL461" s="158"/>
      <c r="AM461" s="339" t="s">
        <v>427</v>
      </c>
      <c r="AN461" s="339"/>
      <c r="AO461" s="339"/>
      <c r="AP461" s="158"/>
      <c r="AQ461" s="158" t="s">
        <v>235</v>
      </c>
      <c r="AR461" s="129"/>
      <c r="AS461" s="129"/>
      <c r="AT461" s="130"/>
      <c r="AU461" s="135" t="s">
        <v>134</v>
      </c>
      <c r="AV461" s="135"/>
      <c r="AW461" s="135"/>
      <c r="AX461" s="136"/>
    </row>
    <row r="462" spans="1:50" ht="18.75" hidden="1"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2">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2">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414</v>
      </c>
      <c r="AJ466" s="339"/>
      <c r="AK466" s="339"/>
      <c r="AL466" s="158"/>
      <c r="AM466" s="339" t="s">
        <v>427</v>
      </c>
      <c r="AN466" s="339"/>
      <c r="AO466" s="339"/>
      <c r="AP466" s="158"/>
      <c r="AQ466" s="158" t="s">
        <v>235</v>
      </c>
      <c r="AR466" s="129"/>
      <c r="AS466" s="129"/>
      <c r="AT466" s="130"/>
      <c r="AU466" s="135" t="s">
        <v>134</v>
      </c>
      <c r="AV466" s="135"/>
      <c r="AW466" s="135"/>
      <c r="AX466" s="136"/>
    </row>
    <row r="467" spans="1:50" ht="18.75" hidden="1"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2">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2">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414</v>
      </c>
      <c r="AJ471" s="339"/>
      <c r="AK471" s="339"/>
      <c r="AL471" s="158"/>
      <c r="AM471" s="339" t="s">
        <v>427</v>
      </c>
      <c r="AN471" s="339"/>
      <c r="AO471" s="339"/>
      <c r="AP471" s="158"/>
      <c r="AQ471" s="158" t="s">
        <v>235</v>
      </c>
      <c r="AR471" s="129"/>
      <c r="AS471" s="129"/>
      <c r="AT471" s="130"/>
      <c r="AU471" s="135" t="s">
        <v>134</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2">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414</v>
      </c>
      <c r="AJ476" s="339"/>
      <c r="AK476" s="339"/>
      <c r="AL476" s="158"/>
      <c r="AM476" s="339" t="s">
        <v>427</v>
      </c>
      <c r="AN476" s="339"/>
      <c r="AO476" s="339"/>
      <c r="AP476" s="158"/>
      <c r="AQ476" s="158" t="s">
        <v>235</v>
      </c>
      <c r="AR476" s="129"/>
      <c r="AS476" s="129"/>
      <c r="AT476" s="130"/>
      <c r="AU476" s="135" t="s">
        <v>134</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2">
      <c r="A481" s="188"/>
      <c r="B481" s="185"/>
      <c r="C481" s="179"/>
      <c r="D481" s="185"/>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575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405</v>
      </c>
      <c r="F484" s="174"/>
      <c r="G484" s="896" t="s">
        <v>255</v>
      </c>
      <c r="H484" s="122"/>
      <c r="I484" s="122"/>
      <c r="J484" s="897"/>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row>
    <row r="485" spans="1:50" ht="18.75" hidden="1" customHeight="1" x14ac:dyDescent="0.2">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414</v>
      </c>
      <c r="AJ485" s="339"/>
      <c r="AK485" s="339"/>
      <c r="AL485" s="158"/>
      <c r="AM485" s="339" t="s">
        <v>427</v>
      </c>
      <c r="AN485" s="339"/>
      <c r="AO485" s="339"/>
      <c r="AP485" s="158"/>
      <c r="AQ485" s="158" t="s">
        <v>235</v>
      </c>
      <c r="AR485" s="129"/>
      <c r="AS485" s="129"/>
      <c r="AT485" s="130"/>
      <c r="AU485" s="135" t="s">
        <v>134</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2">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414</v>
      </c>
      <c r="AJ490" s="339"/>
      <c r="AK490" s="339"/>
      <c r="AL490" s="158"/>
      <c r="AM490" s="339" t="s">
        <v>427</v>
      </c>
      <c r="AN490" s="339"/>
      <c r="AO490" s="339"/>
      <c r="AP490" s="158"/>
      <c r="AQ490" s="158" t="s">
        <v>235</v>
      </c>
      <c r="AR490" s="129"/>
      <c r="AS490" s="129"/>
      <c r="AT490" s="130"/>
      <c r="AU490" s="135" t="s">
        <v>134</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2">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414</v>
      </c>
      <c r="AJ495" s="339"/>
      <c r="AK495" s="339"/>
      <c r="AL495" s="158"/>
      <c r="AM495" s="339" t="s">
        <v>427</v>
      </c>
      <c r="AN495" s="339"/>
      <c r="AO495" s="339"/>
      <c r="AP495" s="158"/>
      <c r="AQ495" s="158" t="s">
        <v>235</v>
      </c>
      <c r="AR495" s="129"/>
      <c r="AS495" s="129"/>
      <c r="AT495" s="130"/>
      <c r="AU495" s="135" t="s">
        <v>134</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2">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414</v>
      </c>
      <c r="AJ500" s="339"/>
      <c r="AK500" s="339"/>
      <c r="AL500" s="158"/>
      <c r="AM500" s="339" t="s">
        <v>427</v>
      </c>
      <c r="AN500" s="339"/>
      <c r="AO500" s="339"/>
      <c r="AP500" s="158"/>
      <c r="AQ500" s="158" t="s">
        <v>235</v>
      </c>
      <c r="AR500" s="129"/>
      <c r="AS500" s="129"/>
      <c r="AT500" s="130"/>
      <c r="AU500" s="135" t="s">
        <v>134</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2">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414</v>
      </c>
      <c r="AJ505" s="339"/>
      <c r="AK505" s="339"/>
      <c r="AL505" s="158"/>
      <c r="AM505" s="339" t="s">
        <v>427</v>
      </c>
      <c r="AN505" s="339"/>
      <c r="AO505" s="339"/>
      <c r="AP505" s="158"/>
      <c r="AQ505" s="158" t="s">
        <v>235</v>
      </c>
      <c r="AR505" s="129"/>
      <c r="AS505" s="129"/>
      <c r="AT505" s="130"/>
      <c r="AU505" s="135" t="s">
        <v>134</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2">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414</v>
      </c>
      <c r="AJ510" s="339"/>
      <c r="AK510" s="339"/>
      <c r="AL510" s="158"/>
      <c r="AM510" s="339" t="s">
        <v>427</v>
      </c>
      <c r="AN510" s="339"/>
      <c r="AO510" s="339"/>
      <c r="AP510" s="158"/>
      <c r="AQ510" s="158" t="s">
        <v>235</v>
      </c>
      <c r="AR510" s="129"/>
      <c r="AS510" s="129"/>
      <c r="AT510" s="130"/>
      <c r="AU510" s="135" t="s">
        <v>134</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2">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414</v>
      </c>
      <c r="AJ515" s="339"/>
      <c r="AK515" s="339"/>
      <c r="AL515" s="158"/>
      <c r="AM515" s="339" t="s">
        <v>427</v>
      </c>
      <c r="AN515" s="339"/>
      <c r="AO515" s="339"/>
      <c r="AP515" s="158"/>
      <c r="AQ515" s="158" t="s">
        <v>235</v>
      </c>
      <c r="AR515" s="129"/>
      <c r="AS515" s="129"/>
      <c r="AT515" s="130"/>
      <c r="AU515" s="135" t="s">
        <v>134</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2">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414</v>
      </c>
      <c r="AJ520" s="339"/>
      <c r="AK520" s="339"/>
      <c r="AL520" s="158"/>
      <c r="AM520" s="339" t="s">
        <v>427</v>
      </c>
      <c r="AN520" s="339"/>
      <c r="AO520" s="339"/>
      <c r="AP520" s="158"/>
      <c r="AQ520" s="158" t="s">
        <v>235</v>
      </c>
      <c r="AR520" s="129"/>
      <c r="AS520" s="129"/>
      <c r="AT520" s="130"/>
      <c r="AU520" s="135" t="s">
        <v>134</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2">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414</v>
      </c>
      <c r="AJ525" s="339"/>
      <c r="AK525" s="339"/>
      <c r="AL525" s="158"/>
      <c r="AM525" s="339" t="s">
        <v>427</v>
      </c>
      <c r="AN525" s="339"/>
      <c r="AO525" s="339"/>
      <c r="AP525" s="158"/>
      <c r="AQ525" s="158" t="s">
        <v>235</v>
      </c>
      <c r="AR525" s="129"/>
      <c r="AS525" s="129"/>
      <c r="AT525" s="130"/>
      <c r="AU525" s="135" t="s">
        <v>134</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2">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414</v>
      </c>
      <c r="AJ530" s="339"/>
      <c r="AK530" s="339"/>
      <c r="AL530" s="158"/>
      <c r="AM530" s="339" t="s">
        <v>427</v>
      </c>
      <c r="AN530" s="339"/>
      <c r="AO530" s="339"/>
      <c r="AP530" s="158"/>
      <c r="AQ530" s="158" t="s">
        <v>235</v>
      </c>
      <c r="AR530" s="129"/>
      <c r="AS530" s="129"/>
      <c r="AT530" s="130"/>
      <c r="AU530" s="135" t="s">
        <v>134</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2">
      <c r="A535" s="188"/>
      <c r="B535" s="185"/>
      <c r="C535" s="179"/>
      <c r="D535" s="185"/>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406</v>
      </c>
      <c r="F538" s="174"/>
      <c r="G538" s="896" t="s">
        <v>255</v>
      </c>
      <c r="H538" s="122"/>
      <c r="I538" s="122"/>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row>
    <row r="539" spans="1:50" ht="18.75" hidden="1" customHeight="1" x14ac:dyDescent="0.2">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414</v>
      </c>
      <c r="AJ539" s="339"/>
      <c r="AK539" s="339"/>
      <c r="AL539" s="158"/>
      <c r="AM539" s="339" t="s">
        <v>427</v>
      </c>
      <c r="AN539" s="339"/>
      <c r="AO539" s="339"/>
      <c r="AP539" s="158"/>
      <c r="AQ539" s="158" t="s">
        <v>235</v>
      </c>
      <c r="AR539" s="129"/>
      <c r="AS539" s="129"/>
      <c r="AT539" s="130"/>
      <c r="AU539" s="135" t="s">
        <v>134</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2">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414</v>
      </c>
      <c r="AJ544" s="339"/>
      <c r="AK544" s="339"/>
      <c r="AL544" s="158"/>
      <c r="AM544" s="339" t="s">
        <v>427</v>
      </c>
      <c r="AN544" s="339"/>
      <c r="AO544" s="339"/>
      <c r="AP544" s="158"/>
      <c r="AQ544" s="158" t="s">
        <v>235</v>
      </c>
      <c r="AR544" s="129"/>
      <c r="AS544" s="129"/>
      <c r="AT544" s="130"/>
      <c r="AU544" s="135" t="s">
        <v>134</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2">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414</v>
      </c>
      <c r="AJ549" s="339"/>
      <c r="AK549" s="339"/>
      <c r="AL549" s="158"/>
      <c r="AM549" s="339" t="s">
        <v>427</v>
      </c>
      <c r="AN549" s="339"/>
      <c r="AO549" s="339"/>
      <c r="AP549" s="158"/>
      <c r="AQ549" s="158" t="s">
        <v>235</v>
      </c>
      <c r="AR549" s="129"/>
      <c r="AS549" s="129"/>
      <c r="AT549" s="130"/>
      <c r="AU549" s="135" t="s">
        <v>134</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2">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414</v>
      </c>
      <c r="AJ554" s="339"/>
      <c r="AK554" s="339"/>
      <c r="AL554" s="158"/>
      <c r="AM554" s="339" t="s">
        <v>427</v>
      </c>
      <c r="AN554" s="339"/>
      <c r="AO554" s="339"/>
      <c r="AP554" s="158"/>
      <c r="AQ554" s="158" t="s">
        <v>235</v>
      </c>
      <c r="AR554" s="129"/>
      <c r="AS554" s="129"/>
      <c r="AT554" s="130"/>
      <c r="AU554" s="135" t="s">
        <v>134</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2">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414</v>
      </c>
      <c r="AJ559" s="339"/>
      <c r="AK559" s="339"/>
      <c r="AL559" s="158"/>
      <c r="AM559" s="339" t="s">
        <v>427</v>
      </c>
      <c r="AN559" s="339"/>
      <c r="AO559" s="339"/>
      <c r="AP559" s="158"/>
      <c r="AQ559" s="158" t="s">
        <v>235</v>
      </c>
      <c r="AR559" s="129"/>
      <c r="AS559" s="129"/>
      <c r="AT559" s="130"/>
      <c r="AU559" s="135" t="s">
        <v>134</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2">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414</v>
      </c>
      <c r="AJ564" s="339"/>
      <c r="AK564" s="339"/>
      <c r="AL564" s="158"/>
      <c r="AM564" s="339" t="s">
        <v>427</v>
      </c>
      <c r="AN564" s="339"/>
      <c r="AO564" s="339"/>
      <c r="AP564" s="158"/>
      <c r="AQ564" s="158" t="s">
        <v>235</v>
      </c>
      <c r="AR564" s="129"/>
      <c r="AS564" s="129"/>
      <c r="AT564" s="130"/>
      <c r="AU564" s="135" t="s">
        <v>134</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2">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414</v>
      </c>
      <c r="AJ569" s="339"/>
      <c r="AK569" s="339"/>
      <c r="AL569" s="158"/>
      <c r="AM569" s="339" t="s">
        <v>427</v>
      </c>
      <c r="AN569" s="339"/>
      <c r="AO569" s="339"/>
      <c r="AP569" s="158"/>
      <c r="AQ569" s="158" t="s">
        <v>235</v>
      </c>
      <c r="AR569" s="129"/>
      <c r="AS569" s="129"/>
      <c r="AT569" s="130"/>
      <c r="AU569" s="135" t="s">
        <v>134</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2">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414</v>
      </c>
      <c r="AJ574" s="339"/>
      <c r="AK574" s="339"/>
      <c r="AL574" s="158"/>
      <c r="AM574" s="339" t="s">
        <v>427</v>
      </c>
      <c r="AN574" s="339"/>
      <c r="AO574" s="339"/>
      <c r="AP574" s="158"/>
      <c r="AQ574" s="158" t="s">
        <v>235</v>
      </c>
      <c r="AR574" s="129"/>
      <c r="AS574" s="129"/>
      <c r="AT574" s="130"/>
      <c r="AU574" s="135" t="s">
        <v>134</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2">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414</v>
      </c>
      <c r="AJ579" s="339"/>
      <c r="AK579" s="339"/>
      <c r="AL579" s="158"/>
      <c r="AM579" s="339" t="s">
        <v>427</v>
      </c>
      <c r="AN579" s="339"/>
      <c r="AO579" s="339"/>
      <c r="AP579" s="158"/>
      <c r="AQ579" s="158" t="s">
        <v>235</v>
      </c>
      <c r="AR579" s="129"/>
      <c r="AS579" s="129"/>
      <c r="AT579" s="130"/>
      <c r="AU579" s="135" t="s">
        <v>134</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2">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414</v>
      </c>
      <c r="AJ584" s="339"/>
      <c r="AK584" s="339"/>
      <c r="AL584" s="158"/>
      <c r="AM584" s="339" t="s">
        <v>427</v>
      </c>
      <c r="AN584" s="339"/>
      <c r="AO584" s="339"/>
      <c r="AP584" s="158"/>
      <c r="AQ584" s="158" t="s">
        <v>235</v>
      </c>
      <c r="AR584" s="129"/>
      <c r="AS584" s="129"/>
      <c r="AT584" s="130"/>
      <c r="AU584" s="135" t="s">
        <v>134</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2">
      <c r="A589" s="188"/>
      <c r="B589" s="185"/>
      <c r="C589" s="179"/>
      <c r="D589" s="185"/>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405</v>
      </c>
      <c r="F592" s="174"/>
      <c r="G592" s="896" t="s">
        <v>255</v>
      </c>
      <c r="H592" s="122"/>
      <c r="I592" s="122"/>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row>
    <row r="593" spans="1:50" ht="18.75" hidden="1" customHeight="1" x14ac:dyDescent="0.2">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414</v>
      </c>
      <c r="AJ593" s="339"/>
      <c r="AK593" s="339"/>
      <c r="AL593" s="158"/>
      <c r="AM593" s="339" t="s">
        <v>427</v>
      </c>
      <c r="AN593" s="339"/>
      <c r="AO593" s="339"/>
      <c r="AP593" s="158"/>
      <c r="AQ593" s="158" t="s">
        <v>235</v>
      </c>
      <c r="AR593" s="129"/>
      <c r="AS593" s="129"/>
      <c r="AT593" s="130"/>
      <c r="AU593" s="135" t="s">
        <v>134</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2">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414</v>
      </c>
      <c r="AJ598" s="339"/>
      <c r="AK598" s="339"/>
      <c r="AL598" s="158"/>
      <c r="AM598" s="339" t="s">
        <v>427</v>
      </c>
      <c r="AN598" s="339"/>
      <c r="AO598" s="339"/>
      <c r="AP598" s="158"/>
      <c r="AQ598" s="158" t="s">
        <v>235</v>
      </c>
      <c r="AR598" s="129"/>
      <c r="AS598" s="129"/>
      <c r="AT598" s="130"/>
      <c r="AU598" s="135" t="s">
        <v>134</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2">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414</v>
      </c>
      <c r="AJ603" s="339"/>
      <c r="AK603" s="339"/>
      <c r="AL603" s="158"/>
      <c r="AM603" s="339" t="s">
        <v>427</v>
      </c>
      <c r="AN603" s="339"/>
      <c r="AO603" s="339"/>
      <c r="AP603" s="158"/>
      <c r="AQ603" s="158" t="s">
        <v>235</v>
      </c>
      <c r="AR603" s="129"/>
      <c r="AS603" s="129"/>
      <c r="AT603" s="130"/>
      <c r="AU603" s="135" t="s">
        <v>134</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2">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414</v>
      </c>
      <c r="AJ608" s="339"/>
      <c r="AK608" s="339"/>
      <c r="AL608" s="158"/>
      <c r="AM608" s="339" t="s">
        <v>427</v>
      </c>
      <c r="AN608" s="339"/>
      <c r="AO608" s="339"/>
      <c r="AP608" s="158"/>
      <c r="AQ608" s="158" t="s">
        <v>235</v>
      </c>
      <c r="AR608" s="129"/>
      <c r="AS608" s="129"/>
      <c r="AT608" s="130"/>
      <c r="AU608" s="135" t="s">
        <v>134</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2">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414</v>
      </c>
      <c r="AJ613" s="339"/>
      <c r="AK613" s="339"/>
      <c r="AL613" s="158"/>
      <c r="AM613" s="339" t="s">
        <v>427</v>
      </c>
      <c r="AN613" s="339"/>
      <c r="AO613" s="339"/>
      <c r="AP613" s="158"/>
      <c r="AQ613" s="158" t="s">
        <v>235</v>
      </c>
      <c r="AR613" s="129"/>
      <c r="AS613" s="129"/>
      <c r="AT613" s="130"/>
      <c r="AU613" s="135" t="s">
        <v>134</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2">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414</v>
      </c>
      <c r="AJ618" s="339"/>
      <c r="AK618" s="339"/>
      <c r="AL618" s="158"/>
      <c r="AM618" s="339" t="s">
        <v>427</v>
      </c>
      <c r="AN618" s="339"/>
      <c r="AO618" s="339"/>
      <c r="AP618" s="158"/>
      <c r="AQ618" s="158" t="s">
        <v>235</v>
      </c>
      <c r="AR618" s="129"/>
      <c r="AS618" s="129"/>
      <c r="AT618" s="130"/>
      <c r="AU618" s="135" t="s">
        <v>134</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2">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414</v>
      </c>
      <c r="AJ623" s="339"/>
      <c r="AK623" s="339"/>
      <c r="AL623" s="158"/>
      <c r="AM623" s="339" t="s">
        <v>427</v>
      </c>
      <c r="AN623" s="339"/>
      <c r="AO623" s="339"/>
      <c r="AP623" s="158"/>
      <c r="AQ623" s="158" t="s">
        <v>235</v>
      </c>
      <c r="AR623" s="129"/>
      <c r="AS623" s="129"/>
      <c r="AT623" s="130"/>
      <c r="AU623" s="135" t="s">
        <v>134</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2">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414</v>
      </c>
      <c r="AJ628" s="339"/>
      <c r="AK628" s="339"/>
      <c r="AL628" s="158"/>
      <c r="AM628" s="339" t="s">
        <v>427</v>
      </c>
      <c r="AN628" s="339"/>
      <c r="AO628" s="339"/>
      <c r="AP628" s="158"/>
      <c r="AQ628" s="158" t="s">
        <v>235</v>
      </c>
      <c r="AR628" s="129"/>
      <c r="AS628" s="129"/>
      <c r="AT628" s="130"/>
      <c r="AU628" s="135" t="s">
        <v>134</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2">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414</v>
      </c>
      <c r="AJ633" s="339"/>
      <c r="AK633" s="339"/>
      <c r="AL633" s="158"/>
      <c r="AM633" s="339" t="s">
        <v>427</v>
      </c>
      <c r="AN633" s="339"/>
      <c r="AO633" s="339"/>
      <c r="AP633" s="158"/>
      <c r="AQ633" s="158" t="s">
        <v>235</v>
      </c>
      <c r="AR633" s="129"/>
      <c r="AS633" s="129"/>
      <c r="AT633" s="130"/>
      <c r="AU633" s="135" t="s">
        <v>134</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2">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414</v>
      </c>
      <c r="AJ638" s="339"/>
      <c r="AK638" s="339"/>
      <c r="AL638" s="158"/>
      <c r="AM638" s="339" t="s">
        <v>427</v>
      </c>
      <c r="AN638" s="339"/>
      <c r="AO638" s="339"/>
      <c r="AP638" s="158"/>
      <c r="AQ638" s="158" t="s">
        <v>235</v>
      </c>
      <c r="AR638" s="129"/>
      <c r="AS638" s="129"/>
      <c r="AT638" s="130"/>
      <c r="AU638" s="135" t="s">
        <v>134</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2">
      <c r="A643" s="188"/>
      <c r="B643" s="185"/>
      <c r="C643" s="179"/>
      <c r="D643" s="185"/>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406</v>
      </c>
      <c r="F646" s="174"/>
      <c r="G646" s="896" t="s">
        <v>255</v>
      </c>
      <c r="H646" s="122"/>
      <c r="I646" s="122"/>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row>
    <row r="647" spans="1:50" ht="18.75" hidden="1" customHeight="1" x14ac:dyDescent="0.2">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414</v>
      </c>
      <c r="AJ647" s="339"/>
      <c r="AK647" s="339"/>
      <c r="AL647" s="158"/>
      <c r="AM647" s="339" t="s">
        <v>427</v>
      </c>
      <c r="AN647" s="339"/>
      <c r="AO647" s="339"/>
      <c r="AP647" s="158"/>
      <c r="AQ647" s="158" t="s">
        <v>235</v>
      </c>
      <c r="AR647" s="129"/>
      <c r="AS647" s="129"/>
      <c r="AT647" s="130"/>
      <c r="AU647" s="135" t="s">
        <v>134</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2">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414</v>
      </c>
      <c r="AJ652" s="339"/>
      <c r="AK652" s="339"/>
      <c r="AL652" s="158"/>
      <c r="AM652" s="339" t="s">
        <v>427</v>
      </c>
      <c r="AN652" s="339"/>
      <c r="AO652" s="339"/>
      <c r="AP652" s="158"/>
      <c r="AQ652" s="158" t="s">
        <v>235</v>
      </c>
      <c r="AR652" s="129"/>
      <c r="AS652" s="129"/>
      <c r="AT652" s="130"/>
      <c r="AU652" s="135" t="s">
        <v>134</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2">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414</v>
      </c>
      <c r="AJ657" s="339"/>
      <c r="AK657" s="339"/>
      <c r="AL657" s="158"/>
      <c r="AM657" s="339" t="s">
        <v>427</v>
      </c>
      <c r="AN657" s="339"/>
      <c r="AO657" s="339"/>
      <c r="AP657" s="158"/>
      <c r="AQ657" s="158" t="s">
        <v>235</v>
      </c>
      <c r="AR657" s="129"/>
      <c r="AS657" s="129"/>
      <c r="AT657" s="130"/>
      <c r="AU657" s="135" t="s">
        <v>134</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2">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414</v>
      </c>
      <c r="AJ662" s="339"/>
      <c r="AK662" s="339"/>
      <c r="AL662" s="158"/>
      <c r="AM662" s="339" t="s">
        <v>427</v>
      </c>
      <c r="AN662" s="339"/>
      <c r="AO662" s="339"/>
      <c r="AP662" s="158"/>
      <c r="AQ662" s="158" t="s">
        <v>235</v>
      </c>
      <c r="AR662" s="129"/>
      <c r="AS662" s="129"/>
      <c r="AT662" s="130"/>
      <c r="AU662" s="135" t="s">
        <v>134</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2">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414</v>
      </c>
      <c r="AJ667" s="339"/>
      <c r="AK667" s="339"/>
      <c r="AL667" s="158"/>
      <c r="AM667" s="339" t="s">
        <v>427</v>
      </c>
      <c r="AN667" s="339"/>
      <c r="AO667" s="339"/>
      <c r="AP667" s="158"/>
      <c r="AQ667" s="158" t="s">
        <v>235</v>
      </c>
      <c r="AR667" s="129"/>
      <c r="AS667" s="129"/>
      <c r="AT667" s="130"/>
      <c r="AU667" s="135" t="s">
        <v>134</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2">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414</v>
      </c>
      <c r="AJ672" s="339"/>
      <c r="AK672" s="339"/>
      <c r="AL672" s="158"/>
      <c r="AM672" s="339" t="s">
        <v>427</v>
      </c>
      <c r="AN672" s="339"/>
      <c r="AO672" s="339"/>
      <c r="AP672" s="158"/>
      <c r="AQ672" s="158" t="s">
        <v>235</v>
      </c>
      <c r="AR672" s="129"/>
      <c r="AS672" s="129"/>
      <c r="AT672" s="130"/>
      <c r="AU672" s="135" t="s">
        <v>134</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2">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414</v>
      </c>
      <c r="AJ677" s="339"/>
      <c r="AK677" s="339"/>
      <c r="AL677" s="158"/>
      <c r="AM677" s="339" t="s">
        <v>427</v>
      </c>
      <c r="AN677" s="339"/>
      <c r="AO677" s="339"/>
      <c r="AP677" s="158"/>
      <c r="AQ677" s="158" t="s">
        <v>235</v>
      </c>
      <c r="AR677" s="129"/>
      <c r="AS677" s="129"/>
      <c r="AT677" s="130"/>
      <c r="AU677" s="135" t="s">
        <v>134</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2">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414</v>
      </c>
      <c r="AJ682" s="339"/>
      <c r="AK682" s="339"/>
      <c r="AL682" s="158"/>
      <c r="AM682" s="339" t="s">
        <v>427</v>
      </c>
      <c r="AN682" s="339"/>
      <c r="AO682" s="339"/>
      <c r="AP682" s="158"/>
      <c r="AQ682" s="158" t="s">
        <v>235</v>
      </c>
      <c r="AR682" s="129"/>
      <c r="AS682" s="129"/>
      <c r="AT682" s="130"/>
      <c r="AU682" s="135" t="s">
        <v>134</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2">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414</v>
      </c>
      <c r="AJ687" s="339"/>
      <c r="AK687" s="339"/>
      <c r="AL687" s="158"/>
      <c r="AM687" s="339" t="s">
        <v>427</v>
      </c>
      <c r="AN687" s="339"/>
      <c r="AO687" s="339"/>
      <c r="AP687" s="158"/>
      <c r="AQ687" s="158" t="s">
        <v>235</v>
      </c>
      <c r="AR687" s="129"/>
      <c r="AS687" s="129"/>
      <c r="AT687" s="130"/>
      <c r="AU687" s="135" t="s">
        <v>134</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2">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414</v>
      </c>
      <c r="AJ692" s="339"/>
      <c r="AK692" s="339"/>
      <c r="AL692" s="158"/>
      <c r="AM692" s="339" t="s">
        <v>427</v>
      </c>
      <c r="AN692" s="339"/>
      <c r="AO692" s="339"/>
      <c r="AP692" s="158"/>
      <c r="AQ692" s="158" t="s">
        <v>235</v>
      </c>
      <c r="AR692" s="129"/>
      <c r="AS692" s="129"/>
      <c r="AT692" s="130"/>
      <c r="AU692" s="135" t="s">
        <v>134</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2">
      <c r="A697" s="188"/>
      <c r="B697" s="185"/>
      <c r="C697" s="179"/>
      <c r="D697" s="185"/>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2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42" customHeight="1" x14ac:dyDescent="0.2">
      <c r="A702" s="867" t="s">
        <v>140</v>
      </c>
      <c r="B702" s="868"/>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563</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6" t="s">
        <v>563</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42.6" customHeight="1" x14ac:dyDescent="0.2">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563</v>
      </c>
      <c r="AE704" s="783"/>
      <c r="AF704" s="783"/>
      <c r="AG704" s="609" t="s">
        <v>599</v>
      </c>
      <c r="AH704" s="610"/>
      <c r="AI704" s="610"/>
      <c r="AJ704" s="610"/>
      <c r="AK704" s="610"/>
      <c r="AL704" s="610"/>
      <c r="AM704" s="610"/>
      <c r="AN704" s="610"/>
      <c r="AO704" s="610"/>
      <c r="AP704" s="610"/>
      <c r="AQ704" s="610"/>
      <c r="AR704" s="610"/>
      <c r="AS704" s="610"/>
      <c r="AT704" s="610"/>
      <c r="AU704" s="610"/>
      <c r="AV704" s="610"/>
      <c r="AW704" s="610"/>
      <c r="AX704" s="611"/>
    </row>
    <row r="705" spans="1:50" ht="27" customHeight="1" x14ac:dyDescent="0.2">
      <c r="A705" s="643" t="s">
        <v>39</v>
      </c>
      <c r="B705" s="644"/>
      <c r="C705" s="818" t="s">
        <v>41</v>
      </c>
      <c r="D705" s="81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0"/>
      <c r="AD705" s="717" t="s">
        <v>563</v>
      </c>
      <c r="AE705" s="718"/>
      <c r="AF705" s="718"/>
      <c r="AG705" s="124" t="s">
        <v>600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45"/>
      <c r="B706" s="646"/>
      <c r="C706" s="794"/>
      <c r="D706" s="795"/>
      <c r="E706" s="733" t="s">
        <v>382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596</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2">
      <c r="A707" s="645"/>
      <c r="B707" s="646"/>
      <c r="C707" s="796"/>
      <c r="D707" s="797"/>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2" t="s">
        <v>596</v>
      </c>
      <c r="AE707" s="833"/>
      <c r="AF707" s="833"/>
      <c r="AG707" s="126"/>
      <c r="AH707" s="110"/>
      <c r="AI707" s="110"/>
      <c r="AJ707" s="110"/>
      <c r="AK707" s="110"/>
      <c r="AL707" s="110"/>
      <c r="AM707" s="110"/>
      <c r="AN707" s="110"/>
      <c r="AO707" s="110"/>
      <c r="AP707" s="110"/>
      <c r="AQ707" s="110"/>
      <c r="AR707" s="110"/>
      <c r="AS707" s="110"/>
      <c r="AT707" s="110"/>
      <c r="AU707" s="110"/>
      <c r="AV707" s="110"/>
      <c r="AW707" s="110"/>
      <c r="AX707" s="127"/>
    </row>
    <row r="708" spans="1:50" ht="26.25" customHeight="1" x14ac:dyDescent="0.2">
      <c r="A708" s="645"/>
      <c r="B708" s="647"/>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607</v>
      </c>
      <c r="AE708" s="605"/>
      <c r="AF708" s="605"/>
      <c r="AG708" s="742" t="s">
        <v>575</v>
      </c>
      <c r="AH708" s="743"/>
      <c r="AI708" s="743"/>
      <c r="AJ708" s="743"/>
      <c r="AK708" s="743"/>
      <c r="AL708" s="743"/>
      <c r="AM708" s="743"/>
      <c r="AN708" s="743"/>
      <c r="AO708" s="743"/>
      <c r="AP708" s="743"/>
      <c r="AQ708" s="743"/>
      <c r="AR708" s="743"/>
      <c r="AS708" s="743"/>
      <c r="AT708" s="743"/>
      <c r="AU708" s="743"/>
      <c r="AV708" s="743"/>
      <c r="AW708" s="743"/>
      <c r="AX708" s="744"/>
    </row>
    <row r="709" spans="1:50" ht="42" customHeight="1" x14ac:dyDescent="0.2">
      <c r="A709" s="645"/>
      <c r="B709" s="647"/>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563</v>
      </c>
      <c r="AE709" s="327"/>
      <c r="AF709" s="327"/>
      <c r="AG709" s="100" t="s">
        <v>601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607</v>
      </c>
      <c r="AE710" s="327"/>
      <c r="AF710" s="327"/>
      <c r="AG710" s="100" t="s">
        <v>575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2">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6" t="s">
        <v>563</v>
      </c>
      <c r="AE711" s="327"/>
      <c r="AF711" s="327"/>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5"/>
      <c r="B712" s="647"/>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2" t="s">
        <v>607</v>
      </c>
      <c r="AE712" s="783"/>
      <c r="AF712" s="783"/>
      <c r="AG712" s="100" t="s">
        <v>409</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2">
      <c r="A713" s="645"/>
      <c r="B713" s="647"/>
      <c r="C713" s="978" t="s">
        <v>347</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6" t="s">
        <v>607</v>
      </c>
      <c r="AE713" s="327"/>
      <c r="AF713" s="666"/>
      <c r="AG713" s="100" t="s">
        <v>603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2">
      <c r="A714" s="648"/>
      <c r="B714" s="649"/>
      <c r="C714" s="650" t="s">
        <v>324</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563</v>
      </c>
      <c r="AE714" s="808"/>
      <c r="AF714" s="809"/>
      <c r="AG714" s="609" t="s">
        <v>604</v>
      </c>
      <c r="AH714" s="610"/>
      <c r="AI714" s="610"/>
      <c r="AJ714" s="610"/>
      <c r="AK714" s="610"/>
      <c r="AL714" s="610"/>
      <c r="AM714" s="610"/>
      <c r="AN714" s="610"/>
      <c r="AO714" s="610"/>
      <c r="AP714" s="610"/>
      <c r="AQ714" s="610"/>
      <c r="AR714" s="610"/>
      <c r="AS714" s="610"/>
      <c r="AT714" s="610"/>
      <c r="AU714" s="610"/>
      <c r="AV714" s="610"/>
      <c r="AW714" s="610"/>
      <c r="AX714" s="611"/>
    </row>
    <row r="715" spans="1:50" ht="43.2" customHeight="1" x14ac:dyDescent="0.2">
      <c r="A715" s="643" t="s">
        <v>40</v>
      </c>
      <c r="B715" s="784"/>
      <c r="C715" s="785" t="s">
        <v>325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563</v>
      </c>
      <c r="AE715" s="605"/>
      <c r="AF715" s="659"/>
      <c r="AG715" s="742" t="s">
        <v>609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563</v>
      </c>
      <c r="AE716" s="630"/>
      <c r="AF716" s="630"/>
      <c r="AG716" s="100" t="s">
        <v>605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2">
      <c r="A717" s="645"/>
      <c r="B717" s="647"/>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563</v>
      </c>
      <c r="AE717" s="327"/>
      <c r="AF717" s="327"/>
      <c r="AG717" s="100" t="s">
        <v>606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2">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563</v>
      </c>
      <c r="AE718" s="327"/>
      <c r="AF718" s="327"/>
      <c r="AG718" s="609" t="s">
        <v>608</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2">
      <c r="A719" s="776" t="s">
        <v>58</v>
      </c>
      <c r="B719" s="777"/>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607</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95" customHeight="1" x14ac:dyDescent="0.2">
      <c r="A720" s="778"/>
      <c r="B720" s="779"/>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2">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2">
      <c r="A726" s="643" t="s">
        <v>48</v>
      </c>
      <c r="B726" s="802"/>
      <c r="C726" s="812" t="s">
        <v>53</v>
      </c>
      <c r="D726" s="834"/>
      <c r="E726" s="834"/>
      <c r="F726" s="835"/>
      <c r="G726" s="577" t="s">
        <v>657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658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7" t="s">
        <v>665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138</v>
      </c>
      <c r="B731" s="800"/>
      <c r="C731" s="800"/>
      <c r="D731" s="800"/>
      <c r="E731" s="801"/>
      <c r="F731" s="732" t="s">
        <v>667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6" t="s">
        <v>138</v>
      </c>
      <c r="B733" s="677"/>
      <c r="C733" s="677"/>
      <c r="D733" s="677"/>
      <c r="E733" s="678"/>
      <c r="F733" s="640" t="s">
        <v>668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7.4" customHeight="1" thickBot="1" x14ac:dyDescent="0.25">
      <c r="A735" s="790" t="s">
        <v>610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85" t="s">
        <v>404</v>
      </c>
      <c r="B737" s="209"/>
      <c r="C737" s="209"/>
      <c r="D737" s="210"/>
      <c r="E737" s="986" t="s">
        <v>614</v>
      </c>
      <c r="F737" s="986"/>
      <c r="G737" s="986"/>
      <c r="H737" s="986"/>
      <c r="I737" s="986"/>
      <c r="J737" s="986"/>
      <c r="K737" s="986"/>
      <c r="L737" s="986"/>
      <c r="M737" s="986"/>
      <c r="N737" s="365" t="s">
        <v>399</v>
      </c>
      <c r="O737" s="365"/>
      <c r="P737" s="365"/>
      <c r="Q737" s="365"/>
      <c r="R737" s="986" t="s">
        <v>611</v>
      </c>
      <c r="S737" s="986"/>
      <c r="T737" s="986"/>
      <c r="U737" s="986"/>
      <c r="V737" s="986"/>
      <c r="W737" s="986"/>
      <c r="X737" s="986"/>
      <c r="Y737" s="986"/>
      <c r="Z737" s="986"/>
      <c r="AA737" s="365" t="s">
        <v>398</v>
      </c>
      <c r="AB737" s="365"/>
      <c r="AC737" s="365"/>
      <c r="AD737" s="365"/>
      <c r="AE737" s="986" t="s">
        <v>612</v>
      </c>
      <c r="AF737" s="986"/>
      <c r="AG737" s="986"/>
      <c r="AH737" s="986"/>
      <c r="AI737" s="986"/>
      <c r="AJ737" s="986"/>
      <c r="AK737" s="986"/>
      <c r="AL737" s="986"/>
      <c r="AM737" s="986"/>
      <c r="AN737" s="365" t="s">
        <v>397</v>
      </c>
      <c r="AO737" s="365"/>
      <c r="AP737" s="365"/>
      <c r="AQ737" s="365"/>
      <c r="AR737" s="992" t="s">
        <v>613</v>
      </c>
      <c r="AS737" s="993"/>
      <c r="AT737" s="993"/>
      <c r="AU737" s="993"/>
      <c r="AV737" s="993"/>
      <c r="AW737" s="993"/>
      <c r="AX737" s="994"/>
      <c r="AY737" s="88"/>
      <c r="AZ737" s="88"/>
    </row>
    <row r="738" spans="1:52" ht="24.75" customHeight="1" x14ac:dyDescent="0.2">
      <c r="A738" s="985" t="s">
        <v>396</v>
      </c>
      <c r="B738" s="209"/>
      <c r="C738" s="209"/>
      <c r="D738" s="210"/>
      <c r="E738" s="986" t="s">
        <v>615</v>
      </c>
      <c r="F738" s="986"/>
      <c r="G738" s="986"/>
      <c r="H738" s="986"/>
      <c r="I738" s="986"/>
      <c r="J738" s="986"/>
      <c r="K738" s="986"/>
      <c r="L738" s="986"/>
      <c r="M738" s="986"/>
      <c r="N738" s="365" t="s">
        <v>395</v>
      </c>
      <c r="O738" s="365"/>
      <c r="P738" s="365"/>
      <c r="Q738" s="365"/>
      <c r="R738" s="986" t="s">
        <v>616</v>
      </c>
      <c r="S738" s="986"/>
      <c r="T738" s="986"/>
      <c r="U738" s="986"/>
      <c r="V738" s="986"/>
      <c r="W738" s="986"/>
      <c r="X738" s="986"/>
      <c r="Y738" s="986"/>
      <c r="Z738" s="986"/>
      <c r="AA738" s="365" t="s">
        <v>394</v>
      </c>
      <c r="AB738" s="365"/>
      <c r="AC738" s="365"/>
      <c r="AD738" s="365"/>
      <c r="AE738" s="986" t="s">
        <v>617</v>
      </c>
      <c r="AF738" s="986"/>
      <c r="AG738" s="986"/>
      <c r="AH738" s="986"/>
      <c r="AI738" s="986"/>
      <c r="AJ738" s="986"/>
      <c r="AK738" s="986"/>
      <c r="AL738" s="986"/>
      <c r="AM738" s="986"/>
      <c r="AN738" s="365" t="s">
        <v>393</v>
      </c>
      <c r="AO738" s="365"/>
      <c r="AP738" s="365"/>
      <c r="AQ738" s="365"/>
      <c r="AR738" s="992" t="s">
        <v>618</v>
      </c>
      <c r="AS738" s="993"/>
      <c r="AT738" s="993"/>
      <c r="AU738" s="993"/>
      <c r="AV738" s="993"/>
      <c r="AW738" s="993"/>
      <c r="AX738" s="994"/>
    </row>
    <row r="739" spans="1:52" ht="24.75" customHeight="1" x14ac:dyDescent="0.2">
      <c r="A739" s="985" t="s">
        <v>392</v>
      </c>
      <c r="B739" s="209"/>
      <c r="C739" s="209"/>
      <c r="D739" s="210"/>
      <c r="E739" s="986" t="s">
        <v>664</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5">
      <c r="A740" s="967" t="s">
        <v>416</v>
      </c>
      <c r="B740" s="968"/>
      <c r="C740" s="968"/>
      <c r="D740" s="969"/>
      <c r="E740" s="970" t="s">
        <v>558</v>
      </c>
      <c r="F740" s="971"/>
      <c r="G740" s="971"/>
      <c r="H740" s="92" t="str">
        <f>IF(E740="", "", "(")</f>
        <v>(</v>
      </c>
      <c r="I740" s="971"/>
      <c r="J740" s="971"/>
      <c r="K740" s="92" t="str">
        <f>IF(OR(I740="　", I740=""), "", "-")</f>
        <v/>
      </c>
      <c r="L740" s="972">
        <v>203</v>
      </c>
      <c r="M740" s="972"/>
      <c r="N740" s="93" t="str">
        <f>IF(O740="", "", "-")</f>
        <v/>
      </c>
      <c r="O740" s="94"/>
      <c r="P740" s="93" t="str">
        <f>IF(E740="", "", ")")</f>
        <v>)</v>
      </c>
      <c r="Q740" s="970"/>
      <c r="R740" s="971"/>
      <c r="S740" s="971"/>
      <c r="T740" s="92" t="str">
        <f>IF(Q740="", "", "(")</f>
        <v/>
      </c>
      <c r="U740" s="971"/>
      <c r="V740" s="971"/>
      <c r="W740" s="92" t="str">
        <f>IF(OR(U740="　", U740=""), "", "-")</f>
        <v/>
      </c>
      <c r="X740" s="972"/>
      <c r="Y740" s="972"/>
      <c r="Z740" s="93" t="str">
        <f>IF(AA740="", "", "-")</f>
        <v/>
      </c>
      <c r="AA740" s="94"/>
      <c r="AB740" s="93" t="str">
        <f>IF(Q740="", "", ")")</f>
        <v/>
      </c>
      <c r="AC740" s="970"/>
      <c r="AD740" s="971"/>
      <c r="AE740" s="971"/>
      <c r="AF740" s="92" t="str">
        <f>IF(AC740="", "", "(")</f>
        <v/>
      </c>
      <c r="AG740" s="971"/>
      <c r="AH740" s="971"/>
      <c r="AI740" s="92" t="str">
        <f>IF(OR(AG740="　", AG740=""), "", "-")</f>
        <v/>
      </c>
      <c r="AJ740" s="972"/>
      <c r="AK740" s="972"/>
      <c r="AL740" s="93" t="str">
        <f>IF(AM740="", "", "-")</f>
        <v/>
      </c>
      <c r="AM740" s="94"/>
      <c r="AN740" s="93" t="str">
        <f>IF(AC740="", "", ")")</f>
        <v/>
      </c>
      <c r="AO740" s="995"/>
      <c r="AP740" s="996"/>
      <c r="AQ740" s="996"/>
      <c r="AR740" s="996"/>
      <c r="AS740" s="996"/>
      <c r="AT740" s="996"/>
      <c r="AU740" s="996"/>
      <c r="AV740" s="996"/>
      <c r="AW740" s="996"/>
      <c r="AX740" s="997"/>
    </row>
    <row r="741" spans="1:52" ht="28.35" customHeight="1" x14ac:dyDescent="0.2">
      <c r="A741" s="617" t="s">
        <v>385</v>
      </c>
      <c r="B741" s="618"/>
      <c r="C741" s="618"/>
      <c r="D741" s="618"/>
      <c r="E741" s="618"/>
      <c r="F741" s="619"/>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7" customHeight="1" x14ac:dyDescent="0.2">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8.2" customHeight="1" x14ac:dyDescent="0.2">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8.2" customHeight="1" x14ac:dyDescent="0.2">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8.2" customHeight="1" x14ac:dyDescent="0.2">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8.2" customHeight="1" x14ac:dyDescent="0.2">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8.2" customHeight="1" x14ac:dyDescent="0.2">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8.2" customHeight="1" x14ac:dyDescent="0.2">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8.2" customHeight="1" x14ac:dyDescent="0.2">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31" t="s">
        <v>387</v>
      </c>
      <c r="B780" s="632"/>
      <c r="C780" s="632"/>
      <c r="D780" s="632"/>
      <c r="E780" s="632"/>
      <c r="F780" s="633"/>
      <c r="G780" s="595" t="s">
        <v>624</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643</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2">
      <c r="A781" s="634"/>
      <c r="B781" s="635"/>
      <c r="C781" s="635"/>
      <c r="D781" s="635"/>
      <c r="E781" s="635"/>
      <c r="F781" s="636"/>
      <c r="G781" s="812"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798"/>
      <c r="AC781" s="812"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2">
      <c r="A782" s="634"/>
      <c r="B782" s="635"/>
      <c r="C782" s="635"/>
      <c r="D782" s="635"/>
      <c r="E782" s="635"/>
      <c r="F782" s="636"/>
      <c r="G782" s="673" t="s">
        <v>625</v>
      </c>
      <c r="H782" s="674"/>
      <c r="I782" s="674"/>
      <c r="J782" s="674"/>
      <c r="K782" s="675"/>
      <c r="L782" s="667" t="s">
        <v>630</v>
      </c>
      <c r="M782" s="668"/>
      <c r="N782" s="668"/>
      <c r="O782" s="668"/>
      <c r="P782" s="668"/>
      <c r="Q782" s="668"/>
      <c r="R782" s="668"/>
      <c r="S782" s="668"/>
      <c r="T782" s="668"/>
      <c r="U782" s="668"/>
      <c r="V782" s="668"/>
      <c r="W782" s="668"/>
      <c r="X782" s="669"/>
      <c r="Y782" s="388">
        <v>2.7</v>
      </c>
      <c r="Z782" s="389"/>
      <c r="AA782" s="389"/>
      <c r="AB782" s="805"/>
      <c r="AC782" s="673"/>
      <c r="AD782" s="674"/>
      <c r="AE782" s="674"/>
      <c r="AF782" s="674"/>
      <c r="AG782" s="675"/>
      <c r="AH782" s="667" t="s">
        <v>621</v>
      </c>
      <c r="AI782" s="668"/>
      <c r="AJ782" s="668"/>
      <c r="AK782" s="668"/>
      <c r="AL782" s="668"/>
      <c r="AM782" s="668"/>
      <c r="AN782" s="668"/>
      <c r="AO782" s="668"/>
      <c r="AP782" s="668"/>
      <c r="AQ782" s="668"/>
      <c r="AR782" s="668"/>
      <c r="AS782" s="668"/>
      <c r="AT782" s="669"/>
      <c r="AU782" s="388">
        <v>0.99</v>
      </c>
      <c r="AV782" s="389"/>
      <c r="AW782" s="389"/>
      <c r="AX782" s="390"/>
    </row>
    <row r="783" spans="1:50" ht="24.75" customHeight="1" x14ac:dyDescent="0.2">
      <c r="A783" s="634"/>
      <c r="B783" s="635"/>
      <c r="C783" s="635"/>
      <c r="D783" s="635"/>
      <c r="E783" s="635"/>
      <c r="F783" s="636"/>
      <c r="G783" s="606" t="s">
        <v>631</v>
      </c>
      <c r="H783" s="607"/>
      <c r="I783" s="607"/>
      <c r="J783" s="607"/>
      <c r="K783" s="608"/>
      <c r="L783" s="598" t="s">
        <v>634</v>
      </c>
      <c r="M783" s="599"/>
      <c r="N783" s="599"/>
      <c r="O783" s="599"/>
      <c r="P783" s="599"/>
      <c r="Q783" s="599"/>
      <c r="R783" s="599"/>
      <c r="S783" s="599"/>
      <c r="T783" s="599"/>
      <c r="U783" s="599"/>
      <c r="V783" s="599"/>
      <c r="W783" s="599"/>
      <c r="X783" s="600"/>
      <c r="Y783" s="601">
        <v>0.3</v>
      </c>
      <c r="Z783" s="602"/>
      <c r="AA783" s="602"/>
      <c r="AB783" s="615"/>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4"/>
      <c r="B784" s="635"/>
      <c r="C784" s="635"/>
      <c r="D784" s="635"/>
      <c r="E784" s="635"/>
      <c r="F784" s="636"/>
      <c r="G784" s="606" t="s">
        <v>627</v>
      </c>
      <c r="H784" s="607"/>
      <c r="I784" s="607"/>
      <c r="J784" s="607"/>
      <c r="K784" s="608"/>
      <c r="L784" s="598" t="s">
        <v>629</v>
      </c>
      <c r="M784" s="599"/>
      <c r="N784" s="599"/>
      <c r="O784" s="599"/>
      <c r="P784" s="599"/>
      <c r="Q784" s="599"/>
      <c r="R784" s="599"/>
      <c r="S784" s="599"/>
      <c r="T784" s="599"/>
      <c r="U784" s="599"/>
      <c r="V784" s="599"/>
      <c r="W784" s="599"/>
      <c r="X784" s="600"/>
      <c r="Y784" s="601">
        <v>0.2</v>
      </c>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4"/>
      <c r="B785" s="635"/>
      <c r="C785" s="635"/>
      <c r="D785" s="635"/>
      <c r="E785" s="635"/>
      <c r="F785" s="636"/>
      <c r="G785" s="606" t="s">
        <v>626</v>
      </c>
      <c r="H785" s="607"/>
      <c r="I785" s="607"/>
      <c r="J785" s="607"/>
      <c r="K785" s="608"/>
      <c r="L785" s="598" t="s">
        <v>632</v>
      </c>
      <c r="M785" s="599"/>
      <c r="N785" s="599"/>
      <c r="O785" s="599"/>
      <c r="P785" s="599"/>
      <c r="Q785" s="599"/>
      <c r="R785" s="599"/>
      <c r="S785" s="599"/>
      <c r="T785" s="599"/>
      <c r="U785" s="599"/>
      <c r="V785" s="599"/>
      <c r="W785" s="599"/>
      <c r="X785" s="600"/>
      <c r="Y785" s="601">
        <v>0.2</v>
      </c>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4"/>
      <c r="B786" s="635"/>
      <c r="C786" s="635"/>
      <c r="D786" s="635"/>
      <c r="E786" s="635"/>
      <c r="F786" s="636"/>
      <c r="G786" s="606" t="s">
        <v>628</v>
      </c>
      <c r="H786" s="607"/>
      <c r="I786" s="607"/>
      <c r="J786" s="607"/>
      <c r="K786" s="608"/>
      <c r="L786" s="598" t="s">
        <v>633</v>
      </c>
      <c r="M786" s="599"/>
      <c r="N786" s="599"/>
      <c r="O786" s="599"/>
      <c r="P786" s="599"/>
      <c r="Q786" s="599"/>
      <c r="R786" s="599"/>
      <c r="S786" s="599"/>
      <c r="T786" s="599"/>
      <c r="U786" s="599"/>
      <c r="V786" s="599"/>
      <c r="W786" s="599"/>
      <c r="X786" s="600"/>
      <c r="Y786" s="601">
        <v>0.2</v>
      </c>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4"/>
      <c r="B787" s="635"/>
      <c r="C787" s="635"/>
      <c r="D787" s="635"/>
      <c r="E787" s="635"/>
      <c r="F787" s="636"/>
      <c r="G787" s="606" t="s">
        <v>80</v>
      </c>
      <c r="H787" s="607"/>
      <c r="I787" s="607"/>
      <c r="J787" s="607"/>
      <c r="K787" s="608"/>
      <c r="L787" s="598" t="s">
        <v>656</v>
      </c>
      <c r="M787" s="599"/>
      <c r="N787" s="599"/>
      <c r="O787" s="599"/>
      <c r="P787" s="599"/>
      <c r="Q787" s="599"/>
      <c r="R787" s="599"/>
      <c r="S787" s="599"/>
      <c r="T787" s="599"/>
      <c r="U787" s="599"/>
      <c r="V787" s="599"/>
      <c r="W787" s="599"/>
      <c r="X787" s="600"/>
      <c r="Y787" s="601">
        <v>1</v>
      </c>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4"/>
      <c r="B791" s="635"/>
      <c r="C791" s="635"/>
      <c r="D791" s="635"/>
      <c r="E791" s="635"/>
      <c r="F791" s="636"/>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5"/>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5">
      <c r="A792" s="634"/>
      <c r="B792" s="635"/>
      <c r="C792" s="635"/>
      <c r="D792" s="635"/>
      <c r="E792" s="635"/>
      <c r="F792" s="636"/>
      <c r="G792" s="823" t="s">
        <v>20</v>
      </c>
      <c r="H792" s="824"/>
      <c r="I792" s="824"/>
      <c r="J792" s="824"/>
      <c r="K792" s="824"/>
      <c r="L792" s="825"/>
      <c r="M792" s="826"/>
      <c r="N792" s="826"/>
      <c r="O792" s="826"/>
      <c r="P792" s="826"/>
      <c r="Q792" s="826"/>
      <c r="R792" s="826"/>
      <c r="S792" s="826"/>
      <c r="T792" s="826"/>
      <c r="U792" s="826"/>
      <c r="V792" s="826"/>
      <c r="W792" s="826"/>
      <c r="X792" s="827"/>
      <c r="Y792" s="828">
        <f>SUM(Y782:AB791)</f>
        <v>4.6000000000000005</v>
      </c>
      <c r="Z792" s="829"/>
      <c r="AA792" s="829"/>
      <c r="AB792" s="830"/>
      <c r="AC792" s="823" t="s">
        <v>20</v>
      </c>
      <c r="AD792" s="824"/>
      <c r="AE792" s="824"/>
      <c r="AF792" s="824"/>
      <c r="AG792" s="824"/>
      <c r="AH792" s="825"/>
      <c r="AI792" s="826"/>
      <c r="AJ792" s="826"/>
      <c r="AK792" s="826"/>
      <c r="AL792" s="826"/>
      <c r="AM792" s="826"/>
      <c r="AN792" s="826"/>
      <c r="AO792" s="826"/>
      <c r="AP792" s="826"/>
      <c r="AQ792" s="826"/>
      <c r="AR792" s="826"/>
      <c r="AS792" s="826"/>
      <c r="AT792" s="827"/>
      <c r="AU792" s="828">
        <f>SUM(AU782:AX791)</f>
        <v>0.99</v>
      </c>
      <c r="AV792" s="829"/>
      <c r="AW792" s="829"/>
      <c r="AX792" s="831"/>
    </row>
    <row r="793" spans="1:50" ht="24.75" customHeight="1" x14ac:dyDescent="0.2">
      <c r="A793" s="634"/>
      <c r="B793" s="635"/>
      <c r="C793" s="635"/>
      <c r="D793" s="635"/>
      <c r="E793" s="635"/>
      <c r="F793" s="636"/>
      <c r="G793" s="595" t="s">
        <v>641</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640</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2">
      <c r="A794" s="634"/>
      <c r="B794" s="635"/>
      <c r="C794" s="635"/>
      <c r="D794" s="635"/>
      <c r="E794" s="635"/>
      <c r="F794" s="636"/>
      <c r="G794" s="812"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798"/>
      <c r="AC794" s="812"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2">
      <c r="A795" s="634"/>
      <c r="B795" s="635"/>
      <c r="C795" s="635"/>
      <c r="D795" s="635"/>
      <c r="E795" s="635"/>
      <c r="F795" s="636"/>
      <c r="G795" s="673"/>
      <c r="H795" s="674"/>
      <c r="I795" s="674"/>
      <c r="J795" s="674"/>
      <c r="K795" s="675"/>
      <c r="L795" s="667" t="s">
        <v>622</v>
      </c>
      <c r="M795" s="668"/>
      <c r="N795" s="668"/>
      <c r="O795" s="668"/>
      <c r="P795" s="668"/>
      <c r="Q795" s="668"/>
      <c r="R795" s="668"/>
      <c r="S795" s="668"/>
      <c r="T795" s="668"/>
      <c r="U795" s="668"/>
      <c r="V795" s="668"/>
      <c r="W795" s="668"/>
      <c r="X795" s="669"/>
      <c r="Y795" s="388">
        <v>0.99</v>
      </c>
      <c r="Z795" s="389"/>
      <c r="AA795" s="389"/>
      <c r="AB795" s="805"/>
      <c r="AC795" s="673"/>
      <c r="AD795" s="674"/>
      <c r="AE795" s="674"/>
      <c r="AF795" s="674"/>
      <c r="AG795" s="675"/>
      <c r="AH795" s="667" t="s">
        <v>620</v>
      </c>
      <c r="AI795" s="668"/>
      <c r="AJ795" s="668"/>
      <c r="AK795" s="668"/>
      <c r="AL795" s="668"/>
      <c r="AM795" s="668"/>
      <c r="AN795" s="668"/>
      <c r="AO795" s="668"/>
      <c r="AP795" s="668"/>
      <c r="AQ795" s="668"/>
      <c r="AR795" s="668"/>
      <c r="AS795" s="668"/>
      <c r="AT795" s="669"/>
      <c r="AU795" s="388">
        <v>0.99</v>
      </c>
      <c r="AV795" s="389"/>
      <c r="AW795" s="389"/>
      <c r="AX795" s="390"/>
    </row>
    <row r="796" spans="1:50" ht="24.75" hidden="1" customHeight="1" x14ac:dyDescent="0.2">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4"/>
      <c r="B804" s="635"/>
      <c r="C804" s="635"/>
      <c r="D804" s="635"/>
      <c r="E804" s="635"/>
      <c r="F804" s="636"/>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5"/>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5">
      <c r="A805" s="634"/>
      <c r="B805" s="635"/>
      <c r="C805" s="635"/>
      <c r="D805" s="635"/>
      <c r="E805" s="635"/>
      <c r="F805" s="636"/>
      <c r="G805" s="823" t="s">
        <v>20</v>
      </c>
      <c r="H805" s="824"/>
      <c r="I805" s="824"/>
      <c r="J805" s="824"/>
      <c r="K805" s="824"/>
      <c r="L805" s="825"/>
      <c r="M805" s="826"/>
      <c r="N805" s="826"/>
      <c r="O805" s="826"/>
      <c r="P805" s="826"/>
      <c r="Q805" s="826"/>
      <c r="R805" s="826"/>
      <c r="S805" s="826"/>
      <c r="T805" s="826"/>
      <c r="U805" s="826"/>
      <c r="V805" s="826"/>
      <c r="W805" s="826"/>
      <c r="X805" s="827"/>
      <c r="Y805" s="828">
        <f>SUM(Y795:AB804)</f>
        <v>0.99</v>
      </c>
      <c r="Z805" s="829"/>
      <c r="AA805" s="829"/>
      <c r="AB805" s="830"/>
      <c r="AC805" s="823" t="s">
        <v>20</v>
      </c>
      <c r="AD805" s="824"/>
      <c r="AE805" s="824"/>
      <c r="AF805" s="824"/>
      <c r="AG805" s="824"/>
      <c r="AH805" s="825"/>
      <c r="AI805" s="826"/>
      <c r="AJ805" s="826"/>
      <c r="AK805" s="826"/>
      <c r="AL805" s="826"/>
      <c r="AM805" s="826"/>
      <c r="AN805" s="826"/>
      <c r="AO805" s="826"/>
      <c r="AP805" s="826"/>
      <c r="AQ805" s="826"/>
      <c r="AR805" s="826"/>
      <c r="AS805" s="826"/>
      <c r="AT805" s="827"/>
      <c r="AU805" s="828">
        <f>SUM(AU795:AX804)</f>
        <v>0.99</v>
      </c>
      <c r="AV805" s="829"/>
      <c r="AW805" s="829"/>
      <c r="AX805" s="831"/>
    </row>
    <row r="806" spans="1:50" ht="24.75" customHeight="1" x14ac:dyDescent="0.2">
      <c r="A806" s="634"/>
      <c r="B806" s="635"/>
      <c r="C806" s="635"/>
      <c r="D806" s="635"/>
      <c r="E806" s="635"/>
      <c r="F806" s="636"/>
      <c r="G806" s="595" t="s">
        <v>638</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637</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2">
      <c r="A807" s="634"/>
      <c r="B807" s="635"/>
      <c r="C807" s="635"/>
      <c r="D807" s="635"/>
      <c r="E807" s="635"/>
      <c r="F807" s="636"/>
      <c r="G807" s="812"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798"/>
      <c r="AC807" s="812"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customHeight="1" x14ac:dyDescent="0.2">
      <c r="A808" s="634"/>
      <c r="B808" s="635"/>
      <c r="C808" s="635"/>
      <c r="D808" s="635"/>
      <c r="E808" s="635"/>
      <c r="F808" s="636"/>
      <c r="G808" s="673"/>
      <c r="H808" s="674"/>
      <c r="I808" s="674"/>
      <c r="J808" s="674"/>
      <c r="K808" s="675"/>
      <c r="L808" s="667" t="s">
        <v>653</v>
      </c>
      <c r="M808" s="668"/>
      <c r="N808" s="668"/>
      <c r="O808" s="668"/>
      <c r="P808" s="668"/>
      <c r="Q808" s="668"/>
      <c r="R808" s="668"/>
      <c r="S808" s="668"/>
      <c r="T808" s="668"/>
      <c r="U808" s="668"/>
      <c r="V808" s="668"/>
      <c r="W808" s="668"/>
      <c r="X808" s="669"/>
      <c r="Y808" s="388">
        <v>0.98</v>
      </c>
      <c r="Z808" s="389"/>
      <c r="AA808" s="389"/>
      <c r="AB808" s="805"/>
      <c r="AC808" s="673"/>
      <c r="AD808" s="674"/>
      <c r="AE808" s="674"/>
      <c r="AF808" s="674"/>
      <c r="AG808" s="675"/>
      <c r="AH808" s="667" t="s">
        <v>623</v>
      </c>
      <c r="AI808" s="668"/>
      <c r="AJ808" s="668"/>
      <c r="AK808" s="668"/>
      <c r="AL808" s="668"/>
      <c r="AM808" s="668"/>
      <c r="AN808" s="668"/>
      <c r="AO808" s="668"/>
      <c r="AP808" s="668"/>
      <c r="AQ808" s="668"/>
      <c r="AR808" s="668"/>
      <c r="AS808" s="668"/>
      <c r="AT808" s="669"/>
      <c r="AU808" s="388">
        <v>0.97</v>
      </c>
      <c r="AV808" s="389"/>
      <c r="AW808" s="389"/>
      <c r="AX808" s="390"/>
    </row>
    <row r="809" spans="1:50" ht="24.75" hidden="1" customHeight="1" x14ac:dyDescent="0.2">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2">
      <c r="A817" s="634"/>
      <c r="B817" s="635"/>
      <c r="C817" s="635"/>
      <c r="D817" s="635"/>
      <c r="E817" s="635"/>
      <c r="F817" s="636"/>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5"/>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x14ac:dyDescent="0.2">
      <c r="A818" s="634"/>
      <c r="B818" s="635"/>
      <c r="C818" s="635"/>
      <c r="D818" s="635"/>
      <c r="E818" s="635"/>
      <c r="F818" s="636"/>
      <c r="G818" s="823" t="s">
        <v>20</v>
      </c>
      <c r="H818" s="824"/>
      <c r="I818" s="824"/>
      <c r="J818" s="824"/>
      <c r="K818" s="824"/>
      <c r="L818" s="825"/>
      <c r="M818" s="826"/>
      <c r="N818" s="826"/>
      <c r="O818" s="826"/>
      <c r="P818" s="826"/>
      <c r="Q818" s="826"/>
      <c r="R818" s="826"/>
      <c r="S818" s="826"/>
      <c r="T818" s="826"/>
      <c r="U818" s="826"/>
      <c r="V818" s="826"/>
      <c r="W818" s="826"/>
      <c r="X818" s="827"/>
      <c r="Y818" s="828">
        <f>SUM(Y808:AB817)</f>
        <v>0.98</v>
      </c>
      <c r="Z818" s="829"/>
      <c r="AA818" s="829"/>
      <c r="AB818" s="830"/>
      <c r="AC818" s="823" t="s">
        <v>20</v>
      </c>
      <c r="AD818" s="824"/>
      <c r="AE818" s="824"/>
      <c r="AF818" s="824"/>
      <c r="AG818" s="824"/>
      <c r="AH818" s="825"/>
      <c r="AI818" s="826"/>
      <c r="AJ818" s="826"/>
      <c r="AK818" s="826"/>
      <c r="AL818" s="826"/>
      <c r="AM818" s="826"/>
      <c r="AN818" s="826"/>
      <c r="AO818" s="826"/>
      <c r="AP818" s="826"/>
      <c r="AQ818" s="826"/>
      <c r="AR818" s="826"/>
      <c r="AS818" s="826"/>
      <c r="AT818" s="827"/>
      <c r="AU818" s="828">
        <f>SUM(AU808:AX817)</f>
        <v>0.97</v>
      </c>
      <c r="AV818" s="829"/>
      <c r="AW818" s="829"/>
      <c r="AX818" s="831"/>
    </row>
    <row r="819" spans="1:50" ht="24.75" hidden="1" customHeight="1" x14ac:dyDescent="0.2">
      <c r="A819" s="634"/>
      <c r="B819" s="635"/>
      <c r="C819" s="635"/>
      <c r="D819" s="635"/>
      <c r="E819" s="635"/>
      <c r="F819" s="636"/>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2">
      <c r="A820" s="634"/>
      <c r="B820" s="635"/>
      <c r="C820" s="635"/>
      <c r="D820" s="635"/>
      <c r="E820" s="635"/>
      <c r="F820" s="636"/>
      <c r="G820" s="812"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798"/>
      <c r="AC820" s="812"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2">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88"/>
      <c r="Z821" s="389"/>
      <c r="AA821" s="389"/>
      <c r="AB821" s="805"/>
      <c r="AC821" s="673"/>
      <c r="AD821" s="674"/>
      <c r="AE821" s="674"/>
      <c r="AF821" s="674"/>
      <c r="AG821" s="675"/>
      <c r="AH821" s="667"/>
      <c r="AI821" s="668"/>
      <c r="AJ821" s="668"/>
      <c r="AK821" s="668"/>
      <c r="AL821" s="668"/>
      <c r="AM821" s="668"/>
      <c r="AN821" s="668"/>
      <c r="AO821" s="668"/>
      <c r="AP821" s="668"/>
      <c r="AQ821" s="668"/>
      <c r="AR821" s="668"/>
      <c r="AS821" s="668"/>
      <c r="AT821" s="669"/>
      <c r="AU821" s="388"/>
      <c r="AV821" s="389"/>
      <c r="AW821" s="389"/>
      <c r="AX821" s="390"/>
    </row>
    <row r="822" spans="1:50" ht="24.75" hidden="1" customHeight="1" x14ac:dyDescent="0.2">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4"/>
      <c r="B830" s="635"/>
      <c r="C830" s="635"/>
      <c r="D830" s="635"/>
      <c r="E830" s="635"/>
      <c r="F830" s="636"/>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5"/>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2">
      <c r="A831" s="634"/>
      <c r="B831" s="635"/>
      <c r="C831" s="635"/>
      <c r="D831" s="635"/>
      <c r="E831" s="635"/>
      <c r="F831" s="636"/>
      <c r="G831" s="823" t="s">
        <v>20</v>
      </c>
      <c r="H831" s="824"/>
      <c r="I831" s="824"/>
      <c r="J831" s="824"/>
      <c r="K831" s="824"/>
      <c r="L831" s="825"/>
      <c r="M831" s="826"/>
      <c r="N831" s="826"/>
      <c r="O831" s="826"/>
      <c r="P831" s="826"/>
      <c r="Q831" s="826"/>
      <c r="R831" s="826"/>
      <c r="S831" s="826"/>
      <c r="T831" s="826"/>
      <c r="U831" s="826"/>
      <c r="V831" s="826"/>
      <c r="W831" s="826"/>
      <c r="X831" s="827"/>
      <c r="Y831" s="828">
        <f>SUM(Y821:AB830)</f>
        <v>0</v>
      </c>
      <c r="Z831" s="829"/>
      <c r="AA831" s="829"/>
      <c r="AB831" s="830"/>
      <c r="AC831" s="823" t="s">
        <v>20</v>
      </c>
      <c r="AD831" s="824"/>
      <c r="AE831" s="824"/>
      <c r="AF831" s="824"/>
      <c r="AG831" s="824"/>
      <c r="AH831" s="825"/>
      <c r="AI831" s="826"/>
      <c r="AJ831" s="826"/>
      <c r="AK831" s="826"/>
      <c r="AL831" s="826"/>
      <c r="AM831" s="826"/>
      <c r="AN831" s="826"/>
      <c r="AO831" s="826"/>
      <c r="AP831" s="826"/>
      <c r="AQ831" s="826"/>
      <c r="AR831" s="826"/>
      <c r="AS831" s="826"/>
      <c r="AT831" s="827"/>
      <c r="AU831" s="828">
        <f>SUM(AU821:AX830)</f>
        <v>0</v>
      </c>
      <c r="AV831" s="829"/>
      <c r="AW831" s="829"/>
      <c r="AX831" s="831"/>
    </row>
    <row r="832" spans="1:50" ht="24.75" hidden="1" customHeight="1" thickBot="1" x14ac:dyDescent="0.25">
      <c r="A832" s="901" t="s">
        <v>148</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78" t="s">
        <v>344</v>
      </c>
      <c r="AM832" s="279"/>
      <c r="AN832" s="279"/>
      <c r="AO832" s="81" t="s">
        <v>342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338</v>
      </c>
      <c r="AD837" s="148"/>
      <c r="AE837" s="148"/>
      <c r="AF837" s="148"/>
      <c r="AG837" s="148"/>
      <c r="AH837" s="367" t="s">
        <v>368</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2">
      <c r="A838" s="376">
        <v>1</v>
      </c>
      <c r="B838" s="376">
        <v>1</v>
      </c>
      <c r="C838" s="361" t="s">
        <v>642</v>
      </c>
      <c r="D838" s="347"/>
      <c r="E838" s="347"/>
      <c r="F838" s="347"/>
      <c r="G838" s="347"/>
      <c r="H838" s="347"/>
      <c r="I838" s="347"/>
      <c r="J838" s="348">
        <v>8140001042490</v>
      </c>
      <c r="K838" s="349"/>
      <c r="L838" s="349"/>
      <c r="M838" s="349"/>
      <c r="N838" s="349"/>
      <c r="O838" s="349"/>
      <c r="P838" s="362" t="s">
        <v>650</v>
      </c>
      <c r="Q838" s="350"/>
      <c r="R838" s="350"/>
      <c r="S838" s="350"/>
      <c r="T838" s="350"/>
      <c r="U838" s="350"/>
      <c r="V838" s="350"/>
      <c r="W838" s="350"/>
      <c r="X838" s="350"/>
      <c r="Y838" s="351">
        <v>4.6399999999999997</v>
      </c>
      <c r="Z838" s="352"/>
      <c r="AA838" s="352"/>
      <c r="AB838" s="353"/>
      <c r="AC838" s="363" t="s">
        <v>374</v>
      </c>
      <c r="AD838" s="371"/>
      <c r="AE838" s="371"/>
      <c r="AF838" s="371"/>
      <c r="AG838" s="371"/>
      <c r="AH838" s="372">
        <v>2</v>
      </c>
      <c r="AI838" s="373"/>
      <c r="AJ838" s="373"/>
      <c r="AK838" s="373"/>
      <c r="AL838" s="357">
        <v>65</v>
      </c>
      <c r="AM838" s="358"/>
      <c r="AN838" s="358"/>
      <c r="AO838" s="359"/>
      <c r="AP838" s="360" t="s">
        <v>636</v>
      </c>
      <c r="AQ838" s="360"/>
      <c r="AR838" s="360"/>
      <c r="AS838" s="360"/>
      <c r="AT838" s="360"/>
      <c r="AU838" s="360"/>
      <c r="AV838" s="360"/>
      <c r="AW838" s="360"/>
      <c r="AX838" s="360"/>
    </row>
    <row r="839" spans="1:50" ht="30" hidden="1" customHeight="1" x14ac:dyDescent="0.2">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2">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338</v>
      </c>
      <c r="AD870" s="148"/>
      <c r="AE870" s="148"/>
      <c r="AF870" s="148"/>
      <c r="AG870" s="148"/>
      <c r="AH870" s="367" t="s">
        <v>368</v>
      </c>
      <c r="AI870" s="364"/>
      <c r="AJ870" s="364"/>
      <c r="AK870" s="364"/>
      <c r="AL870" s="364" t="s">
        <v>21</v>
      </c>
      <c r="AM870" s="364"/>
      <c r="AN870" s="364"/>
      <c r="AO870" s="369"/>
      <c r="AP870" s="370" t="s">
        <v>301</v>
      </c>
      <c r="AQ870" s="370"/>
      <c r="AR870" s="370"/>
      <c r="AS870" s="370"/>
      <c r="AT870" s="370"/>
      <c r="AU870" s="370"/>
      <c r="AV870" s="370"/>
      <c r="AW870" s="370"/>
      <c r="AX870" s="370"/>
    </row>
    <row r="871" spans="1:50" ht="42" customHeight="1" x14ac:dyDescent="0.2">
      <c r="A871" s="376">
        <v>1</v>
      </c>
      <c r="B871" s="376">
        <v>1</v>
      </c>
      <c r="C871" s="361" t="s">
        <v>644</v>
      </c>
      <c r="D871" s="347"/>
      <c r="E871" s="347"/>
      <c r="F871" s="347"/>
      <c r="G871" s="347"/>
      <c r="H871" s="347"/>
      <c r="I871" s="347"/>
      <c r="J871" s="348">
        <v>4010005015121</v>
      </c>
      <c r="K871" s="349"/>
      <c r="L871" s="349"/>
      <c r="M871" s="349"/>
      <c r="N871" s="349"/>
      <c r="O871" s="349"/>
      <c r="P871" s="362" t="s">
        <v>649</v>
      </c>
      <c r="Q871" s="350"/>
      <c r="R871" s="350"/>
      <c r="S871" s="350"/>
      <c r="T871" s="350"/>
      <c r="U871" s="350"/>
      <c r="V871" s="350"/>
      <c r="W871" s="350"/>
      <c r="X871" s="350"/>
      <c r="Y871" s="351">
        <v>0.99</v>
      </c>
      <c r="Z871" s="352"/>
      <c r="AA871" s="352"/>
      <c r="AB871" s="353"/>
      <c r="AC871" s="363" t="s">
        <v>379</v>
      </c>
      <c r="AD871" s="371"/>
      <c r="AE871" s="371"/>
      <c r="AF871" s="371"/>
      <c r="AG871" s="371"/>
      <c r="AH871" s="372" t="s">
        <v>603</v>
      </c>
      <c r="AI871" s="373"/>
      <c r="AJ871" s="373"/>
      <c r="AK871" s="373"/>
      <c r="AL871" s="357" t="s">
        <v>603</v>
      </c>
      <c r="AM871" s="358"/>
      <c r="AN871" s="358"/>
      <c r="AO871" s="359"/>
      <c r="AP871" s="360" t="s">
        <v>603</v>
      </c>
      <c r="AQ871" s="360"/>
      <c r="AR871" s="360"/>
      <c r="AS871" s="360"/>
      <c r="AT871" s="360"/>
      <c r="AU871" s="360"/>
      <c r="AV871" s="360"/>
      <c r="AW871" s="360"/>
      <c r="AX871" s="360"/>
    </row>
    <row r="872" spans="1:50" ht="30" hidden="1" customHeight="1" x14ac:dyDescent="0.2">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2">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338</v>
      </c>
      <c r="AD903" s="148"/>
      <c r="AE903" s="148"/>
      <c r="AF903" s="148"/>
      <c r="AG903" s="148"/>
      <c r="AH903" s="367" t="s">
        <v>368</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2">
      <c r="A904" s="376">
        <v>1</v>
      </c>
      <c r="B904" s="376">
        <v>1</v>
      </c>
      <c r="C904" s="361" t="s">
        <v>642</v>
      </c>
      <c r="D904" s="347"/>
      <c r="E904" s="347"/>
      <c r="F904" s="347"/>
      <c r="G904" s="347"/>
      <c r="H904" s="347"/>
      <c r="I904" s="347"/>
      <c r="J904" s="348">
        <v>8140001042490</v>
      </c>
      <c r="K904" s="349"/>
      <c r="L904" s="349"/>
      <c r="M904" s="349"/>
      <c r="N904" s="349"/>
      <c r="O904" s="349"/>
      <c r="P904" s="362" t="s">
        <v>648</v>
      </c>
      <c r="Q904" s="350"/>
      <c r="R904" s="350"/>
      <c r="S904" s="350"/>
      <c r="T904" s="350"/>
      <c r="U904" s="350"/>
      <c r="V904" s="350"/>
      <c r="W904" s="350"/>
      <c r="X904" s="350"/>
      <c r="Y904" s="351">
        <v>0.99</v>
      </c>
      <c r="Z904" s="352"/>
      <c r="AA904" s="352"/>
      <c r="AB904" s="353"/>
      <c r="AC904" s="363" t="s">
        <v>379</v>
      </c>
      <c r="AD904" s="371"/>
      <c r="AE904" s="371"/>
      <c r="AF904" s="371"/>
      <c r="AG904" s="371"/>
      <c r="AH904" s="372" t="s">
        <v>603</v>
      </c>
      <c r="AI904" s="373"/>
      <c r="AJ904" s="373"/>
      <c r="AK904" s="373"/>
      <c r="AL904" s="357" t="s">
        <v>603</v>
      </c>
      <c r="AM904" s="358"/>
      <c r="AN904" s="358"/>
      <c r="AO904" s="359"/>
      <c r="AP904" s="360" t="s">
        <v>603</v>
      </c>
      <c r="AQ904" s="360"/>
      <c r="AR904" s="360"/>
      <c r="AS904" s="360"/>
      <c r="AT904" s="360"/>
      <c r="AU904" s="360"/>
      <c r="AV904" s="360"/>
      <c r="AW904" s="360"/>
      <c r="AX904" s="360"/>
    </row>
    <row r="905" spans="1:50" ht="30" hidden="1" customHeight="1" x14ac:dyDescent="0.2">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2">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338</v>
      </c>
      <c r="AD936" s="148"/>
      <c r="AE936" s="148"/>
      <c r="AF936" s="148"/>
      <c r="AG936" s="148"/>
      <c r="AH936" s="367" t="s">
        <v>368</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2">
      <c r="A937" s="376">
        <v>1</v>
      </c>
      <c r="B937" s="376">
        <v>1</v>
      </c>
      <c r="C937" s="361" t="s">
        <v>651</v>
      </c>
      <c r="D937" s="347"/>
      <c r="E937" s="347"/>
      <c r="F937" s="347"/>
      <c r="G937" s="347"/>
      <c r="H937" s="347"/>
      <c r="I937" s="347"/>
      <c r="J937" s="348">
        <v>7010401009665</v>
      </c>
      <c r="K937" s="349"/>
      <c r="L937" s="349"/>
      <c r="M937" s="349"/>
      <c r="N937" s="349"/>
      <c r="O937" s="349"/>
      <c r="P937" s="362" t="s">
        <v>646</v>
      </c>
      <c r="Q937" s="350"/>
      <c r="R937" s="350"/>
      <c r="S937" s="350"/>
      <c r="T937" s="350"/>
      <c r="U937" s="350"/>
      <c r="V937" s="350"/>
      <c r="W937" s="350"/>
      <c r="X937" s="350"/>
      <c r="Y937" s="351">
        <v>0.99</v>
      </c>
      <c r="Z937" s="352"/>
      <c r="AA937" s="352"/>
      <c r="AB937" s="353"/>
      <c r="AC937" s="363" t="s">
        <v>379</v>
      </c>
      <c r="AD937" s="371"/>
      <c r="AE937" s="371"/>
      <c r="AF937" s="371"/>
      <c r="AG937" s="371"/>
      <c r="AH937" s="372" t="s">
        <v>575</v>
      </c>
      <c r="AI937" s="373"/>
      <c r="AJ937" s="373"/>
      <c r="AK937" s="373"/>
      <c r="AL937" s="357" t="s">
        <v>575</v>
      </c>
      <c r="AM937" s="358"/>
      <c r="AN937" s="358"/>
      <c r="AO937" s="359"/>
      <c r="AP937" s="360" t="s">
        <v>575</v>
      </c>
      <c r="AQ937" s="360"/>
      <c r="AR937" s="360"/>
      <c r="AS937" s="360"/>
      <c r="AT937" s="360"/>
      <c r="AU937" s="360"/>
      <c r="AV937" s="360"/>
      <c r="AW937" s="360"/>
      <c r="AX937" s="360"/>
    </row>
    <row r="938" spans="1:50" ht="30" hidden="1" customHeight="1" x14ac:dyDescent="0.2">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2">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338</v>
      </c>
      <c r="AD969" s="148"/>
      <c r="AE969" s="148"/>
      <c r="AF969" s="148"/>
      <c r="AG969" s="148"/>
      <c r="AH969" s="367" t="s">
        <v>368</v>
      </c>
      <c r="AI969" s="364"/>
      <c r="AJ969" s="364"/>
      <c r="AK969" s="364"/>
      <c r="AL969" s="364" t="s">
        <v>21</v>
      </c>
      <c r="AM969" s="364"/>
      <c r="AN969" s="364"/>
      <c r="AO969" s="369"/>
      <c r="AP969" s="370" t="s">
        <v>301</v>
      </c>
      <c r="AQ969" s="370"/>
      <c r="AR969" s="370"/>
      <c r="AS969" s="370"/>
      <c r="AT969" s="370"/>
      <c r="AU969" s="370"/>
      <c r="AV969" s="370"/>
      <c r="AW969" s="370"/>
      <c r="AX969" s="370"/>
    </row>
    <row r="970" spans="1:50" ht="42" customHeight="1" x14ac:dyDescent="0.2">
      <c r="A970" s="376">
        <v>1</v>
      </c>
      <c r="B970" s="376">
        <v>1</v>
      </c>
      <c r="C970" s="361" t="s">
        <v>639</v>
      </c>
      <c r="D970" s="347"/>
      <c r="E970" s="347"/>
      <c r="F970" s="347"/>
      <c r="G970" s="347"/>
      <c r="H970" s="347"/>
      <c r="I970" s="347"/>
      <c r="J970" s="348">
        <v>6013305001887</v>
      </c>
      <c r="K970" s="349"/>
      <c r="L970" s="349"/>
      <c r="M970" s="349"/>
      <c r="N970" s="349"/>
      <c r="O970" s="349"/>
      <c r="P970" s="362" t="s">
        <v>647</v>
      </c>
      <c r="Q970" s="350"/>
      <c r="R970" s="350"/>
      <c r="S970" s="350"/>
      <c r="T970" s="350"/>
      <c r="U970" s="350"/>
      <c r="V970" s="350"/>
      <c r="W970" s="350"/>
      <c r="X970" s="350"/>
      <c r="Y970" s="351">
        <v>0.98</v>
      </c>
      <c r="Z970" s="352"/>
      <c r="AA970" s="352"/>
      <c r="AB970" s="353"/>
      <c r="AC970" s="363" t="s">
        <v>379</v>
      </c>
      <c r="AD970" s="371"/>
      <c r="AE970" s="371"/>
      <c r="AF970" s="371"/>
      <c r="AG970" s="371"/>
      <c r="AH970" s="372" t="s">
        <v>575</v>
      </c>
      <c r="AI970" s="373"/>
      <c r="AJ970" s="373"/>
      <c r="AK970" s="373"/>
      <c r="AL970" s="357" t="s">
        <v>575</v>
      </c>
      <c r="AM970" s="358"/>
      <c r="AN970" s="358"/>
      <c r="AO970" s="359"/>
      <c r="AP970" s="360" t="s">
        <v>575</v>
      </c>
      <c r="AQ970" s="360"/>
      <c r="AR970" s="360"/>
      <c r="AS970" s="360"/>
      <c r="AT970" s="360"/>
      <c r="AU970" s="360"/>
      <c r="AV970" s="360"/>
      <c r="AW970" s="360"/>
      <c r="AX970" s="360"/>
    </row>
    <row r="971" spans="1:50" ht="30" hidden="1" customHeight="1" x14ac:dyDescent="0.2">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2">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338</v>
      </c>
      <c r="AD1002" s="148"/>
      <c r="AE1002" s="148"/>
      <c r="AF1002" s="148"/>
      <c r="AG1002" s="148"/>
      <c r="AH1002" s="367" t="s">
        <v>368</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customHeight="1" x14ac:dyDescent="0.2">
      <c r="A1003" s="376">
        <v>1</v>
      </c>
      <c r="B1003" s="376">
        <v>1</v>
      </c>
      <c r="C1003" s="361" t="s">
        <v>652</v>
      </c>
      <c r="D1003" s="347"/>
      <c r="E1003" s="347"/>
      <c r="F1003" s="347"/>
      <c r="G1003" s="347"/>
      <c r="H1003" s="347"/>
      <c r="I1003" s="347"/>
      <c r="J1003" s="348">
        <v>5010401011375</v>
      </c>
      <c r="K1003" s="349"/>
      <c r="L1003" s="349"/>
      <c r="M1003" s="349"/>
      <c r="N1003" s="349"/>
      <c r="O1003" s="349"/>
      <c r="P1003" s="362" t="s">
        <v>645</v>
      </c>
      <c r="Q1003" s="350"/>
      <c r="R1003" s="350"/>
      <c r="S1003" s="350"/>
      <c r="T1003" s="350"/>
      <c r="U1003" s="350"/>
      <c r="V1003" s="350"/>
      <c r="W1003" s="350"/>
      <c r="X1003" s="350"/>
      <c r="Y1003" s="351">
        <v>0.97</v>
      </c>
      <c r="Z1003" s="352"/>
      <c r="AA1003" s="352"/>
      <c r="AB1003" s="353"/>
      <c r="AC1003" s="363" t="s">
        <v>379</v>
      </c>
      <c r="AD1003" s="371"/>
      <c r="AE1003" s="371"/>
      <c r="AF1003" s="371"/>
      <c r="AG1003" s="371"/>
      <c r="AH1003" s="372" t="s">
        <v>635</v>
      </c>
      <c r="AI1003" s="373"/>
      <c r="AJ1003" s="373"/>
      <c r="AK1003" s="373"/>
      <c r="AL1003" s="357" t="s">
        <v>635</v>
      </c>
      <c r="AM1003" s="358"/>
      <c r="AN1003" s="358"/>
      <c r="AO1003" s="359"/>
      <c r="AP1003" s="360" t="s">
        <v>635</v>
      </c>
      <c r="AQ1003" s="360"/>
      <c r="AR1003" s="360"/>
      <c r="AS1003" s="360"/>
      <c r="AT1003" s="360"/>
      <c r="AU1003" s="360"/>
      <c r="AV1003" s="360"/>
      <c r="AW1003" s="360"/>
      <c r="AX1003" s="360"/>
    </row>
    <row r="1004" spans="1:50" ht="30" hidden="1" customHeight="1" x14ac:dyDescent="0.2">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338</v>
      </c>
      <c r="AD1035" s="148"/>
      <c r="AE1035" s="148"/>
      <c r="AF1035" s="148"/>
      <c r="AG1035" s="148"/>
      <c r="AH1035" s="367" t="s">
        <v>368</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2">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338</v>
      </c>
      <c r="AD1068" s="148"/>
      <c r="AE1068" s="148"/>
      <c r="AF1068" s="148"/>
      <c r="AG1068" s="148"/>
      <c r="AH1068" s="367" t="s">
        <v>368</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2">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2">
      <c r="A1099" s="377" t="s">
        <v>329</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344</v>
      </c>
      <c r="AM1099" s="281"/>
      <c r="AN1099" s="281"/>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330</v>
      </c>
      <c r="AQ1102" s="370"/>
      <c r="AR1102" s="370"/>
      <c r="AS1102" s="370"/>
      <c r="AT1102" s="370"/>
      <c r="AU1102" s="370"/>
      <c r="AV1102" s="370"/>
      <c r="AW1102" s="370"/>
      <c r="AX1102" s="370"/>
    </row>
    <row r="1103" spans="1:50" ht="30" customHeight="1" x14ac:dyDescent="0.2">
      <c r="A1103" s="376">
        <v>1</v>
      </c>
      <c r="B1103" s="376">
        <v>1</v>
      </c>
      <c r="C1103" s="374" t="s">
        <v>574</v>
      </c>
      <c r="D1103" s="374"/>
      <c r="E1103" s="146" t="s">
        <v>603</v>
      </c>
      <c r="F1103" s="375"/>
      <c r="G1103" s="375"/>
      <c r="H1103" s="375"/>
      <c r="I1103" s="375"/>
      <c r="J1103" s="348" t="s">
        <v>603</v>
      </c>
      <c r="K1103" s="349"/>
      <c r="L1103" s="349"/>
      <c r="M1103" s="349"/>
      <c r="N1103" s="349"/>
      <c r="O1103" s="349"/>
      <c r="P1103" s="362" t="s">
        <v>603</v>
      </c>
      <c r="Q1103" s="350"/>
      <c r="R1103" s="350"/>
      <c r="S1103" s="350"/>
      <c r="T1103" s="350"/>
      <c r="U1103" s="350"/>
      <c r="V1103" s="350"/>
      <c r="W1103" s="350"/>
      <c r="X1103" s="350"/>
      <c r="Y1103" s="351" t="s">
        <v>603</v>
      </c>
      <c r="Z1103" s="352"/>
      <c r="AA1103" s="352"/>
      <c r="AB1103" s="353"/>
      <c r="AC1103" s="354" t="s">
        <v>603</v>
      </c>
      <c r="AD1103" s="354"/>
      <c r="AE1103" s="354"/>
      <c r="AF1103" s="354"/>
      <c r="AG1103" s="354"/>
      <c r="AH1103" s="355" t="s">
        <v>575</v>
      </c>
      <c r="AI1103" s="356"/>
      <c r="AJ1103" s="356"/>
      <c r="AK1103" s="356"/>
      <c r="AL1103" s="357" t="s">
        <v>575</v>
      </c>
      <c r="AM1103" s="358"/>
      <c r="AN1103" s="358"/>
      <c r="AO1103" s="359"/>
      <c r="AP1103" s="360" t="s">
        <v>603</v>
      </c>
      <c r="AQ1103" s="360"/>
      <c r="AR1103" s="360"/>
      <c r="AS1103" s="360"/>
      <c r="AT1103" s="360"/>
      <c r="AU1103" s="360"/>
      <c r="AV1103" s="360"/>
      <c r="AW1103" s="360"/>
      <c r="AX1103" s="360"/>
    </row>
    <row r="1104" spans="1:50" ht="30" hidden="1" customHeight="1" x14ac:dyDescent="0.2">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49" man="1"/>
    <brk id="483" max="49" man="1"/>
    <brk id="735" max="49" man="1"/>
    <brk id="779"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70" zoomScaleNormal="70" workbookViewId="0">
      <selection activeCell="P19" sqref="P1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2">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2">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2">
      <c r="A38" s="13"/>
      <c r="B38" s="13"/>
      <c r="F38" s="13"/>
      <c r="G38" s="19"/>
      <c r="K38" s="13"/>
      <c r="L38" s="13"/>
      <c r="O38" s="13"/>
      <c r="P38" s="13"/>
      <c r="Q38" s="19"/>
      <c r="T38" s="13"/>
      <c r="Y38" s="32" t="s">
        <v>470</v>
      </c>
      <c r="Z38" s="30"/>
      <c r="AF38" s="30"/>
      <c r="AK38" s="53" t="str">
        <f t="shared" si="7"/>
        <v>k</v>
      </c>
    </row>
    <row r="39" spans="1:37" x14ac:dyDescent="0.2">
      <c r="A39" s="13"/>
      <c r="B39" s="13"/>
      <c r="F39" s="13" t="str">
        <f>I37</f>
        <v>一般会計</v>
      </c>
      <c r="G39" s="19"/>
      <c r="K39" s="13"/>
      <c r="L39" s="13"/>
      <c r="O39" s="13"/>
      <c r="P39" s="13"/>
      <c r="Q39" s="19"/>
      <c r="T39" s="13"/>
      <c r="Y39" s="32" t="s">
        <v>471</v>
      </c>
      <c r="Z39" s="30"/>
      <c r="AF39" s="30"/>
      <c r="AK39" s="53" t="str">
        <f t="shared" si="7"/>
        <v>l</v>
      </c>
    </row>
    <row r="40" spans="1:37" x14ac:dyDescent="0.2">
      <c r="A40" s="13"/>
      <c r="B40" s="13"/>
      <c r="F40" s="13"/>
      <c r="G40" s="19"/>
      <c r="K40" s="13"/>
      <c r="L40" s="13"/>
      <c r="O40" s="13"/>
      <c r="P40" s="13"/>
      <c r="Q40" s="19"/>
      <c r="T40" s="13"/>
      <c r="Y40" s="32" t="s">
        <v>472</v>
      </c>
      <c r="Z40" s="30"/>
      <c r="AF40" s="30"/>
      <c r="AK40" s="53" t="str">
        <f t="shared" si="7"/>
        <v>m</v>
      </c>
    </row>
    <row r="41" spans="1:37" x14ac:dyDescent="0.2">
      <c r="A41" s="13"/>
      <c r="B41" s="13"/>
      <c r="F41" s="13"/>
      <c r="G41" s="19"/>
      <c r="K41" s="13"/>
      <c r="L41" s="13"/>
      <c r="O41" s="13"/>
      <c r="P41" s="13"/>
      <c r="Q41" s="19"/>
      <c r="T41" s="13"/>
      <c r="Y41" s="32" t="s">
        <v>473</v>
      </c>
      <c r="Z41" s="30"/>
      <c r="AF41" s="30"/>
      <c r="AK41" s="53" t="str">
        <f t="shared" si="7"/>
        <v>n</v>
      </c>
    </row>
    <row r="42" spans="1:37" x14ac:dyDescent="0.2">
      <c r="A42" s="13"/>
      <c r="B42" s="13"/>
      <c r="F42" s="13"/>
      <c r="G42" s="19"/>
      <c r="K42" s="13"/>
      <c r="L42" s="13"/>
      <c r="O42" s="13"/>
      <c r="P42" s="13"/>
      <c r="Q42" s="19"/>
      <c r="T42" s="13"/>
      <c r="Y42" s="32" t="s">
        <v>474</v>
      </c>
      <c r="Z42" s="30"/>
      <c r="AF42" s="30"/>
      <c r="AK42" s="53" t="str">
        <f t="shared" si="7"/>
        <v>o</v>
      </c>
    </row>
    <row r="43" spans="1:37" x14ac:dyDescent="0.2">
      <c r="A43" s="13"/>
      <c r="B43" s="13"/>
      <c r="F43" s="13"/>
      <c r="G43" s="19"/>
      <c r="K43" s="13"/>
      <c r="L43" s="13"/>
      <c r="O43" s="13"/>
      <c r="P43" s="13"/>
      <c r="Q43" s="19"/>
      <c r="T43" s="13"/>
      <c r="Y43" s="32" t="s">
        <v>475</v>
      </c>
      <c r="Z43" s="30"/>
      <c r="AF43" s="30"/>
      <c r="AK43" s="53" t="str">
        <f t="shared" si="7"/>
        <v>p</v>
      </c>
    </row>
    <row r="44" spans="1:37" x14ac:dyDescent="0.2">
      <c r="A44" s="13"/>
      <c r="B44" s="13"/>
      <c r="F44" s="13"/>
      <c r="G44" s="19"/>
      <c r="K44" s="13"/>
      <c r="L44" s="13"/>
      <c r="O44" s="13"/>
      <c r="P44" s="13"/>
      <c r="Q44" s="19"/>
      <c r="T44" s="13"/>
      <c r="Y44" s="32" t="s">
        <v>476</v>
      </c>
      <c r="Z44" s="30"/>
      <c r="AF44" s="30"/>
      <c r="AK44" s="53" t="str">
        <f t="shared" si="7"/>
        <v>q</v>
      </c>
    </row>
    <row r="45" spans="1:37" x14ac:dyDescent="0.2">
      <c r="A45" s="13"/>
      <c r="B45" s="13"/>
      <c r="F45" s="13"/>
      <c r="G45" s="19"/>
      <c r="K45" s="13"/>
      <c r="L45" s="13"/>
      <c r="O45" s="13"/>
      <c r="P45" s="13"/>
      <c r="Q45" s="19"/>
      <c r="T45" s="13"/>
      <c r="Y45" s="32" t="s">
        <v>477</v>
      </c>
      <c r="Z45" s="30"/>
      <c r="AF45" s="30"/>
      <c r="AK45" s="53" t="str">
        <f t="shared" si="7"/>
        <v>r</v>
      </c>
    </row>
    <row r="46" spans="1:37" x14ac:dyDescent="0.2">
      <c r="A46" s="13"/>
      <c r="B46" s="13"/>
      <c r="F46" s="13"/>
      <c r="G46" s="19"/>
      <c r="K46" s="13"/>
      <c r="L46" s="13"/>
      <c r="O46" s="13"/>
      <c r="P46" s="13"/>
      <c r="Q46" s="19"/>
      <c r="T46" s="13"/>
      <c r="Y46" s="32" t="s">
        <v>478</v>
      </c>
      <c r="Z46" s="30"/>
      <c r="AF46" s="30"/>
      <c r="AK46" s="53" t="str">
        <f t="shared" si="7"/>
        <v>s</v>
      </c>
    </row>
    <row r="47" spans="1:37" x14ac:dyDescent="0.2">
      <c r="A47" s="13"/>
      <c r="B47" s="13"/>
      <c r="F47" s="13"/>
      <c r="G47" s="19"/>
      <c r="K47" s="13"/>
      <c r="L47" s="13"/>
      <c r="O47" s="13"/>
      <c r="P47" s="13"/>
      <c r="Q47" s="19"/>
      <c r="T47" s="13"/>
      <c r="Y47" s="32" t="s">
        <v>479</v>
      </c>
      <c r="Z47" s="30"/>
      <c r="AF47" s="30"/>
      <c r="AK47" s="53" t="str">
        <f t="shared" si="7"/>
        <v>t</v>
      </c>
    </row>
    <row r="48" spans="1:37" x14ac:dyDescent="0.2">
      <c r="A48" s="13"/>
      <c r="B48" s="13"/>
      <c r="F48" s="13"/>
      <c r="G48" s="19"/>
      <c r="K48" s="13"/>
      <c r="L48" s="13"/>
      <c r="O48" s="13"/>
      <c r="P48" s="13"/>
      <c r="Q48" s="19"/>
      <c r="T48" s="13"/>
      <c r="Y48" s="32" t="s">
        <v>480</v>
      </c>
      <c r="Z48" s="30"/>
      <c r="AF48" s="30"/>
      <c r="AK48" s="53" t="str">
        <f t="shared" si="7"/>
        <v>u</v>
      </c>
    </row>
    <row r="49" spans="1:37" x14ac:dyDescent="0.2">
      <c r="A49" s="13"/>
      <c r="B49" s="13"/>
      <c r="F49" s="13"/>
      <c r="G49" s="19"/>
      <c r="K49" s="13"/>
      <c r="L49" s="13"/>
      <c r="O49" s="13"/>
      <c r="P49" s="13"/>
      <c r="Q49" s="19"/>
      <c r="T49" s="13"/>
      <c r="Y49" s="32" t="s">
        <v>481</v>
      </c>
      <c r="Z49" s="30"/>
      <c r="AF49" s="30"/>
      <c r="AK49" s="53" t="str">
        <f t="shared" si="7"/>
        <v>v</v>
      </c>
    </row>
    <row r="50" spans="1:37" x14ac:dyDescent="0.2">
      <c r="A50" s="13"/>
      <c r="B50" s="13"/>
      <c r="F50" s="13"/>
      <c r="G50" s="19"/>
      <c r="K50" s="13"/>
      <c r="L50" s="13"/>
      <c r="O50" s="13"/>
      <c r="P50" s="13"/>
      <c r="Q50" s="19"/>
      <c r="T50" s="13"/>
      <c r="Y50" s="32" t="s">
        <v>482</v>
      </c>
      <c r="Z50" s="30"/>
      <c r="AF50" s="30"/>
    </row>
    <row r="51" spans="1:37" x14ac:dyDescent="0.2">
      <c r="A51" s="13"/>
      <c r="B51" s="13"/>
      <c r="F51" s="13"/>
      <c r="G51" s="19"/>
      <c r="K51" s="13"/>
      <c r="L51" s="13"/>
      <c r="O51" s="13"/>
      <c r="P51" s="13"/>
      <c r="Q51" s="19"/>
      <c r="T51" s="13"/>
      <c r="Y51" s="32" t="s">
        <v>483</v>
      </c>
      <c r="Z51" s="30"/>
      <c r="AF51" s="30"/>
    </row>
    <row r="52" spans="1:37" x14ac:dyDescent="0.2">
      <c r="A52" s="13"/>
      <c r="B52" s="13"/>
      <c r="F52" s="13"/>
      <c r="G52" s="19"/>
      <c r="K52" s="13"/>
      <c r="L52" s="13"/>
      <c r="O52" s="13"/>
      <c r="P52" s="13"/>
      <c r="Q52" s="19"/>
      <c r="T52" s="13"/>
      <c r="Y52" s="32" t="s">
        <v>484</v>
      </c>
      <c r="Z52" s="30"/>
      <c r="AF52" s="30"/>
    </row>
    <row r="53" spans="1:37" x14ac:dyDescent="0.2">
      <c r="A53" s="13"/>
      <c r="B53" s="13"/>
      <c r="F53" s="13"/>
      <c r="G53" s="19"/>
      <c r="K53" s="13"/>
      <c r="L53" s="13"/>
      <c r="O53" s="13"/>
      <c r="P53" s="13"/>
      <c r="Q53" s="19"/>
      <c r="T53" s="13"/>
      <c r="Y53" s="32" t="s">
        <v>485</v>
      </c>
      <c r="Z53" s="30"/>
      <c r="AF53" s="30"/>
    </row>
    <row r="54" spans="1:37" x14ac:dyDescent="0.2">
      <c r="A54" s="13"/>
      <c r="B54" s="13"/>
      <c r="F54" s="13"/>
      <c r="G54" s="19"/>
      <c r="K54" s="13"/>
      <c r="L54" s="13"/>
      <c r="O54" s="13"/>
      <c r="P54" s="20"/>
      <c r="Q54" s="19"/>
      <c r="T54" s="13"/>
      <c r="Y54" s="32" t="s">
        <v>486</v>
      </c>
      <c r="Z54" s="30"/>
      <c r="AF54" s="30"/>
    </row>
    <row r="55" spans="1:37" x14ac:dyDescent="0.2">
      <c r="A55" s="13"/>
      <c r="B55" s="13"/>
      <c r="F55" s="13"/>
      <c r="G55" s="19"/>
      <c r="K55" s="13"/>
      <c r="L55" s="13"/>
      <c r="O55" s="13"/>
      <c r="P55" s="13"/>
      <c r="Q55" s="19"/>
      <c r="T55" s="13"/>
      <c r="Y55" s="32" t="s">
        <v>487</v>
      </c>
      <c r="Z55" s="30"/>
      <c r="AF55" s="30"/>
    </row>
    <row r="56" spans="1:37" x14ac:dyDescent="0.2">
      <c r="A56" s="13"/>
      <c r="B56" s="13"/>
      <c r="F56" s="13"/>
      <c r="G56" s="19"/>
      <c r="K56" s="13"/>
      <c r="L56" s="13"/>
      <c r="O56" s="13"/>
      <c r="P56" s="13"/>
      <c r="Q56" s="19"/>
      <c r="T56" s="13"/>
      <c r="Y56" s="32" t="s">
        <v>488</v>
      </c>
      <c r="Z56" s="30"/>
      <c r="AF56" s="30"/>
    </row>
    <row r="57" spans="1:37" x14ac:dyDescent="0.2">
      <c r="A57" s="13"/>
      <c r="B57" s="13"/>
      <c r="F57" s="13"/>
      <c r="G57" s="19"/>
      <c r="K57" s="13"/>
      <c r="L57" s="13"/>
      <c r="O57" s="13"/>
      <c r="P57" s="13"/>
      <c r="Q57" s="19"/>
      <c r="T57" s="13"/>
      <c r="Y57" s="32" t="s">
        <v>489</v>
      </c>
      <c r="Z57" s="30"/>
      <c r="AF57" s="30"/>
    </row>
    <row r="58" spans="1:37" x14ac:dyDescent="0.2">
      <c r="A58" s="13"/>
      <c r="B58" s="13"/>
      <c r="F58" s="13"/>
      <c r="G58" s="19"/>
      <c r="K58" s="13"/>
      <c r="L58" s="13"/>
      <c r="O58" s="13"/>
      <c r="P58" s="13"/>
      <c r="Q58" s="19"/>
      <c r="T58" s="13"/>
      <c r="Y58" s="32" t="s">
        <v>490</v>
      </c>
      <c r="Z58" s="30"/>
      <c r="AF58" s="30"/>
    </row>
    <row r="59" spans="1:37" x14ac:dyDescent="0.2">
      <c r="A59" s="13"/>
      <c r="B59" s="13"/>
      <c r="F59" s="13"/>
      <c r="G59" s="19"/>
      <c r="K59" s="13"/>
      <c r="L59" s="13"/>
      <c r="O59" s="13"/>
      <c r="P59" s="13"/>
      <c r="Q59" s="19"/>
      <c r="T59" s="13"/>
      <c r="Y59" s="32" t="s">
        <v>491</v>
      </c>
      <c r="Z59" s="30"/>
      <c r="AF59" s="30"/>
    </row>
    <row r="60" spans="1:37" x14ac:dyDescent="0.2">
      <c r="A60" s="13"/>
      <c r="B60" s="13"/>
      <c r="F60" s="13"/>
      <c r="G60" s="19"/>
      <c r="K60" s="13"/>
      <c r="L60" s="13"/>
      <c r="O60" s="13"/>
      <c r="P60" s="13"/>
      <c r="Q60" s="19"/>
      <c r="T60" s="13"/>
      <c r="Y60" s="32" t="s">
        <v>492</v>
      </c>
      <c r="Z60" s="30"/>
      <c r="AF60" s="30"/>
    </row>
    <row r="61" spans="1:37" x14ac:dyDescent="0.2">
      <c r="A61" s="13"/>
      <c r="B61" s="13"/>
      <c r="F61" s="13"/>
      <c r="G61" s="19"/>
      <c r="K61" s="13"/>
      <c r="L61" s="13"/>
      <c r="O61" s="13"/>
      <c r="P61" s="13"/>
      <c r="Q61" s="19"/>
      <c r="T61" s="13"/>
      <c r="Y61" s="32" t="s">
        <v>493</v>
      </c>
      <c r="Z61" s="30"/>
      <c r="AF61" s="30"/>
    </row>
    <row r="62" spans="1:37" x14ac:dyDescent="0.2">
      <c r="A62" s="13"/>
      <c r="B62" s="13"/>
      <c r="F62" s="13"/>
      <c r="G62" s="19"/>
      <c r="K62" s="13"/>
      <c r="L62" s="13"/>
      <c r="O62" s="13"/>
      <c r="P62" s="13"/>
      <c r="Q62" s="19"/>
      <c r="T62" s="13"/>
      <c r="Y62" s="32" t="s">
        <v>494</v>
      </c>
      <c r="Z62" s="30"/>
      <c r="AF62" s="30"/>
    </row>
    <row r="63" spans="1:37" x14ac:dyDescent="0.2">
      <c r="A63" s="13"/>
      <c r="B63" s="13"/>
      <c r="F63" s="13"/>
      <c r="G63" s="19"/>
      <c r="K63" s="13"/>
      <c r="L63" s="13"/>
      <c r="O63" s="13"/>
      <c r="P63" s="13"/>
      <c r="Q63" s="19"/>
      <c r="T63" s="13"/>
      <c r="Y63" s="32" t="s">
        <v>495</v>
      </c>
      <c r="Z63" s="30"/>
      <c r="AF63" s="30"/>
    </row>
    <row r="64" spans="1:37" x14ac:dyDescent="0.2">
      <c r="A64" s="13"/>
      <c r="B64" s="13"/>
      <c r="F64" s="13"/>
      <c r="G64" s="19"/>
      <c r="K64" s="13"/>
      <c r="L64" s="13"/>
      <c r="O64" s="13"/>
      <c r="P64" s="13"/>
      <c r="Q64" s="19"/>
      <c r="T64" s="13"/>
      <c r="Y64" s="32" t="s">
        <v>496</v>
      </c>
      <c r="Z64" s="30"/>
      <c r="AF64" s="30"/>
    </row>
    <row r="65" spans="1:32" x14ac:dyDescent="0.2">
      <c r="A65" s="13"/>
      <c r="B65" s="13"/>
      <c r="F65" s="13"/>
      <c r="G65" s="19"/>
      <c r="K65" s="13"/>
      <c r="L65" s="13"/>
      <c r="O65" s="13"/>
      <c r="P65" s="13"/>
      <c r="Q65" s="19"/>
      <c r="T65" s="13"/>
      <c r="Y65" s="32" t="s">
        <v>497</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498</v>
      </c>
      <c r="Z67" s="30"/>
      <c r="AF67" s="30"/>
    </row>
    <row r="68" spans="1:32" x14ac:dyDescent="0.2">
      <c r="A68" s="13"/>
      <c r="B68" s="13"/>
      <c r="F68" s="13"/>
      <c r="G68" s="19"/>
      <c r="K68" s="13"/>
      <c r="L68" s="13"/>
      <c r="O68" s="13"/>
      <c r="P68" s="13"/>
      <c r="Q68" s="19"/>
      <c r="T68" s="13"/>
      <c r="Y68" s="32" t="s">
        <v>499</v>
      </c>
      <c r="Z68" s="30"/>
      <c r="AF68" s="30"/>
    </row>
    <row r="69" spans="1:32" x14ac:dyDescent="0.2">
      <c r="A69" s="13"/>
      <c r="B69" s="13"/>
      <c r="F69" s="13"/>
      <c r="G69" s="19"/>
      <c r="K69" s="13"/>
      <c r="L69" s="13"/>
      <c r="O69" s="13"/>
      <c r="P69" s="13"/>
      <c r="Q69" s="19"/>
      <c r="T69" s="13"/>
      <c r="Y69" s="32" t="s">
        <v>500</v>
      </c>
      <c r="Z69" s="30"/>
      <c r="AF69" s="30"/>
    </row>
    <row r="70" spans="1:32" x14ac:dyDescent="0.2">
      <c r="A70" s="13"/>
      <c r="B70" s="13"/>
      <c r="Y70" s="32" t="s">
        <v>501</v>
      </c>
    </row>
    <row r="71" spans="1:32" x14ac:dyDescent="0.2">
      <c r="Y71" s="32" t="s">
        <v>502</v>
      </c>
    </row>
    <row r="72" spans="1:32" x14ac:dyDescent="0.2">
      <c r="Y72" s="32" t="s">
        <v>503</v>
      </c>
    </row>
    <row r="73" spans="1:32" x14ac:dyDescent="0.2">
      <c r="Y73" s="32" t="s">
        <v>504</v>
      </c>
    </row>
    <row r="74" spans="1:32" x14ac:dyDescent="0.2">
      <c r="Y74" s="32" t="s">
        <v>505</v>
      </c>
    </row>
    <row r="75" spans="1:32" x14ac:dyDescent="0.2">
      <c r="Y75" s="32" t="s">
        <v>506</v>
      </c>
    </row>
    <row r="76" spans="1:32" x14ac:dyDescent="0.2">
      <c r="Y76" s="32" t="s">
        <v>507</v>
      </c>
    </row>
    <row r="77" spans="1:32" x14ac:dyDescent="0.2">
      <c r="Y77" s="32" t="s">
        <v>508</v>
      </c>
    </row>
    <row r="78" spans="1:32" x14ac:dyDescent="0.2">
      <c r="Y78" s="32" t="s">
        <v>509</v>
      </c>
    </row>
    <row r="79" spans="1:32" x14ac:dyDescent="0.2">
      <c r="Y79" s="32" t="s">
        <v>510</v>
      </c>
    </row>
    <row r="80" spans="1:32" x14ac:dyDescent="0.2">
      <c r="Y80" s="32" t="s">
        <v>511</v>
      </c>
    </row>
    <row r="81" spans="25:25" x14ac:dyDescent="0.2">
      <c r="Y81" s="32" t="s">
        <v>512</v>
      </c>
    </row>
    <row r="82" spans="25:25" x14ac:dyDescent="0.2">
      <c r="Y82" s="32" t="s">
        <v>513</v>
      </c>
    </row>
    <row r="83" spans="25:25" x14ac:dyDescent="0.2">
      <c r="Y83" s="32" t="s">
        <v>514</v>
      </c>
    </row>
    <row r="84" spans="25:25" x14ac:dyDescent="0.2">
      <c r="Y84" s="32" t="s">
        <v>515</v>
      </c>
    </row>
    <row r="85" spans="25:25" x14ac:dyDescent="0.2">
      <c r="Y85" s="32" t="s">
        <v>516</v>
      </c>
    </row>
    <row r="86" spans="25:25" x14ac:dyDescent="0.2">
      <c r="Y86" s="32" t="s">
        <v>517</v>
      </c>
    </row>
    <row r="87" spans="25:25" x14ac:dyDescent="0.2">
      <c r="Y87" s="32" t="s">
        <v>518</v>
      </c>
    </row>
    <row r="88" spans="25:25" x14ac:dyDescent="0.2">
      <c r="Y88" s="32" t="s">
        <v>519</v>
      </c>
    </row>
    <row r="89" spans="25:25" x14ac:dyDescent="0.2">
      <c r="Y89" s="32" t="s">
        <v>520</v>
      </c>
    </row>
    <row r="90" spans="25:25" x14ac:dyDescent="0.2">
      <c r="Y90" s="32" t="s">
        <v>521</v>
      </c>
    </row>
    <row r="91" spans="25:25" x14ac:dyDescent="0.2">
      <c r="Y91" s="32" t="s">
        <v>522</v>
      </c>
    </row>
    <row r="92" spans="25:25" x14ac:dyDescent="0.2">
      <c r="Y92" s="32" t="s">
        <v>523</v>
      </c>
    </row>
    <row r="93" spans="25:25" x14ac:dyDescent="0.2">
      <c r="Y93" s="32" t="s">
        <v>524</v>
      </c>
    </row>
    <row r="94" spans="25:25" x14ac:dyDescent="0.2">
      <c r="Y94" s="32" t="s">
        <v>525</v>
      </c>
    </row>
    <row r="95" spans="25:25" x14ac:dyDescent="0.2">
      <c r="Y95" s="32" t="s">
        <v>526</v>
      </c>
    </row>
    <row r="96" spans="25:25" x14ac:dyDescent="0.2">
      <c r="Y96" s="32" t="s">
        <v>418</v>
      </c>
    </row>
    <row r="97" spans="25:25" x14ac:dyDescent="0.2">
      <c r="Y97" s="32" t="s">
        <v>527</v>
      </c>
    </row>
    <row r="98" spans="25:25" x14ac:dyDescent="0.2">
      <c r="Y98" s="32" t="s">
        <v>528</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5" sqref="G35:AX3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0" t="s">
        <v>349</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4"/>
      <c r="Z2" s="826"/>
      <c r="AA2" s="827"/>
      <c r="AB2" s="1028" t="s">
        <v>11</v>
      </c>
      <c r="AC2" s="1029"/>
      <c r="AD2" s="1030"/>
      <c r="AE2" s="248" t="s">
        <v>393</v>
      </c>
      <c r="AF2" s="248"/>
      <c r="AG2" s="248"/>
      <c r="AH2" s="248"/>
      <c r="AI2" s="248" t="s">
        <v>391</v>
      </c>
      <c r="AJ2" s="248"/>
      <c r="AK2" s="248"/>
      <c r="AL2" s="248"/>
      <c r="AM2" s="248" t="s">
        <v>420</v>
      </c>
      <c r="AN2" s="248"/>
      <c r="AO2" s="248"/>
      <c r="AP2" s="242"/>
      <c r="AQ2" s="158" t="s">
        <v>235</v>
      </c>
      <c r="AR2" s="129"/>
      <c r="AS2" s="129"/>
      <c r="AT2" s="130"/>
      <c r="AU2" s="536" t="s">
        <v>134</v>
      </c>
      <c r="AV2" s="536"/>
      <c r="AW2" s="536"/>
      <c r="AX2" s="537"/>
    </row>
    <row r="3" spans="1:50" ht="18.75" customHeight="1" x14ac:dyDescent="0.2">
      <c r="A3" s="400"/>
      <c r="B3" s="401"/>
      <c r="C3" s="401"/>
      <c r="D3" s="401"/>
      <c r="E3" s="401"/>
      <c r="F3" s="402"/>
      <c r="G3" s="416"/>
      <c r="H3" s="398"/>
      <c r="I3" s="398"/>
      <c r="J3" s="398"/>
      <c r="K3" s="398"/>
      <c r="L3" s="398"/>
      <c r="M3" s="398"/>
      <c r="N3" s="398"/>
      <c r="O3" s="417"/>
      <c r="P3" s="438"/>
      <c r="Q3" s="398"/>
      <c r="R3" s="398"/>
      <c r="S3" s="398"/>
      <c r="T3" s="398"/>
      <c r="U3" s="398"/>
      <c r="V3" s="398"/>
      <c r="W3" s="398"/>
      <c r="X3" s="417"/>
      <c r="Y3" s="1025"/>
      <c r="Z3" s="1026"/>
      <c r="AA3" s="1027"/>
      <c r="AB3" s="1031"/>
      <c r="AC3" s="1032"/>
      <c r="AD3" s="1033"/>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2">
      <c r="A4" s="403"/>
      <c r="B4" s="401"/>
      <c r="C4" s="401"/>
      <c r="D4" s="401"/>
      <c r="E4" s="401"/>
      <c r="F4" s="402"/>
      <c r="G4" s="564"/>
      <c r="H4" s="1001"/>
      <c r="I4" s="1001"/>
      <c r="J4" s="1001"/>
      <c r="K4" s="1001"/>
      <c r="L4" s="1001"/>
      <c r="M4" s="1001"/>
      <c r="N4" s="1001"/>
      <c r="O4" s="1002"/>
      <c r="P4" s="104"/>
      <c r="Q4" s="1009"/>
      <c r="R4" s="1009"/>
      <c r="S4" s="1009"/>
      <c r="T4" s="1009"/>
      <c r="U4" s="1009"/>
      <c r="V4" s="1009"/>
      <c r="W4" s="1009"/>
      <c r="X4" s="1010"/>
      <c r="Y4" s="1019" t="s">
        <v>12</v>
      </c>
      <c r="Z4" s="1020"/>
      <c r="AA4" s="1021"/>
      <c r="AB4" s="464"/>
      <c r="AC4" s="1023"/>
      <c r="AD4" s="102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2">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8" t="s">
        <v>54</v>
      </c>
      <c r="Z5" s="1016"/>
      <c r="AA5" s="1017"/>
      <c r="AB5" s="526"/>
      <c r="AC5" s="1022"/>
      <c r="AD5" s="102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2">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182</v>
      </c>
      <c r="AC6" s="1018"/>
      <c r="AD6" s="101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2">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400" t="s">
        <v>349</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4"/>
      <c r="Z9" s="826"/>
      <c r="AA9" s="827"/>
      <c r="AB9" s="1028" t="s">
        <v>11</v>
      </c>
      <c r="AC9" s="1029"/>
      <c r="AD9" s="1030"/>
      <c r="AE9" s="248" t="s">
        <v>393</v>
      </c>
      <c r="AF9" s="248"/>
      <c r="AG9" s="248"/>
      <c r="AH9" s="248"/>
      <c r="AI9" s="248" t="s">
        <v>391</v>
      </c>
      <c r="AJ9" s="248"/>
      <c r="AK9" s="248"/>
      <c r="AL9" s="248"/>
      <c r="AM9" s="248" t="s">
        <v>420</v>
      </c>
      <c r="AN9" s="248"/>
      <c r="AO9" s="248"/>
      <c r="AP9" s="242"/>
      <c r="AQ9" s="158" t="s">
        <v>235</v>
      </c>
      <c r="AR9" s="129"/>
      <c r="AS9" s="129"/>
      <c r="AT9" s="130"/>
      <c r="AU9" s="536" t="s">
        <v>134</v>
      </c>
      <c r="AV9" s="536"/>
      <c r="AW9" s="536"/>
      <c r="AX9" s="537"/>
    </row>
    <row r="10" spans="1:50" ht="18.75" customHeight="1" x14ac:dyDescent="0.2">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5"/>
      <c r="Z10" s="1026"/>
      <c r="AA10" s="1027"/>
      <c r="AB10" s="1031"/>
      <c r="AC10" s="1032"/>
      <c r="AD10" s="1033"/>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2">
      <c r="A11" s="403"/>
      <c r="B11" s="401"/>
      <c r="C11" s="401"/>
      <c r="D11" s="401"/>
      <c r="E11" s="401"/>
      <c r="F11" s="402"/>
      <c r="G11" s="564"/>
      <c r="H11" s="1001"/>
      <c r="I11" s="1001"/>
      <c r="J11" s="1001"/>
      <c r="K11" s="1001"/>
      <c r="L11" s="1001"/>
      <c r="M11" s="1001"/>
      <c r="N11" s="1001"/>
      <c r="O11" s="1002"/>
      <c r="P11" s="104"/>
      <c r="Q11" s="1009"/>
      <c r="R11" s="1009"/>
      <c r="S11" s="1009"/>
      <c r="T11" s="1009"/>
      <c r="U11" s="1009"/>
      <c r="V11" s="1009"/>
      <c r="W11" s="1009"/>
      <c r="X11" s="1010"/>
      <c r="Y11" s="1019" t="s">
        <v>12</v>
      </c>
      <c r="Z11" s="1020"/>
      <c r="AA11" s="1021"/>
      <c r="AB11" s="464"/>
      <c r="AC11" s="1023"/>
      <c r="AD11" s="102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2">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8" t="s">
        <v>54</v>
      </c>
      <c r="Z12" s="1016"/>
      <c r="AA12" s="1017"/>
      <c r="AB12" s="526"/>
      <c r="AC12" s="1022"/>
      <c r="AD12" s="102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2">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182</v>
      </c>
      <c r="AC13" s="1018"/>
      <c r="AD13" s="101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2">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400" t="s">
        <v>349</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4"/>
      <c r="Z16" s="826"/>
      <c r="AA16" s="827"/>
      <c r="AB16" s="1028" t="s">
        <v>11</v>
      </c>
      <c r="AC16" s="1029"/>
      <c r="AD16" s="1030"/>
      <c r="AE16" s="248" t="s">
        <v>393</v>
      </c>
      <c r="AF16" s="248"/>
      <c r="AG16" s="248"/>
      <c r="AH16" s="248"/>
      <c r="AI16" s="248" t="s">
        <v>391</v>
      </c>
      <c r="AJ16" s="248"/>
      <c r="AK16" s="248"/>
      <c r="AL16" s="248"/>
      <c r="AM16" s="248" t="s">
        <v>420</v>
      </c>
      <c r="AN16" s="248"/>
      <c r="AO16" s="248"/>
      <c r="AP16" s="242"/>
      <c r="AQ16" s="158" t="s">
        <v>235</v>
      </c>
      <c r="AR16" s="129"/>
      <c r="AS16" s="129"/>
      <c r="AT16" s="130"/>
      <c r="AU16" s="536" t="s">
        <v>134</v>
      </c>
      <c r="AV16" s="536"/>
      <c r="AW16" s="536"/>
      <c r="AX16" s="537"/>
    </row>
    <row r="17" spans="1:50" ht="18.75" customHeight="1" x14ac:dyDescent="0.2">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5"/>
      <c r="Z17" s="1026"/>
      <c r="AA17" s="1027"/>
      <c r="AB17" s="1031"/>
      <c r="AC17" s="1032"/>
      <c r="AD17" s="1033"/>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2">
      <c r="A18" s="403"/>
      <c r="B18" s="401"/>
      <c r="C18" s="401"/>
      <c r="D18" s="401"/>
      <c r="E18" s="401"/>
      <c r="F18" s="402"/>
      <c r="G18" s="564"/>
      <c r="H18" s="1001"/>
      <c r="I18" s="1001"/>
      <c r="J18" s="1001"/>
      <c r="K18" s="1001"/>
      <c r="L18" s="1001"/>
      <c r="M18" s="1001"/>
      <c r="N18" s="1001"/>
      <c r="O18" s="1002"/>
      <c r="P18" s="104"/>
      <c r="Q18" s="1009"/>
      <c r="R18" s="1009"/>
      <c r="S18" s="1009"/>
      <c r="T18" s="1009"/>
      <c r="U18" s="1009"/>
      <c r="V18" s="1009"/>
      <c r="W18" s="1009"/>
      <c r="X18" s="1010"/>
      <c r="Y18" s="1019" t="s">
        <v>12</v>
      </c>
      <c r="Z18" s="1020"/>
      <c r="AA18" s="1021"/>
      <c r="AB18" s="464"/>
      <c r="AC18" s="1023"/>
      <c r="AD18" s="102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2">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8" t="s">
        <v>54</v>
      </c>
      <c r="Z19" s="1016"/>
      <c r="AA19" s="1017"/>
      <c r="AB19" s="526"/>
      <c r="AC19" s="1022"/>
      <c r="AD19" s="102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2">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182</v>
      </c>
      <c r="AC20" s="1018"/>
      <c r="AD20" s="101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2">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400" t="s">
        <v>349</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4"/>
      <c r="Z23" s="826"/>
      <c r="AA23" s="827"/>
      <c r="AB23" s="1028" t="s">
        <v>11</v>
      </c>
      <c r="AC23" s="1029"/>
      <c r="AD23" s="1030"/>
      <c r="AE23" s="248" t="s">
        <v>393</v>
      </c>
      <c r="AF23" s="248"/>
      <c r="AG23" s="248"/>
      <c r="AH23" s="248"/>
      <c r="AI23" s="248" t="s">
        <v>391</v>
      </c>
      <c r="AJ23" s="248"/>
      <c r="AK23" s="248"/>
      <c r="AL23" s="248"/>
      <c r="AM23" s="248" t="s">
        <v>420</v>
      </c>
      <c r="AN23" s="248"/>
      <c r="AO23" s="248"/>
      <c r="AP23" s="242"/>
      <c r="AQ23" s="158" t="s">
        <v>235</v>
      </c>
      <c r="AR23" s="129"/>
      <c r="AS23" s="129"/>
      <c r="AT23" s="130"/>
      <c r="AU23" s="536" t="s">
        <v>134</v>
      </c>
      <c r="AV23" s="536"/>
      <c r="AW23" s="536"/>
      <c r="AX23" s="537"/>
    </row>
    <row r="24" spans="1:50" ht="18.75" customHeight="1" x14ac:dyDescent="0.2">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5"/>
      <c r="Z24" s="1026"/>
      <c r="AA24" s="1027"/>
      <c r="AB24" s="1031"/>
      <c r="AC24" s="1032"/>
      <c r="AD24" s="1033"/>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2">
      <c r="A25" s="403"/>
      <c r="B25" s="401"/>
      <c r="C25" s="401"/>
      <c r="D25" s="401"/>
      <c r="E25" s="401"/>
      <c r="F25" s="402"/>
      <c r="G25" s="564"/>
      <c r="H25" s="1001"/>
      <c r="I25" s="1001"/>
      <c r="J25" s="1001"/>
      <c r="K25" s="1001"/>
      <c r="L25" s="1001"/>
      <c r="M25" s="1001"/>
      <c r="N25" s="1001"/>
      <c r="O25" s="1002"/>
      <c r="P25" s="104"/>
      <c r="Q25" s="1009"/>
      <c r="R25" s="1009"/>
      <c r="S25" s="1009"/>
      <c r="T25" s="1009"/>
      <c r="U25" s="1009"/>
      <c r="V25" s="1009"/>
      <c r="W25" s="1009"/>
      <c r="X25" s="1010"/>
      <c r="Y25" s="1019" t="s">
        <v>12</v>
      </c>
      <c r="Z25" s="1020"/>
      <c r="AA25" s="1021"/>
      <c r="AB25" s="464"/>
      <c r="AC25" s="1023"/>
      <c r="AD25" s="102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2">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8" t="s">
        <v>54</v>
      </c>
      <c r="Z26" s="1016"/>
      <c r="AA26" s="1017"/>
      <c r="AB26" s="526"/>
      <c r="AC26" s="1022"/>
      <c r="AD26" s="102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2">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182</v>
      </c>
      <c r="AC27" s="1018"/>
      <c r="AD27" s="101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2">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400" t="s">
        <v>349</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4"/>
      <c r="Z30" s="826"/>
      <c r="AA30" s="827"/>
      <c r="AB30" s="1028" t="s">
        <v>11</v>
      </c>
      <c r="AC30" s="1029"/>
      <c r="AD30" s="1030"/>
      <c r="AE30" s="248" t="s">
        <v>393</v>
      </c>
      <c r="AF30" s="248"/>
      <c r="AG30" s="248"/>
      <c r="AH30" s="248"/>
      <c r="AI30" s="248" t="s">
        <v>391</v>
      </c>
      <c r="AJ30" s="248"/>
      <c r="AK30" s="248"/>
      <c r="AL30" s="248"/>
      <c r="AM30" s="248" t="s">
        <v>420</v>
      </c>
      <c r="AN30" s="248"/>
      <c r="AO30" s="248"/>
      <c r="AP30" s="242"/>
      <c r="AQ30" s="158" t="s">
        <v>235</v>
      </c>
      <c r="AR30" s="129"/>
      <c r="AS30" s="129"/>
      <c r="AT30" s="130"/>
      <c r="AU30" s="536" t="s">
        <v>134</v>
      </c>
      <c r="AV30" s="536"/>
      <c r="AW30" s="536"/>
      <c r="AX30" s="537"/>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5"/>
      <c r="Z31" s="1026"/>
      <c r="AA31" s="1027"/>
      <c r="AB31" s="1031"/>
      <c r="AC31" s="1032"/>
      <c r="AD31" s="1033"/>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2">
      <c r="A32" s="403"/>
      <c r="B32" s="401"/>
      <c r="C32" s="401"/>
      <c r="D32" s="401"/>
      <c r="E32" s="401"/>
      <c r="F32" s="402"/>
      <c r="G32" s="564"/>
      <c r="H32" s="1001"/>
      <c r="I32" s="1001"/>
      <c r="J32" s="1001"/>
      <c r="K32" s="1001"/>
      <c r="L32" s="1001"/>
      <c r="M32" s="1001"/>
      <c r="N32" s="1001"/>
      <c r="O32" s="1002"/>
      <c r="P32" s="104"/>
      <c r="Q32" s="1009"/>
      <c r="R32" s="1009"/>
      <c r="S32" s="1009"/>
      <c r="T32" s="1009"/>
      <c r="U32" s="1009"/>
      <c r="V32" s="1009"/>
      <c r="W32" s="1009"/>
      <c r="X32" s="1010"/>
      <c r="Y32" s="1019" t="s">
        <v>12</v>
      </c>
      <c r="Z32" s="1020"/>
      <c r="AA32" s="1021"/>
      <c r="AB32" s="464"/>
      <c r="AC32" s="1023"/>
      <c r="AD32" s="102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2">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8" t="s">
        <v>54</v>
      </c>
      <c r="Z33" s="1016"/>
      <c r="AA33" s="1017"/>
      <c r="AB33" s="526"/>
      <c r="AC33" s="1022"/>
      <c r="AD33" s="102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2">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182</v>
      </c>
      <c r="AC34" s="1018"/>
      <c r="AD34" s="101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2">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400" t="s">
        <v>349</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4"/>
      <c r="Z37" s="826"/>
      <c r="AA37" s="827"/>
      <c r="AB37" s="1028" t="s">
        <v>11</v>
      </c>
      <c r="AC37" s="1029"/>
      <c r="AD37" s="1030"/>
      <c r="AE37" s="248" t="s">
        <v>393</v>
      </c>
      <c r="AF37" s="248"/>
      <c r="AG37" s="248"/>
      <c r="AH37" s="248"/>
      <c r="AI37" s="248" t="s">
        <v>391</v>
      </c>
      <c r="AJ37" s="248"/>
      <c r="AK37" s="248"/>
      <c r="AL37" s="248"/>
      <c r="AM37" s="248" t="s">
        <v>420</v>
      </c>
      <c r="AN37" s="248"/>
      <c r="AO37" s="248"/>
      <c r="AP37" s="242"/>
      <c r="AQ37" s="158" t="s">
        <v>235</v>
      </c>
      <c r="AR37" s="129"/>
      <c r="AS37" s="129"/>
      <c r="AT37" s="130"/>
      <c r="AU37" s="536" t="s">
        <v>134</v>
      </c>
      <c r="AV37" s="536"/>
      <c r="AW37" s="536"/>
      <c r="AX37" s="537"/>
    </row>
    <row r="38" spans="1:50" ht="18.75"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5"/>
      <c r="Z38" s="1026"/>
      <c r="AA38" s="1027"/>
      <c r="AB38" s="1031"/>
      <c r="AC38" s="1032"/>
      <c r="AD38" s="1033"/>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2">
      <c r="A39" s="403"/>
      <c r="B39" s="401"/>
      <c r="C39" s="401"/>
      <c r="D39" s="401"/>
      <c r="E39" s="401"/>
      <c r="F39" s="402"/>
      <c r="G39" s="564"/>
      <c r="H39" s="1001"/>
      <c r="I39" s="1001"/>
      <c r="J39" s="1001"/>
      <c r="K39" s="1001"/>
      <c r="L39" s="1001"/>
      <c r="M39" s="1001"/>
      <c r="N39" s="1001"/>
      <c r="O39" s="1002"/>
      <c r="P39" s="104"/>
      <c r="Q39" s="1009"/>
      <c r="R39" s="1009"/>
      <c r="S39" s="1009"/>
      <c r="T39" s="1009"/>
      <c r="U39" s="1009"/>
      <c r="V39" s="1009"/>
      <c r="W39" s="1009"/>
      <c r="X39" s="1010"/>
      <c r="Y39" s="1019" t="s">
        <v>12</v>
      </c>
      <c r="Z39" s="1020"/>
      <c r="AA39" s="1021"/>
      <c r="AB39" s="464"/>
      <c r="AC39" s="1023"/>
      <c r="AD39" s="102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2">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8" t="s">
        <v>54</v>
      </c>
      <c r="Z40" s="1016"/>
      <c r="AA40" s="1017"/>
      <c r="AB40" s="526"/>
      <c r="AC40" s="1022"/>
      <c r="AD40" s="102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2">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182</v>
      </c>
      <c r="AC41" s="1018"/>
      <c r="AD41" s="101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2">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400" t="s">
        <v>349</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4"/>
      <c r="Z44" s="826"/>
      <c r="AA44" s="827"/>
      <c r="AB44" s="1028" t="s">
        <v>11</v>
      </c>
      <c r="AC44" s="1029"/>
      <c r="AD44" s="1030"/>
      <c r="AE44" s="248" t="s">
        <v>393</v>
      </c>
      <c r="AF44" s="248"/>
      <c r="AG44" s="248"/>
      <c r="AH44" s="248"/>
      <c r="AI44" s="248" t="s">
        <v>391</v>
      </c>
      <c r="AJ44" s="248"/>
      <c r="AK44" s="248"/>
      <c r="AL44" s="248"/>
      <c r="AM44" s="248" t="s">
        <v>420</v>
      </c>
      <c r="AN44" s="248"/>
      <c r="AO44" s="248"/>
      <c r="AP44" s="242"/>
      <c r="AQ44" s="158" t="s">
        <v>235</v>
      </c>
      <c r="AR44" s="129"/>
      <c r="AS44" s="129"/>
      <c r="AT44" s="130"/>
      <c r="AU44" s="536" t="s">
        <v>134</v>
      </c>
      <c r="AV44" s="536"/>
      <c r="AW44" s="536"/>
      <c r="AX44" s="537"/>
    </row>
    <row r="45" spans="1:50" ht="18.75"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5"/>
      <c r="Z45" s="1026"/>
      <c r="AA45" s="1027"/>
      <c r="AB45" s="1031"/>
      <c r="AC45" s="1032"/>
      <c r="AD45" s="1033"/>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2">
      <c r="A46" s="403"/>
      <c r="B46" s="401"/>
      <c r="C46" s="401"/>
      <c r="D46" s="401"/>
      <c r="E46" s="401"/>
      <c r="F46" s="402"/>
      <c r="G46" s="564"/>
      <c r="H46" s="1001"/>
      <c r="I46" s="1001"/>
      <c r="J46" s="1001"/>
      <c r="K46" s="1001"/>
      <c r="L46" s="1001"/>
      <c r="M46" s="1001"/>
      <c r="N46" s="1001"/>
      <c r="O46" s="1002"/>
      <c r="P46" s="104"/>
      <c r="Q46" s="1009"/>
      <c r="R46" s="1009"/>
      <c r="S46" s="1009"/>
      <c r="T46" s="1009"/>
      <c r="U46" s="1009"/>
      <c r="V46" s="1009"/>
      <c r="W46" s="1009"/>
      <c r="X46" s="1010"/>
      <c r="Y46" s="1019" t="s">
        <v>12</v>
      </c>
      <c r="Z46" s="1020"/>
      <c r="AA46" s="1021"/>
      <c r="AB46" s="464"/>
      <c r="AC46" s="1023"/>
      <c r="AD46" s="102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2">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8" t="s">
        <v>54</v>
      </c>
      <c r="Z47" s="1016"/>
      <c r="AA47" s="1017"/>
      <c r="AB47" s="526"/>
      <c r="AC47" s="1022"/>
      <c r="AD47" s="102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2">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182</v>
      </c>
      <c r="AC48" s="1018"/>
      <c r="AD48" s="101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2">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00" t="s">
        <v>349</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4"/>
      <c r="Z51" s="826"/>
      <c r="AA51" s="827"/>
      <c r="AB51" s="242" t="s">
        <v>11</v>
      </c>
      <c r="AC51" s="1029"/>
      <c r="AD51" s="1030"/>
      <c r="AE51" s="248" t="s">
        <v>393</v>
      </c>
      <c r="AF51" s="248"/>
      <c r="AG51" s="248"/>
      <c r="AH51" s="248"/>
      <c r="AI51" s="248" t="s">
        <v>391</v>
      </c>
      <c r="AJ51" s="248"/>
      <c r="AK51" s="248"/>
      <c r="AL51" s="248"/>
      <c r="AM51" s="248" t="s">
        <v>420</v>
      </c>
      <c r="AN51" s="248"/>
      <c r="AO51" s="248"/>
      <c r="AP51" s="242"/>
      <c r="AQ51" s="158" t="s">
        <v>235</v>
      </c>
      <c r="AR51" s="129"/>
      <c r="AS51" s="129"/>
      <c r="AT51" s="130"/>
      <c r="AU51" s="536" t="s">
        <v>134</v>
      </c>
      <c r="AV51" s="536"/>
      <c r="AW51" s="536"/>
      <c r="AX51" s="537"/>
    </row>
    <row r="52" spans="1:50" ht="18.75"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5"/>
      <c r="Z52" s="1026"/>
      <c r="AA52" s="1027"/>
      <c r="AB52" s="1031"/>
      <c r="AC52" s="1032"/>
      <c r="AD52" s="1033"/>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2">
      <c r="A53" s="403"/>
      <c r="B53" s="401"/>
      <c r="C53" s="401"/>
      <c r="D53" s="401"/>
      <c r="E53" s="401"/>
      <c r="F53" s="402"/>
      <c r="G53" s="564"/>
      <c r="H53" s="1001"/>
      <c r="I53" s="1001"/>
      <c r="J53" s="1001"/>
      <c r="K53" s="1001"/>
      <c r="L53" s="1001"/>
      <c r="M53" s="1001"/>
      <c r="N53" s="1001"/>
      <c r="O53" s="1002"/>
      <c r="P53" s="104"/>
      <c r="Q53" s="1009"/>
      <c r="R53" s="1009"/>
      <c r="S53" s="1009"/>
      <c r="T53" s="1009"/>
      <c r="U53" s="1009"/>
      <c r="V53" s="1009"/>
      <c r="W53" s="1009"/>
      <c r="X53" s="1010"/>
      <c r="Y53" s="1019" t="s">
        <v>12</v>
      </c>
      <c r="Z53" s="1020"/>
      <c r="AA53" s="1021"/>
      <c r="AB53" s="464"/>
      <c r="AC53" s="1023"/>
      <c r="AD53" s="102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2">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8" t="s">
        <v>54</v>
      </c>
      <c r="Z54" s="1016"/>
      <c r="AA54" s="1017"/>
      <c r="AB54" s="526"/>
      <c r="AC54" s="1022"/>
      <c r="AD54" s="102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2">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182</v>
      </c>
      <c r="AC55" s="1018"/>
      <c r="AD55" s="101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2">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400" t="s">
        <v>349</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4"/>
      <c r="Z58" s="826"/>
      <c r="AA58" s="827"/>
      <c r="AB58" s="1028" t="s">
        <v>11</v>
      </c>
      <c r="AC58" s="1029"/>
      <c r="AD58" s="1030"/>
      <c r="AE58" s="248" t="s">
        <v>393</v>
      </c>
      <c r="AF58" s="248"/>
      <c r="AG58" s="248"/>
      <c r="AH58" s="248"/>
      <c r="AI58" s="248" t="s">
        <v>391</v>
      </c>
      <c r="AJ58" s="248"/>
      <c r="AK58" s="248"/>
      <c r="AL58" s="248"/>
      <c r="AM58" s="248" t="s">
        <v>420</v>
      </c>
      <c r="AN58" s="248"/>
      <c r="AO58" s="248"/>
      <c r="AP58" s="242"/>
      <c r="AQ58" s="158" t="s">
        <v>235</v>
      </c>
      <c r="AR58" s="129"/>
      <c r="AS58" s="129"/>
      <c r="AT58" s="130"/>
      <c r="AU58" s="536" t="s">
        <v>134</v>
      </c>
      <c r="AV58" s="536"/>
      <c r="AW58" s="536"/>
      <c r="AX58" s="537"/>
    </row>
    <row r="59" spans="1:50" ht="18.75"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5"/>
      <c r="Z59" s="1026"/>
      <c r="AA59" s="1027"/>
      <c r="AB59" s="1031"/>
      <c r="AC59" s="1032"/>
      <c r="AD59" s="1033"/>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2">
      <c r="A60" s="403"/>
      <c r="B60" s="401"/>
      <c r="C60" s="401"/>
      <c r="D60" s="401"/>
      <c r="E60" s="401"/>
      <c r="F60" s="402"/>
      <c r="G60" s="564"/>
      <c r="H60" s="1001"/>
      <c r="I60" s="1001"/>
      <c r="J60" s="1001"/>
      <c r="K60" s="1001"/>
      <c r="L60" s="1001"/>
      <c r="M60" s="1001"/>
      <c r="N60" s="1001"/>
      <c r="O60" s="1002"/>
      <c r="P60" s="104"/>
      <c r="Q60" s="1009"/>
      <c r="R60" s="1009"/>
      <c r="S60" s="1009"/>
      <c r="T60" s="1009"/>
      <c r="U60" s="1009"/>
      <c r="V60" s="1009"/>
      <c r="W60" s="1009"/>
      <c r="X60" s="1010"/>
      <c r="Y60" s="1019" t="s">
        <v>12</v>
      </c>
      <c r="Z60" s="1020"/>
      <c r="AA60" s="1021"/>
      <c r="AB60" s="464"/>
      <c r="AC60" s="1023"/>
      <c r="AD60" s="102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2">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8" t="s">
        <v>54</v>
      </c>
      <c r="Z61" s="1016"/>
      <c r="AA61" s="1017"/>
      <c r="AB61" s="526"/>
      <c r="AC61" s="1022"/>
      <c r="AD61" s="102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2">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182</v>
      </c>
      <c r="AC62" s="1018"/>
      <c r="AD62" s="101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2">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00" t="s">
        <v>349</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4"/>
      <c r="Z65" s="826"/>
      <c r="AA65" s="827"/>
      <c r="AB65" s="1028" t="s">
        <v>11</v>
      </c>
      <c r="AC65" s="1029"/>
      <c r="AD65" s="1030"/>
      <c r="AE65" s="248" t="s">
        <v>393</v>
      </c>
      <c r="AF65" s="248"/>
      <c r="AG65" s="248"/>
      <c r="AH65" s="248"/>
      <c r="AI65" s="248" t="s">
        <v>391</v>
      </c>
      <c r="AJ65" s="248"/>
      <c r="AK65" s="248"/>
      <c r="AL65" s="248"/>
      <c r="AM65" s="248" t="s">
        <v>420</v>
      </c>
      <c r="AN65" s="248"/>
      <c r="AO65" s="248"/>
      <c r="AP65" s="242"/>
      <c r="AQ65" s="158" t="s">
        <v>235</v>
      </c>
      <c r="AR65" s="129"/>
      <c r="AS65" s="129"/>
      <c r="AT65" s="130"/>
      <c r="AU65" s="536" t="s">
        <v>134</v>
      </c>
      <c r="AV65" s="536"/>
      <c r="AW65" s="536"/>
      <c r="AX65" s="537"/>
    </row>
    <row r="66" spans="1:50" ht="18.75" customHeight="1" x14ac:dyDescent="0.2">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5"/>
      <c r="Z66" s="1026"/>
      <c r="AA66" s="1027"/>
      <c r="AB66" s="1031"/>
      <c r="AC66" s="1032"/>
      <c r="AD66" s="1033"/>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2">
      <c r="A67" s="403"/>
      <c r="B67" s="401"/>
      <c r="C67" s="401"/>
      <c r="D67" s="401"/>
      <c r="E67" s="401"/>
      <c r="F67" s="402"/>
      <c r="G67" s="564"/>
      <c r="H67" s="1001"/>
      <c r="I67" s="1001"/>
      <c r="J67" s="1001"/>
      <c r="K67" s="1001"/>
      <c r="L67" s="1001"/>
      <c r="M67" s="1001"/>
      <c r="N67" s="1001"/>
      <c r="O67" s="1002"/>
      <c r="P67" s="104"/>
      <c r="Q67" s="1009"/>
      <c r="R67" s="1009"/>
      <c r="S67" s="1009"/>
      <c r="T67" s="1009"/>
      <c r="U67" s="1009"/>
      <c r="V67" s="1009"/>
      <c r="W67" s="1009"/>
      <c r="X67" s="1010"/>
      <c r="Y67" s="1019" t="s">
        <v>12</v>
      </c>
      <c r="Z67" s="1020"/>
      <c r="AA67" s="1021"/>
      <c r="AB67" s="464"/>
      <c r="AC67" s="1023"/>
      <c r="AD67" s="102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2">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8" t="s">
        <v>54</v>
      </c>
      <c r="Z68" s="1016"/>
      <c r="AA68" s="1017"/>
      <c r="AB68" s="526"/>
      <c r="AC68" s="1022"/>
      <c r="AD68" s="102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2">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8" t="s">
        <v>13</v>
      </c>
      <c r="Z69" s="1016"/>
      <c r="AA69" s="1017"/>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2">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2" t="s">
        <v>28</v>
      </c>
      <c r="B2" s="1053"/>
      <c r="C2" s="1053"/>
      <c r="D2" s="1053"/>
      <c r="E2" s="1053"/>
      <c r="F2" s="1054"/>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2" t="s">
        <v>17</v>
      </c>
      <c r="H3" s="671"/>
      <c r="I3" s="671"/>
      <c r="J3" s="671"/>
      <c r="K3" s="671"/>
      <c r="L3" s="670" t="s">
        <v>18</v>
      </c>
      <c r="M3" s="671"/>
      <c r="N3" s="671"/>
      <c r="O3" s="671"/>
      <c r="P3" s="671"/>
      <c r="Q3" s="671"/>
      <c r="R3" s="671"/>
      <c r="S3" s="671"/>
      <c r="T3" s="671"/>
      <c r="U3" s="671"/>
      <c r="V3" s="671"/>
      <c r="W3" s="671"/>
      <c r="X3" s="672"/>
      <c r="Y3" s="656" t="s">
        <v>19</v>
      </c>
      <c r="Z3" s="657"/>
      <c r="AA3" s="657"/>
      <c r="AB3" s="798"/>
      <c r="AC3" s="812"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46"/>
      <c r="B4" s="1047"/>
      <c r="C4" s="1047"/>
      <c r="D4" s="1047"/>
      <c r="E4" s="1047"/>
      <c r="F4" s="1048"/>
      <c r="G4" s="673"/>
      <c r="H4" s="674"/>
      <c r="I4" s="674"/>
      <c r="J4" s="674"/>
      <c r="K4" s="675"/>
      <c r="L4" s="667"/>
      <c r="M4" s="668"/>
      <c r="N4" s="668"/>
      <c r="O4" s="668"/>
      <c r="P4" s="668"/>
      <c r="Q4" s="668"/>
      <c r="R4" s="668"/>
      <c r="S4" s="668"/>
      <c r="T4" s="668"/>
      <c r="U4" s="668"/>
      <c r="V4" s="668"/>
      <c r="W4" s="668"/>
      <c r="X4" s="669"/>
      <c r="Y4" s="388"/>
      <c r="Z4" s="389"/>
      <c r="AA4" s="389"/>
      <c r="AB4" s="805"/>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2">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6"/>
      <c r="B14" s="1047"/>
      <c r="C14" s="1047"/>
      <c r="D14" s="1047"/>
      <c r="E14" s="1047"/>
      <c r="F14" s="1048"/>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2">
      <c r="A15" s="1046"/>
      <c r="B15" s="1047"/>
      <c r="C15" s="1047"/>
      <c r="D15" s="1047"/>
      <c r="E15" s="1047"/>
      <c r="F15" s="1048"/>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6"/>
      <c r="B16" s="1047"/>
      <c r="C16" s="1047"/>
      <c r="D16" s="1047"/>
      <c r="E16" s="1047"/>
      <c r="F16" s="1048"/>
      <c r="G16" s="812"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2"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46"/>
      <c r="B17" s="1047"/>
      <c r="C17" s="1047"/>
      <c r="D17" s="1047"/>
      <c r="E17" s="1047"/>
      <c r="F17" s="1048"/>
      <c r="G17" s="673"/>
      <c r="H17" s="674"/>
      <c r="I17" s="674"/>
      <c r="J17" s="674"/>
      <c r="K17" s="675"/>
      <c r="L17" s="667"/>
      <c r="M17" s="668"/>
      <c r="N17" s="668"/>
      <c r="O17" s="668"/>
      <c r="P17" s="668"/>
      <c r="Q17" s="668"/>
      <c r="R17" s="668"/>
      <c r="S17" s="668"/>
      <c r="T17" s="668"/>
      <c r="U17" s="668"/>
      <c r="V17" s="668"/>
      <c r="W17" s="668"/>
      <c r="X17" s="669"/>
      <c r="Y17" s="388"/>
      <c r="Z17" s="389"/>
      <c r="AA17" s="389"/>
      <c r="AB17" s="805"/>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2">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6"/>
      <c r="B27" s="1047"/>
      <c r="C27" s="1047"/>
      <c r="D27" s="1047"/>
      <c r="E27" s="1047"/>
      <c r="F27" s="1048"/>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2">
      <c r="A28" s="1046"/>
      <c r="B28" s="1047"/>
      <c r="C28" s="1047"/>
      <c r="D28" s="1047"/>
      <c r="E28" s="1047"/>
      <c r="F28" s="1048"/>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6"/>
      <c r="B29" s="1047"/>
      <c r="C29" s="1047"/>
      <c r="D29" s="1047"/>
      <c r="E29" s="1047"/>
      <c r="F29" s="1048"/>
      <c r="G29" s="812"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2"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46"/>
      <c r="B30" s="1047"/>
      <c r="C30" s="1047"/>
      <c r="D30" s="1047"/>
      <c r="E30" s="1047"/>
      <c r="F30" s="1048"/>
      <c r="G30" s="673"/>
      <c r="H30" s="674"/>
      <c r="I30" s="674"/>
      <c r="J30" s="674"/>
      <c r="K30" s="675"/>
      <c r="L30" s="667"/>
      <c r="M30" s="668"/>
      <c r="N30" s="668"/>
      <c r="O30" s="668"/>
      <c r="P30" s="668"/>
      <c r="Q30" s="668"/>
      <c r="R30" s="668"/>
      <c r="S30" s="668"/>
      <c r="T30" s="668"/>
      <c r="U30" s="668"/>
      <c r="V30" s="668"/>
      <c r="W30" s="668"/>
      <c r="X30" s="669"/>
      <c r="Y30" s="388"/>
      <c r="Z30" s="389"/>
      <c r="AA30" s="389"/>
      <c r="AB30" s="805"/>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2">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6"/>
      <c r="B40" s="1047"/>
      <c r="C40" s="1047"/>
      <c r="D40" s="1047"/>
      <c r="E40" s="1047"/>
      <c r="F40" s="1048"/>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2">
      <c r="A41" s="1046"/>
      <c r="B41" s="1047"/>
      <c r="C41" s="1047"/>
      <c r="D41" s="1047"/>
      <c r="E41" s="1047"/>
      <c r="F41" s="1048"/>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6"/>
      <c r="B42" s="1047"/>
      <c r="C42" s="1047"/>
      <c r="D42" s="1047"/>
      <c r="E42" s="1047"/>
      <c r="F42" s="1048"/>
      <c r="G42" s="812"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2"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46"/>
      <c r="B43" s="1047"/>
      <c r="C43" s="1047"/>
      <c r="D43" s="1047"/>
      <c r="E43" s="1047"/>
      <c r="F43" s="1048"/>
      <c r="G43" s="673"/>
      <c r="H43" s="674"/>
      <c r="I43" s="674"/>
      <c r="J43" s="674"/>
      <c r="K43" s="675"/>
      <c r="L43" s="667"/>
      <c r="M43" s="668"/>
      <c r="N43" s="668"/>
      <c r="O43" s="668"/>
      <c r="P43" s="668"/>
      <c r="Q43" s="668"/>
      <c r="R43" s="668"/>
      <c r="S43" s="668"/>
      <c r="T43" s="668"/>
      <c r="U43" s="668"/>
      <c r="V43" s="668"/>
      <c r="W43" s="668"/>
      <c r="X43" s="669"/>
      <c r="Y43" s="388"/>
      <c r="Z43" s="389"/>
      <c r="AA43" s="389"/>
      <c r="AB43" s="805"/>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2">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8" customFormat="1" ht="24.75" customHeight="1" thickBot="1" x14ac:dyDescent="0.25"/>
    <row r="55" spans="1:50" ht="30" customHeight="1" x14ac:dyDescent="0.2">
      <c r="A55" s="1052" t="s">
        <v>28</v>
      </c>
      <c r="B55" s="1053"/>
      <c r="C55" s="1053"/>
      <c r="D55" s="1053"/>
      <c r="E55" s="1053"/>
      <c r="F55" s="1054"/>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6"/>
      <c r="B56" s="1047"/>
      <c r="C56" s="1047"/>
      <c r="D56" s="1047"/>
      <c r="E56" s="1047"/>
      <c r="F56" s="1048"/>
      <c r="G56" s="812"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2"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46"/>
      <c r="B57" s="1047"/>
      <c r="C57" s="1047"/>
      <c r="D57" s="1047"/>
      <c r="E57" s="1047"/>
      <c r="F57" s="1048"/>
      <c r="G57" s="673"/>
      <c r="H57" s="674"/>
      <c r="I57" s="674"/>
      <c r="J57" s="674"/>
      <c r="K57" s="675"/>
      <c r="L57" s="667"/>
      <c r="M57" s="668"/>
      <c r="N57" s="668"/>
      <c r="O57" s="668"/>
      <c r="P57" s="668"/>
      <c r="Q57" s="668"/>
      <c r="R57" s="668"/>
      <c r="S57" s="668"/>
      <c r="T57" s="668"/>
      <c r="U57" s="668"/>
      <c r="V57" s="668"/>
      <c r="W57" s="668"/>
      <c r="X57" s="669"/>
      <c r="Y57" s="388"/>
      <c r="Z57" s="389"/>
      <c r="AA57" s="389"/>
      <c r="AB57" s="805"/>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2">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6"/>
      <c r="B67" s="1047"/>
      <c r="C67" s="1047"/>
      <c r="D67" s="1047"/>
      <c r="E67" s="1047"/>
      <c r="F67" s="1048"/>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2">
      <c r="A68" s="1046"/>
      <c r="B68" s="1047"/>
      <c r="C68" s="1047"/>
      <c r="D68" s="1047"/>
      <c r="E68" s="1047"/>
      <c r="F68" s="1048"/>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6"/>
      <c r="B69" s="1047"/>
      <c r="C69" s="1047"/>
      <c r="D69" s="1047"/>
      <c r="E69" s="1047"/>
      <c r="F69" s="1048"/>
      <c r="G69" s="812"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2"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46"/>
      <c r="B70" s="1047"/>
      <c r="C70" s="1047"/>
      <c r="D70" s="1047"/>
      <c r="E70" s="1047"/>
      <c r="F70" s="1048"/>
      <c r="G70" s="673"/>
      <c r="H70" s="674"/>
      <c r="I70" s="674"/>
      <c r="J70" s="674"/>
      <c r="K70" s="675"/>
      <c r="L70" s="667"/>
      <c r="M70" s="668"/>
      <c r="N70" s="668"/>
      <c r="O70" s="668"/>
      <c r="P70" s="668"/>
      <c r="Q70" s="668"/>
      <c r="R70" s="668"/>
      <c r="S70" s="668"/>
      <c r="T70" s="668"/>
      <c r="U70" s="668"/>
      <c r="V70" s="668"/>
      <c r="W70" s="668"/>
      <c r="X70" s="669"/>
      <c r="Y70" s="388"/>
      <c r="Z70" s="389"/>
      <c r="AA70" s="389"/>
      <c r="AB70" s="805"/>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2">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6"/>
      <c r="B80" s="1047"/>
      <c r="C80" s="1047"/>
      <c r="D80" s="1047"/>
      <c r="E80" s="1047"/>
      <c r="F80" s="1048"/>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2">
      <c r="A81" s="1046"/>
      <c r="B81" s="1047"/>
      <c r="C81" s="1047"/>
      <c r="D81" s="1047"/>
      <c r="E81" s="1047"/>
      <c r="F81" s="1048"/>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6"/>
      <c r="B82" s="1047"/>
      <c r="C82" s="1047"/>
      <c r="D82" s="1047"/>
      <c r="E82" s="1047"/>
      <c r="F82" s="1048"/>
      <c r="G82" s="812"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2"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46"/>
      <c r="B83" s="1047"/>
      <c r="C83" s="1047"/>
      <c r="D83" s="1047"/>
      <c r="E83" s="1047"/>
      <c r="F83" s="1048"/>
      <c r="G83" s="673"/>
      <c r="H83" s="674"/>
      <c r="I83" s="674"/>
      <c r="J83" s="674"/>
      <c r="K83" s="675"/>
      <c r="L83" s="667"/>
      <c r="M83" s="668"/>
      <c r="N83" s="668"/>
      <c r="O83" s="668"/>
      <c r="P83" s="668"/>
      <c r="Q83" s="668"/>
      <c r="R83" s="668"/>
      <c r="S83" s="668"/>
      <c r="T83" s="668"/>
      <c r="U83" s="668"/>
      <c r="V83" s="668"/>
      <c r="W83" s="668"/>
      <c r="X83" s="669"/>
      <c r="Y83" s="388"/>
      <c r="Z83" s="389"/>
      <c r="AA83" s="389"/>
      <c r="AB83" s="805"/>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2">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6"/>
      <c r="B93" s="1047"/>
      <c r="C93" s="1047"/>
      <c r="D93" s="1047"/>
      <c r="E93" s="1047"/>
      <c r="F93" s="1048"/>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2">
      <c r="A94" s="1046"/>
      <c r="B94" s="1047"/>
      <c r="C94" s="1047"/>
      <c r="D94" s="1047"/>
      <c r="E94" s="1047"/>
      <c r="F94" s="1048"/>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6"/>
      <c r="B95" s="1047"/>
      <c r="C95" s="1047"/>
      <c r="D95" s="1047"/>
      <c r="E95" s="1047"/>
      <c r="F95" s="1048"/>
      <c r="G95" s="812"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2"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46"/>
      <c r="B96" s="1047"/>
      <c r="C96" s="1047"/>
      <c r="D96" s="1047"/>
      <c r="E96" s="1047"/>
      <c r="F96" s="1048"/>
      <c r="G96" s="673"/>
      <c r="H96" s="674"/>
      <c r="I96" s="674"/>
      <c r="J96" s="674"/>
      <c r="K96" s="675"/>
      <c r="L96" s="667"/>
      <c r="M96" s="668"/>
      <c r="N96" s="668"/>
      <c r="O96" s="668"/>
      <c r="P96" s="668"/>
      <c r="Q96" s="668"/>
      <c r="R96" s="668"/>
      <c r="S96" s="668"/>
      <c r="T96" s="668"/>
      <c r="U96" s="668"/>
      <c r="V96" s="668"/>
      <c r="W96" s="668"/>
      <c r="X96" s="669"/>
      <c r="Y96" s="388"/>
      <c r="Z96" s="389"/>
      <c r="AA96" s="389"/>
      <c r="AB96" s="805"/>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2">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8" customFormat="1" ht="24.75" customHeight="1" thickBot="1" x14ac:dyDescent="0.25"/>
    <row r="108" spans="1:50" ht="30" customHeight="1" x14ac:dyDescent="0.2">
      <c r="A108" s="1052" t="s">
        <v>28</v>
      </c>
      <c r="B108" s="1053"/>
      <c r="C108" s="1053"/>
      <c r="D108" s="1053"/>
      <c r="E108" s="1053"/>
      <c r="F108" s="1054"/>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6"/>
      <c r="B109" s="1047"/>
      <c r="C109" s="1047"/>
      <c r="D109" s="1047"/>
      <c r="E109" s="1047"/>
      <c r="F109" s="1048"/>
      <c r="G109" s="812"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2"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46"/>
      <c r="B110" s="1047"/>
      <c r="C110" s="1047"/>
      <c r="D110" s="1047"/>
      <c r="E110" s="1047"/>
      <c r="F110" s="1048"/>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5"/>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2">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6"/>
      <c r="B120" s="1047"/>
      <c r="C120" s="1047"/>
      <c r="D120" s="1047"/>
      <c r="E120" s="1047"/>
      <c r="F120" s="1048"/>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2">
      <c r="A121" s="1046"/>
      <c r="B121" s="1047"/>
      <c r="C121" s="1047"/>
      <c r="D121" s="1047"/>
      <c r="E121" s="1047"/>
      <c r="F121" s="1048"/>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6"/>
      <c r="B122" s="1047"/>
      <c r="C122" s="1047"/>
      <c r="D122" s="1047"/>
      <c r="E122" s="1047"/>
      <c r="F122" s="1048"/>
      <c r="G122" s="812"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2"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46"/>
      <c r="B123" s="1047"/>
      <c r="C123" s="1047"/>
      <c r="D123" s="1047"/>
      <c r="E123" s="1047"/>
      <c r="F123" s="1048"/>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5"/>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2">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6"/>
      <c r="B133" s="1047"/>
      <c r="C133" s="1047"/>
      <c r="D133" s="1047"/>
      <c r="E133" s="1047"/>
      <c r="F133" s="1048"/>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2">
      <c r="A134" s="1046"/>
      <c r="B134" s="1047"/>
      <c r="C134" s="1047"/>
      <c r="D134" s="1047"/>
      <c r="E134" s="1047"/>
      <c r="F134" s="1048"/>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6"/>
      <c r="B135" s="1047"/>
      <c r="C135" s="1047"/>
      <c r="D135" s="1047"/>
      <c r="E135" s="1047"/>
      <c r="F135" s="1048"/>
      <c r="G135" s="812"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2"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46"/>
      <c r="B136" s="1047"/>
      <c r="C136" s="1047"/>
      <c r="D136" s="1047"/>
      <c r="E136" s="1047"/>
      <c r="F136" s="1048"/>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5"/>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2">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6"/>
      <c r="B146" s="1047"/>
      <c r="C146" s="1047"/>
      <c r="D146" s="1047"/>
      <c r="E146" s="1047"/>
      <c r="F146" s="1048"/>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2">
      <c r="A147" s="1046"/>
      <c r="B147" s="1047"/>
      <c r="C147" s="1047"/>
      <c r="D147" s="1047"/>
      <c r="E147" s="1047"/>
      <c r="F147" s="1048"/>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6"/>
      <c r="B148" s="1047"/>
      <c r="C148" s="1047"/>
      <c r="D148" s="1047"/>
      <c r="E148" s="1047"/>
      <c r="F148" s="1048"/>
      <c r="G148" s="812"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2"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46"/>
      <c r="B149" s="1047"/>
      <c r="C149" s="1047"/>
      <c r="D149" s="1047"/>
      <c r="E149" s="1047"/>
      <c r="F149" s="1048"/>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5"/>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2">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8" customFormat="1" ht="24.75" customHeight="1" thickBot="1" x14ac:dyDescent="0.25"/>
    <row r="161" spans="1:50" ht="30" customHeight="1" x14ac:dyDescent="0.2">
      <c r="A161" s="1052" t="s">
        <v>28</v>
      </c>
      <c r="B161" s="1053"/>
      <c r="C161" s="1053"/>
      <c r="D161" s="1053"/>
      <c r="E161" s="1053"/>
      <c r="F161" s="1054"/>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6"/>
      <c r="B162" s="1047"/>
      <c r="C162" s="1047"/>
      <c r="D162" s="1047"/>
      <c r="E162" s="1047"/>
      <c r="F162" s="1048"/>
      <c r="G162" s="812"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2"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46"/>
      <c r="B163" s="1047"/>
      <c r="C163" s="1047"/>
      <c r="D163" s="1047"/>
      <c r="E163" s="1047"/>
      <c r="F163" s="1048"/>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5"/>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2">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6"/>
      <c r="B173" s="1047"/>
      <c r="C173" s="1047"/>
      <c r="D173" s="1047"/>
      <c r="E173" s="1047"/>
      <c r="F173" s="1048"/>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2">
      <c r="A174" s="1046"/>
      <c r="B174" s="1047"/>
      <c r="C174" s="1047"/>
      <c r="D174" s="1047"/>
      <c r="E174" s="1047"/>
      <c r="F174" s="1048"/>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6"/>
      <c r="B175" s="1047"/>
      <c r="C175" s="1047"/>
      <c r="D175" s="1047"/>
      <c r="E175" s="1047"/>
      <c r="F175" s="1048"/>
      <c r="G175" s="812"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2"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46"/>
      <c r="B176" s="1047"/>
      <c r="C176" s="1047"/>
      <c r="D176" s="1047"/>
      <c r="E176" s="1047"/>
      <c r="F176" s="1048"/>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5"/>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2">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6"/>
      <c r="B186" s="1047"/>
      <c r="C186" s="1047"/>
      <c r="D186" s="1047"/>
      <c r="E186" s="1047"/>
      <c r="F186" s="1048"/>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2">
      <c r="A187" s="1046"/>
      <c r="B187" s="1047"/>
      <c r="C187" s="1047"/>
      <c r="D187" s="1047"/>
      <c r="E187" s="1047"/>
      <c r="F187" s="1048"/>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6"/>
      <c r="B188" s="1047"/>
      <c r="C188" s="1047"/>
      <c r="D188" s="1047"/>
      <c r="E188" s="1047"/>
      <c r="F188" s="1048"/>
      <c r="G188" s="812"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2"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46"/>
      <c r="B189" s="1047"/>
      <c r="C189" s="1047"/>
      <c r="D189" s="1047"/>
      <c r="E189" s="1047"/>
      <c r="F189" s="1048"/>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5"/>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2">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6"/>
      <c r="B199" s="1047"/>
      <c r="C199" s="1047"/>
      <c r="D199" s="1047"/>
      <c r="E199" s="1047"/>
      <c r="F199" s="1048"/>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2">
      <c r="A200" s="1046"/>
      <c r="B200" s="1047"/>
      <c r="C200" s="1047"/>
      <c r="D200" s="1047"/>
      <c r="E200" s="1047"/>
      <c r="F200" s="1048"/>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6"/>
      <c r="B201" s="1047"/>
      <c r="C201" s="1047"/>
      <c r="D201" s="1047"/>
      <c r="E201" s="1047"/>
      <c r="F201" s="1048"/>
      <c r="G201" s="812"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2"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46"/>
      <c r="B202" s="1047"/>
      <c r="C202" s="1047"/>
      <c r="D202" s="1047"/>
      <c r="E202" s="1047"/>
      <c r="F202" s="1048"/>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5"/>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2">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8" customFormat="1" ht="24.75" customHeight="1" thickBot="1" x14ac:dyDescent="0.25"/>
    <row r="214" spans="1:50" ht="30" customHeight="1" x14ac:dyDescent="0.2">
      <c r="A214" s="1043" t="s">
        <v>28</v>
      </c>
      <c r="B214" s="1044"/>
      <c r="C214" s="1044"/>
      <c r="D214" s="1044"/>
      <c r="E214" s="1044"/>
      <c r="F214" s="1045"/>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6"/>
      <c r="B215" s="1047"/>
      <c r="C215" s="1047"/>
      <c r="D215" s="1047"/>
      <c r="E215" s="1047"/>
      <c r="F215" s="1048"/>
      <c r="G215" s="812"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2"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46"/>
      <c r="B216" s="1047"/>
      <c r="C216" s="1047"/>
      <c r="D216" s="1047"/>
      <c r="E216" s="1047"/>
      <c r="F216" s="1048"/>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5"/>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2">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6"/>
      <c r="B226" s="1047"/>
      <c r="C226" s="1047"/>
      <c r="D226" s="1047"/>
      <c r="E226" s="1047"/>
      <c r="F226" s="1048"/>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2">
      <c r="A227" s="1046"/>
      <c r="B227" s="1047"/>
      <c r="C227" s="1047"/>
      <c r="D227" s="1047"/>
      <c r="E227" s="1047"/>
      <c r="F227" s="1048"/>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6"/>
      <c r="B228" s="1047"/>
      <c r="C228" s="1047"/>
      <c r="D228" s="1047"/>
      <c r="E228" s="1047"/>
      <c r="F228" s="1048"/>
      <c r="G228" s="812"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2"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46"/>
      <c r="B229" s="1047"/>
      <c r="C229" s="1047"/>
      <c r="D229" s="1047"/>
      <c r="E229" s="1047"/>
      <c r="F229" s="1048"/>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5"/>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2">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6"/>
      <c r="B239" s="1047"/>
      <c r="C239" s="1047"/>
      <c r="D239" s="1047"/>
      <c r="E239" s="1047"/>
      <c r="F239" s="1048"/>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2">
      <c r="A240" s="1046"/>
      <c r="B240" s="1047"/>
      <c r="C240" s="1047"/>
      <c r="D240" s="1047"/>
      <c r="E240" s="1047"/>
      <c r="F240" s="1048"/>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6"/>
      <c r="B241" s="1047"/>
      <c r="C241" s="1047"/>
      <c r="D241" s="1047"/>
      <c r="E241" s="1047"/>
      <c r="F241" s="1048"/>
      <c r="G241" s="812"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2"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46"/>
      <c r="B242" s="1047"/>
      <c r="C242" s="1047"/>
      <c r="D242" s="1047"/>
      <c r="E242" s="1047"/>
      <c r="F242" s="1048"/>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5"/>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2">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6"/>
      <c r="B252" s="1047"/>
      <c r="C252" s="1047"/>
      <c r="D252" s="1047"/>
      <c r="E252" s="1047"/>
      <c r="F252" s="1048"/>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2">
      <c r="A253" s="1046"/>
      <c r="B253" s="1047"/>
      <c r="C253" s="1047"/>
      <c r="D253" s="1047"/>
      <c r="E253" s="1047"/>
      <c r="F253" s="1048"/>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6"/>
      <c r="B254" s="1047"/>
      <c r="C254" s="1047"/>
      <c r="D254" s="1047"/>
      <c r="E254" s="1047"/>
      <c r="F254" s="1048"/>
      <c r="G254" s="812"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2"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46"/>
      <c r="B255" s="1047"/>
      <c r="C255" s="1047"/>
      <c r="D255" s="1047"/>
      <c r="E255" s="1047"/>
      <c r="F255" s="1048"/>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5"/>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2">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353</v>
      </c>
      <c r="Z3" s="368"/>
      <c r="AA3" s="368"/>
      <c r="AB3" s="368"/>
      <c r="AC3" s="148" t="s">
        <v>338</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2">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353</v>
      </c>
      <c r="Z36" s="368"/>
      <c r="AA36" s="368"/>
      <c r="AB36" s="368"/>
      <c r="AC36" s="148" t="s">
        <v>338</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2">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353</v>
      </c>
      <c r="Z69" s="368"/>
      <c r="AA69" s="368"/>
      <c r="AB69" s="368"/>
      <c r="AC69" s="148" t="s">
        <v>338</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2">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353</v>
      </c>
      <c r="Z102" s="368"/>
      <c r="AA102" s="368"/>
      <c r="AB102" s="368"/>
      <c r="AC102" s="148" t="s">
        <v>338</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2">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353</v>
      </c>
      <c r="Z135" s="368"/>
      <c r="AA135" s="368"/>
      <c r="AB135" s="368"/>
      <c r="AC135" s="148" t="s">
        <v>338</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2">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353</v>
      </c>
      <c r="Z168" s="368"/>
      <c r="AA168" s="368"/>
      <c r="AB168" s="368"/>
      <c r="AC168" s="148" t="s">
        <v>338</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2">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353</v>
      </c>
      <c r="Z201" s="368"/>
      <c r="AA201" s="368"/>
      <c r="AB201" s="368"/>
      <c r="AC201" s="148" t="s">
        <v>338</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2">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353</v>
      </c>
      <c r="Z234" s="368"/>
      <c r="AA234" s="368"/>
      <c r="AB234" s="368"/>
      <c r="AC234" s="148" t="s">
        <v>338</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2">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353</v>
      </c>
      <c r="Z267" s="368"/>
      <c r="AA267" s="368"/>
      <c r="AB267" s="368"/>
      <c r="AC267" s="148" t="s">
        <v>338</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2">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353</v>
      </c>
      <c r="Z300" s="368"/>
      <c r="AA300" s="368"/>
      <c r="AB300" s="368"/>
      <c r="AC300" s="148" t="s">
        <v>338</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2">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353</v>
      </c>
      <c r="Z333" s="368"/>
      <c r="AA333" s="368"/>
      <c r="AB333" s="368"/>
      <c r="AC333" s="148" t="s">
        <v>338</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2">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353</v>
      </c>
      <c r="Z366" s="368"/>
      <c r="AA366" s="368"/>
      <c r="AB366" s="368"/>
      <c r="AC366" s="148" t="s">
        <v>338</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2">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353</v>
      </c>
      <c r="Z399" s="368"/>
      <c r="AA399" s="368"/>
      <c r="AB399" s="368"/>
      <c r="AC399" s="148" t="s">
        <v>338</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2">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353</v>
      </c>
      <c r="Z432" s="368"/>
      <c r="AA432" s="368"/>
      <c r="AB432" s="368"/>
      <c r="AC432" s="148" t="s">
        <v>338</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2">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353</v>
      </c>
      <c r="Z465" s="368"/>
      <c r="AA465" s="368"/>
      <c r="AB465" s="368"/>
      <c r="AC465" s="148" t="s">
        <v>338</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2">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353</v>
      </c>
      <c r="Z498" s="368"/>
      <c r="AA498" s="368"/>
      <c r="AB498" s="368"/>
      <c r="AC498" s="148" t="s">
        <v>338</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2">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353</v>
      </c>
      <c r="Z531" s="368"/>
      <c r="AA531" s="368"/>
      <c r="AB531" s="368"/>
      <c r="AC531" s="148" t="s">
        <v>338</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2">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353</v>
      </c>
      <c r="Z564" s="368"/>
      <c r="AA564" s="368"/>
      <c r="AB564" s="368"/>
      <c r="AC564" s="148" t="s">
        <v>338</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2">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353</v>
      </c>
      <c r="Z597" s="368"/>
      <c r="AA597" s="368"/>
      <c r="AB597" s="368"/>
      <c r="AC597" s="148" t="s">
        <v>338</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2">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353</v>
      </c>
      <c r="Z630" s="368"/>
      <c r="AA630" s="368"/>
      <c r="AB630" s="368"/>
      <c r="AC630" s="148" t="s">
        <v>338</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2">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353</v>
      </c>
      <c r="Z663" s="368"/>
      <c r="AA663" s="368"/>
      <c r="AB663" s="368"/>
      <c r="AC663" s="148" t="s">
        <v>338</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2">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353</v>
      </c>
      <c r="Z696" s="368"/>
      <c r="AA696" s="368"/>
      <c r="AB696" s="368"/>
      <c r="AC696" s="148" t="s">
        <v>338</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2">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353</v>
      </c>
      <c r="Z729" s="368"/>
      <c r="AA729" s="368"/>
      <c r="AB729" s="368"/>
      <c r="AC729" s="148" t="s">
        <v>338</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2">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353</v>
      </c>
      <c r="Z762" s="368"/>
      <c r="AA762" s="368"/>
      <c r="AB762" s="368"/>
      <c r="AC762" s="148" t="s">
        <v>338</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2">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353</v>
      </c>
      <c r="Z795" s="368"/>
      <c r="AA795" s="368"/>
      <c r="AB795" s="368"/>
      <c r="AC795" s="148" t="s">
        <v>338</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2">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353</v>
      </c>
      <c r="Z828" s="368"/>
      <c r="AA828" s="368"/>
      <c r="AB828" s="368"/>
      <c r="AC828" s="148" t="s">
        <v>338</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2">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353</v>
      </c>
      <c r="Z861" s="368"/>
      <c r="AA861" s="368"/>
      <c r="AB861" s="368"/>
      <c r="AC861" s="148" t="s">
        <v>338</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2">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353</v>
      </c>
      <c r="Z894" s="368"/>
      <c r="AA894" s="368"/>
      <c r="AB894" s="368"/>
      <c r="AC894" s="148" t="s">
        <v>338</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2">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353</v>
      </c>
      <c r="Z927" s="368"/>
      <c r="AA927" s="368"/>
      <c r="AB927" s="368"/>
      <c r="AC927" s="148" t="s">
        <v>338</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2">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353</v>
      </c>
      <c r="Z960" s="368"/>
      <c r="AA960" s="368"/>
      <c r="AB960" s="368"/>
      <c r="AC960" s="148" t="s">
        <v>338</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2">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353</v>
      </c>
      <c r="Z993" s="368"/>
      <c r="AA993" s="368"/>
      <c r="AB993" s="368"/>
      <c r="AC993" s="148" t="s">
        <v>338</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2">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353</v>
      </c>
      <c r="Z1026" s="368"/>
      <c r="AA1026" s="368"/>
      <c r="AB1026" s="368"/>
      <c r="AC1026" s="148" t="s">
        <v>338</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2">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353</v>
      </c>
      <c r="Z1059" s="368"/>
      <c r="AA1059" s="368"/>
      <c r="AB1059" s="368"/>
      <c r="AC1059" s="148" t="s">
        <v>338</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2">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353</v>
      </c>
      <c r="Z1092" s="368"/>
      <c r="AA1092" s="368"/>
      <c r="AB1092" s="368"/>
      <c r="AC1092" s="148" t="s">
        <v>338</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2">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353</v>
      </c>
      <c r="Z1125" s="368"/>
      <c r="AA1125" s="368"/>
      <c r="AB1125" s="368"/>
      <c r="AC1125" s="148" t="s">
        <v>338</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2">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353</v>
      </c>
      <c r="Z1158" s="368"/>
      <c r="AA1158" s="368"/>
      <c r="AB1158" s="368"/>
      <c r="AC1158" s="148" t="s">
        <v>338</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2">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353</v>
      </c>
      <c r="Z1191" s="368"/>
      <c r="AA1191" s="368"/>
      <c r="AB1191" s="368"/>
      <c r="AC1191" s="148" t="s">
        <v>338</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2">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353</v>
      </c>
      <c r="Z1224" s="368"/>
      <c r="AA1224" s="368"/>
      <c r="AB1224" s="368"/>
      <c r="AC1224" s="148" t="s">
        <v>338</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2">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353</v>
      </c>
      <c r="Z1257" s="368"/>
      <c r="AA1257" s="368"/>
      <c r="AB1257" s="368"/>
      <c r="AC1257" s="148" t="s">
        <v>338</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2">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353</v>
      </c>
      <c r="Z1290" s="368"/>
      <c r="AA1290" s="368"/>
      <c r="AB1290" s="368"/>
      <c r="AC1290" s="148" t="s">
        <v>338</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2">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國貞 雅生</cp:lastModifiedBy>
  <cp:lastPrinted>2020-07-31T04:20:51Z</cp:lastPrinted>
  <dcterms:created xsi:type="dcterms:W3CDTF">2012-03-13T00:50:25Z</dcterms:created>
  <dcterms:modified xsi:type="dcterms:W3CDTF">2020-09-11T06:31:01Z</dcterms:modified>
</cp:coreProperties>
</file>