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R1年度\⑤最終公表用\一般\"/>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<sst xmlns="http://schemas.openxmlformats.org/spreadsheetml/2006/main" count="2167" uniqueCount="569">
  <si>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</si>
  <si>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</si>
  <si>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</si>
  <si>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</si>
  <si>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</si>
  <si>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</si>
  <si>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</si>
  <si>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</si>
  <si>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</si>
  <si>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</si>
  <si>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</si>
  <si>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</si>
  <si>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</si>
  <si>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</si>
  <si>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</si>
  <si>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</si>
  <si>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</si>
  <si>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</si>
  <si>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</si>
  <si>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</si>
  <si>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</si>
  <si>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</si>
  <si>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</si>
  <si>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</si>
  <si>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</si>
  <si>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</si>
  <si>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</si>
  <si>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</si>
  <si>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</si>
  <si>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</si>
  <si>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</si>
  <si>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</si>
  <si>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</si>
  <si>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</si>
  <si>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</si>
  <si>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</si>
  <si>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</si>
  <si>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</si>
  <si>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</si>
  <si>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</si>
  <si>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</si>
  <si>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</si>
  <si>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</si>
  <si>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</si>
  <si>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</si>
  <si>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</si>
  <si>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</si>
  <si>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</si>
  <si>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</si>
  <si>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</si>
  <si>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</si>
  <si>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</si>
  <si>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</si>
  <si>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</si>
  <si>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</si>
  <si>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</si>
  <si>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</si>
  <si>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</si>
  <si>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</si>
  <si>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</si>
  <si>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</si>
  <si>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</si>
  <si>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</si>
  <si>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</si>
  <si>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</si>
  <si>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</si>
  <si>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</si>
  <si>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</si>
  <si>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</si>
  <si>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</si>
  <si>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</si>
  <si>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</si>
  <si>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</si>
  <si>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</si>
  <si>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</si>
  <si>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</si>
  <si>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</si>
  <si>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</si>
  <si>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</si>
  <si>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</si>
  <si>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</si>
  <si>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</si>
  <si>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</si>
  <si>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</si>
  <si>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</si>
  <si>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</si>
  <si>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</si>
  <si>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</si>
  <si>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</si>
  <si>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</si>
  <si>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</si>
  <si>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</si>
  <si>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</si>
  <si>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</si>
  <si>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</si>
  <si>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</si>
  <si>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</si>
  <si>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</si>
  <si>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</si>
  <si>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</si>
  <si>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</si>
  <si>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</si>
  <si>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</si>
  <si>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</si>
  <si>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</si>
  <si>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</si>
  <si>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</si>
  <si>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</si>
  <si>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</si>
  <si>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</si>
  <si>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</si>
  <si>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</si>
  <si>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</si>
  <si>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</si>
  <si>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</si>
  <si>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</si>
  <si>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</si>
  <si>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</si>
  <si>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</si>
  <si>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</si>
  <si>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</si>
  <si>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</si>
  <si>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</si>
  <si>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</si>
  <si>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</si>
  <si>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</si>
  <si>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</si>
  <si>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</si>
  <si>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</si>
  <si>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</si>
  <si>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</si>
  <si>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</si>
  <si>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</si>
  <si>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</si>
  <si>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</si>
  <si>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</si>
  <si>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</si>
  <si>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</si>
  <si>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</si>
  <si>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</si>
  <si>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</si>
  <si>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</si>
  <si>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</si>
  <si>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</si>
  <si>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</si>
  <si>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</si>
  <si>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</si>
  <si>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</si>
  <si>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</si>
  <si>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</si>
  <si>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</si>
  <si>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</si>
  <si>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</si>
  <si>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</si>
  <si>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</si>
  <si>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</si>
  <si>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</si>
  <si>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</si>
  <si>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</si>
  <si>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</si>
  <si>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</si>
  <si>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</si>
  <si>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</si>
  <si>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</si>
  <si>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</si>
  <si>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</si>
  <si>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</si>
  <si>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</si>
  <si>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</si>
  <si>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</si>
  <si>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</si>
  <si>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</si>
  <si>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</si>
  <si>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</si>
  <si>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</si>
  <si>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</si>
  <si>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</si>
  <si>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</si>
  <si>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</si>
  <si>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</si>
  <si>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</si>
  <si>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</si>
  <si>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</si>
  <si>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</si>
  <si>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</si>
  <si>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</si>
  <si>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</si>
  <si>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</si>
  <si>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</si>
  <si>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</si>
  <si>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</si>
  <si>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</si>
  <si>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</si>
  <si>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</si>
  <si>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</si>
  <si>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</si>
  <si>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</si>
  <si>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</si>
  <si>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</si>
  <si>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</si>
  <si>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</si>
  <si>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</si>
  <si>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</si>
  <si>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</si>
  <si>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</si>
  <si>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</si>
  <si>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</si>
  <si>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</si>
  <si>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</si>
  <si>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</si>
  <si>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</si>
  <si>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</si>
  <si>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</si>
  <si>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</si>
  <si>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</si>
  <si>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</si>
  <si>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</si>
  <si>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</si>
  <si>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</si>
  <si>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</si>
  <si>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</si>
  <si>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</si>
  <si>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</si>
  <si>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</si>
  <si>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</si>
  <si>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</si>
  <si>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</si>
  <si>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</si>
  <si>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</si>
  <si>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</si>
  <si>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</si>
  <si>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</si>
  <si>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</si>
  <si>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</si>
  <si>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</si>
  <si>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</si>
  <si>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</si>
  <si>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</si>
  <si>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</si>
  <si>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</si>
  <si>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</si>
  <si>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</si>
  <si>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</si>
  <si>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</si>
  <si>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</si>
  <si>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</si>
  <si>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</si>
  <si>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</si>
  <si>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</si>
  <si>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</si>
  <si>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</si>
  <si>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</si>
  <si>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</si>
  <si>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</si>
  <si>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</si>
  <si>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</si>
  <si>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</si>
  <si>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</si>
  <si>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</si>
  <si>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</si>
  <si>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</si>
  <si>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</si>
  <si>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</si>
  <si>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</si>
  <si>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</si>
  <si>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</si>
  <si>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</si>
  <si>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</si>
  <si>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</si>
  <si>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</si>
  <si>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</si>
  <si>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</si>
  <si>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</si>
  <si>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</si>
  <si>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</si>
  <si>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</si>
  <si>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</si>
  <si>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</si>
  <si>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</si>
  <si>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</si>
  <si>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</si>
  <si>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</si>
  <si>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</si>
  <si>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</si>
  <si>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</si>
  <si>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</si>
  <si>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</si>
  <si>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</si>
  <si>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</si>
  <si>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</si>
  <si>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</si>
  <si>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</si>
  <si>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</si>
  <si>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</si>
  <si>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</si>
  <si>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</si>
  <si>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</si>
  <si>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</si>
  <si>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</si>
  <si>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</si>
  <si>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</si>
  <si>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</si>
  <si>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</si>
  <si>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</si>
  <si>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</si>
  <si>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</si>
  <si>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</si>
  <si>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</si>
  <si>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</si>
  <si>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</si>
  <si>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</si>
  <si>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</si>
  <si>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</si>
  <si>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</si>
  <si>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</si>
  <si>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</si>
  <si>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</si>
  <si>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</si>
  <si>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</si>
  <si>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</si>
  <si>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</si>
  <si>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</si>
  <si>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</si>
  <si>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</si>
  <si>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</si>
  <si>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</si>
  <si>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</si>
  <si>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</si>
  <si>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</si>
  <si>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</si>
  <si>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</si>
  <si>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</si>
  <si>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</si>
  <si>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</si>
  <si>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</si>
  <si>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</si>
  <si>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</si>
  <si>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</si>
  <si>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</si>
  <si>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</si>
  <si>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</si>
  <si>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</si>
  <si>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</si>
  <si>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</si>
  <si>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</si>
  <si>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</si>
  <si>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</si>
  <si>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</si>
  <si>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</si>
  <si>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</si>
  <si>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</si>
  <si>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</si>
  <si>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</si>
  <si>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</si>
  <si>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</si>
  <si>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</si>
  <si>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</si>
  <si>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</si>
  <si>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</si>
  <si>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</si>
  <si>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</si>
  <si>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</si>
  <si>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</si>
  <si>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</si>
  <si>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</si>
  <si>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</si>
  <si>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</si>
  <si>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</si>
  <si>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</si>
  <si>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</si>
  <si>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</si>
  <si>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</si>
  <si>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</si>
  <si>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</si>
  <si>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</si>
  <si>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</si>
  <si>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</si>
  <si>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</si>
  <si>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</si>
  <si>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</si>
  <si>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</si>
  <si>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</si>
  <si>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</si>
  <si>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</si>
  <si>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</si>
  <si>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</si>
  <si>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</si>
  <si>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</si>
  <si>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</si>
  <si>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</si>
  <si>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</si>
  <si>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</si>
  <si>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</si>
  <si>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</si>
  <si>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</si>
  <si>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</si>
  <si>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</si>
  <si>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</si>
  <si>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</si>
  <si>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</si>
  <si>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</si>
  <si>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</si>
  <si>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</si>
  <si>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</si>
  <si>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</si>
  <si>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</si>
  <si>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</si>
  <si>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</si>
  <si>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</si>
  <si>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</si>
  <si>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</si>
  <si>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</si>
  <si>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</si>
  <si>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</si>
  <si>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</si>
  <si>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</si>
  <si>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</si>
  <si>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</si>
  <si>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</si>
  <si>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</si>
  <si>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</si>
  <si>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</si>
  <si>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</si>
  <si>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</si>
  <si>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</si>
  <si>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</si>
  <si>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</si>
  <si>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</si>
  <si>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</si>
  <si>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</si>
  <si>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</si>
  <si>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</si>
  <si>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</si>
  <si>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</si>
  <si>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</si>
  <si>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</si>
  <si>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</si>
  <si>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</si>
  <si>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</si>
  <si>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</si>
  <si>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</si>
  <si>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</si>
  <si>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</si>
  <si>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</si>
  <si>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</si>
  <si>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</si>
  <si>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</si>
  <si>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</si>
  <si>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</si>
  <si>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</si>
  <si>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</si>
  <si>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</si>
  <si>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</si>
  <si>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</si>
  <si>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</si>
  <si>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</si>
  <si>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</si>
  <si>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</si>
  <si>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</si>
  <si>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</si>
  <si>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</si>
  <si>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</si>
  <si>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</si>
  <si>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</si>
  <si>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</si>
  <si>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</si>
  <si>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</si>
  <si>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</si>
  <si>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</si>
  <si>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</si>
  <si>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</si>
  <si>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</si>
  <si>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</si>
  <si>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</si>
  <si>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</si>
  <si>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</si>
  <si>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</si>
  <si>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</si>
  <si>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</si>
  <si>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</si>
  <si>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</si>
  <si>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t>
  </si>
  <si>
    <t>総務課リサイクル推進室</t>
    <phoneticPr fontId="5"/>
  </si>
  <si>
    <t>環境再生・資源循環局</t>
    <phoneticPr fontId="5"/>
  </si>
  <si>
    <t>-</t>
  </si>
  <si>
    <t>環境保全調査費</t>
    <rPh sb="0" eb="2">
      <t>カンキョウ</t>
    </rPh>
    <rPh sb="2" eb="4">
      <t>ホゼン</t>
    </rPh>
    <rPh sb="4" eb="7">
      <t>チョウサヒ</t>
    </rPh>
    <phoneticPr fontId="5"/>
  </si>
  <si>
    <t>-</t>
    <phoneticPr fontId="5"/>
  </si>
  <si>
    <t>-</t>
    <phoneticPr fontId="5"/>
  </si>
  <si>
    <t>-</t>
    <phoneticPr fontId="5"/>
  </si>
  <si>
    <t>-</t>
    <phoneticPr fontId="5"/>
  </si>
  <si>
    <t>％</t>
    <phoneticPr fontId="5"/>
  </si>
  <si>
    <t>-</t>
    <phoneticPr fontId="5"/>
  </si>
  <si>
    <t>件</t>
    <rPh sb="0" eb="1">
      <t>ケン</t>
    </rPh>
    <phoneticPr fontId="5"/>
  </si>
  <si>
    <t>　　 Ｘ/Ｙ</t>
    <phoneticPr fontId="5"/>
  </si>
  <si>
    <t>百万円</t>
    <rPh sb="0" eb="3">
      <t>ヒャクマンエン</t>
    </rPh>
    <phoneticPr fontId="5"/>
  </si>
  <si>
    <t>４．廃棄物・リサイクル対策の推進</t>
    <phoneticPr fontId="5"/>
  </si>
  <si>
    <t>-</t>
    <phoneticPr fontId="5"/>
  </si>
  <si>
    <t>‐</t>
    <phoneticPr fontId="5"/>
  </si>
  <si>
    <t>‐</t>
    <phoneticPr fontId="5"/>
  </si>
  <si>
    <t>‐</t>
    <phoneticPr fontId="5"/>
  </si>
  <si>
    <t>-</t>
    <phoneticPr fontId="5"/>
  </si>
  <si>
    <t>-</t>
    <phoneticPr fontId="5"/>
  </si>
  <si>
    <t>-</t>
    <phoneticPr fontId="5"/>
  </si>
  <si>
    <t>161</t>
    <phoneticPr fontId="5"/>
  </si>
  <si>
    <t>リサイクルプロセスの横断的高度化・効率化事業</t>
    <phoneticPr fontId="5"/>
  </si>
  <si>
    <t>特定家庭用機器再商品化法 第７条
建設工事に係る資材の再資源化等に関する法律第3条
使用済自動車の再資源化等に関する法律第6条
使用済小型電子機器等の再資源化の促進に関する法律第4条</t>
    <phoneticPr fontId="5"/>
  </si>
  <si>
    <t>-</t>
    <phoneticPr fontId="5"/>
  </si>
  <si>
    <t>多角的にリサイクルプロセスの横断的高度化・効率化を進めることで、優良なリサイクル産業の育成に係る支援等を行い、「都市鉱山」と呼ばれる我が国の資源の有効利用の最大化を図る。</t>
    <phoneticPr fontId="5"/>
  </si>
  <si>
    <t>-</t>
    <phoneticPr fontId="5"/>
  </si>
  <si>
    <t>第四次循環型社会形成推進基本計画</t>
    <phoneticPr fontId="5"/>
  </si>
  <si>
    <t>循環利用率の目標値18％の達成</t>
    <phoneticPr fontId="5"/>
  </si>
  <si>
    <t>調査、分析、検討会等の件数</t>
    <phoneticPr fontId="5"/>
  </si>
  <si>
    <t>執行額（X）／　調査、分析、検討会等の実績件数（Y）　　　　　　　　　　</t>
    <phoneticPr fontId="5"/>
  </si>
  <si>
    <t>-</t>
    <phoneticPr fontId="5"/>
  </si>
  <si>
    <t>25/4</t>
    <phoneticPr fontId="5"/>
  </si>
  <si>
    <t>20/2</t>
    <phoneticPr fontId="5"/>
  </si>
  <si>
    <t>-</t>
    <phoneticPr fontId="5"/>
  </si>
  <si>
    <t>-</t>
    <phoneticPr fontId="5"/>
  </si>
  <si>
    <t>第四次循環型社会形成推進基本計画において目標としている「資源生産性」、「循環利用率」、「最終処分量」の改善に寄与している。</t>
    <phoneticPr fontId="5"/>
  </si>
  <si>
    <t>百万t</t>
    <rPh sb="0" eb="2">
      <t>ヒャクマン</t>
    </rPh>
    <phoneticPr fontId="5"/>
  </si>
  <si>
    <t>-</t>
    <phoneticPr fontId="5"/>
  </si>
  <si>
    <t>-</t>
    <phoneticPr fontId="5"/>
  </si>
  <si>
    <t>資源の有効利用が促進されることから、国民や社会のニーズを反映している。</t>
    <phoneticPr fontId="5"/>
  </si>
  <si>
    <t>各種リサイクル制度に関わる各業界において、横断的に取組んでいくため、利害の調整等を図る必要性があることから、中立的な技術の進展の把握が必要であり、地方自治体や民間等に委ねるのは適切ではない。</t>
    <rPh sb="54" eb="57">
      <t>チュウリツテキ</t>
    </rPh>
    <rPh sb="58" eb="60">
      <t>ギジュツ</t>
    </rPh>
    <rPh sb="61" eb="63">
      <t>シンテン</t>
    </rPh>
    <rPh sb="64" eb="66">
      <t>ハアク</t>
    </rPh>
    <rPh sb="67" eb="69">
      <t>ヒツヨウ</t>
    </rPh>
    <phoneticPr fontId="5"/>
  </si>
  <si>
    <t>各種リサイクル制度の共通の課題等を横断的かつ多角的に取組を進めることができることから、効率的かつ適切な事業である。</t>
    <phoneticPr fontId="5"/>
  </si>
  <si>
    <t>-</t>
    <phoneticPr fontId="5"/>
  </si>
  <si>
    <t>‐</t>
    <phoneticPr fontId="5"/>
  </si>
  <si>
    <t>随時事業の進捗状況を把握し、必要に応じて指示を行うなど、事業目的に合った事業である。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rPh sb="28" eb="30">
      <t>ジギョウ</t>
    </rPh>
    <rPh sb="30" eb="32">
      <t>モクテキ</t>
    </rPh>
    <rPh sb="33" eb="34">
      <t>ア</t>
    </rPh>
    <rPh sb="36" eb="38">
      <t>ジギョウ</t>
    </rPh>
    <phoneticPr fontId="5"/>
  </si>
  <si>
    <t>-</t>
    <phoneticPr fontId="5"/>
  </si>
  <si>
    <t>随時事業の進捗状況を把握し、必要に応じて指示を行っている。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phoneticPr fontId="5"/>
  </si>
  <si>
    <t>第四次循環基本計画に沿った目標に対し、目標年度目途に達成する見込みである。</t>
    <rPh sb="0" eb="1">
      <t>ダイ</t>
    </rPh>
    <rPh sb="1" eb="2">
      <t>ヨン</t>
    </rPh>
    <rPh sb="2" eb="3">
      <t>ジ</t>
    </rPh>
    <rPh sb="3" eb="5">
      <t>ジュンカン</t>
    </rPh>
    <rPh sb="5" eb="7">
      <t>キホン</t>
    </rPh>
    <rPh sb="7" eb="9">
      <t>ケイカク</t>
    </rPh>
    <rPh sb="10" eb="11">
      <t>ソ</t>
    </rPh>
    <rPh sb="13" eb="15">
      <t>モクヒョウ</t>
    </rPh>
    <rPh sb="16" eb="17">
      <t>タイ</t>
    </rPh>
    <rPh sb="19" eb="21">
      <t>モクヒョウ</t>
    </rPh>
    <rPh sb="21" eb="23">
      <t>ネンド</t>
    </rPh>
    <rPh sb="23" eb="25">
      <t>モクト</t>
    </rPh>
    <rPh sb="26" eb="28">
      <t>タッセイ</t>
    </rPh>
    <rPh sb="30" eb="32">
      <t>ミコ</t>
    </rPh>
    <phoneticPr fontId="5"/>
  </si>
  <si>
    <t>見込んでいた業務を実施できている。</t>
    <rPh sb="0" eb="2">
      <t>ミコ</t>
    </rPh>
    <rPh sb="6" eb="8">
      <t>ギョウム</t>
    </rPh>
    <rPh sb="9" eb="11">
      <t>ジッシ</t>
    </rPh>
    <phoneticPr fontId="5"/>
  </si>
  <si>
    <t>我が国の資源の有効利用を図るために不可欠な事業である。</t>
    <rPh sb="0" eb="1">
      <t>ワ</t>
    </rPh>
    <rPh sb="2" eb="3">
      <t>クニ</t>
    </rPh>
    <rPh sb="4" eb="6">
      <t>シゲン</t>
    </rPh>
    <rPh sb="7" eb="9">
      <t>ユウコウ</t>
    </rPh>
    <rPh sb="9" eb="11">
      <t>リヨウ</t>
    </rPh>
    <rPh sb="12" eb="13">
      <t>ハカ</t>
    </rPh>
    <rPh sb="17" eb="20">
      <t>フカケツ</t>
    </rPh>
    <rPh sb="21" eb="23">
      <t>ジギョウ</t>
    </rPh>
    <phoneticPr fontId="5"/>
  </si>
  <si>
    <t>平成３０年６月に閣議決定された第四次循環型社会形成推進基本計画を踏まえて、事業内容の重点化を図るとともに、引き続き事業内容の明確化等を図ることで新規事業者の参入を促すことにより競争性を確保し、事業の効率化に努める。</t>
    <rPh sb="0" eb="2">
      <t>ヘイセイ</t>
    </rPh>
    <rPh sb="4" eb="5">
      <t>ネン</t>
    </rPh>
    <rPh sb="6" eb="7">
      <t>ガツ</t>
    </rPh>
    <rPh sb="8" eb="10">
      <t>カクギ</t>
    </rPh>
    <rPh sb="10" eb="12">
      <t>ケッテイ</t>
    </rPh>
    <rPh sb="15" eb="16">
      <t>ダイ</t>
    </rPh>
    <rPh sb="16" eb="18">
      <t>ヨジ</t>
    </rPh>
    <rPh sb="18" eb="21">
      <t>ジュンカンガタ</t>
    </rPh>
    <rPh sb="21" eb="23">
      <t>シャカイ</t>
    </rPh>
    <rPh sb="23" eb="25">
      <t>ケイセイ</t>
    </rPh>
    <rPh sb="25" eb="27">
      <t>スイシン</t>
    </rPh>
    <rPh sb="27" eb="29">
      <t>キホン</t>
    </rPh>
    <rPh sb="29" eb="31">
      <t>ケイカク</t>
    </rPh>
    <rPh sb="32" eb="33">
      <t>フ</t>
    </rPh>
    <rPh sb="37" eb="39">
      <t>ジギョウ</t>
    </rPh>
    <rPh sb="39" eb="41">
      <t>ナイヨウ</t>
    </rPh>
    <rPh sb="42" eb="45">
      <t>ジュウテンカ</t>
    </rPh>
    <rPh sb="46" eb="47">
      <t>ハカ</t>
    </rPh>
    <rPh sb="53" eb="54">
      <t>ヒ</t>
    </rPh>
    <rPh sb="55" eb="56">
      <t>ツヅ</t>
    </rPh>
    <rPh sb="57" eb="59">
      <t>ジギョウ</t>
    </rPh>
    <rPh sb="59" eb="61">
      <t>ナイヨウ</t>
    </rPh>
    <rPh sb="62" eb="65">
      <t>メイカクカ</t>
    </rPh>
    <rPh sb="65" eb="66">
      <t>トウ</t>
    </rPh>
    <rPh sb="67" eb="68">
      <t>ハカ</t>
    </rPh>
    <rPh sb="72" eb="74">
      <t>シンキ</t>
    </rPh>
    <rPh sb="74" eb="77">
      <t>ジギョウシャ</t>
    </rPh>
    <rPh sb="78" eb="80">
      <t>サンニュウ</t>
    </rPh>
    <rPh sb="81" eb="82">
      <t>ウナガ</t>
    </rPh>
    <rPh sb="88" eb="91">
      <t>キョウソウセイ</t>
    </rPh>
    <rPh sb="92" eb="94">
      <t>カクホ</t>
    </rPh>
    <rPh sb="96" eb="98">
      <t>ジギョウ</t>
    </rPh>
    <rPh sb="99" eb="102">
      <t>コウリツカ</t>
    </rPh>
    <rPh sb="103" eb="104">
      <t>ツト</t>
    </rPh>
    <phoneticPr fontId="5"/>
  </si>
  <si>
    <t>総合評価入札による調達を行い競争性を担保するとともに、仕様書に平成30年度までの事業報告書が環境省図書館で参照できる旨を記載し、新規事業者の参入を促している。</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ヘイセイ</t>
    </rPh>
    <rPh sb="35" eb="37">
      <t>ネンド</t>
    </rPh>
    <rPh sb="40" eb="42">
      <t>ジギョウ</t>
    </rPh>
    <rPh sb="42" eb="45">
      <t>ホウコクショ</t>
    </rPh>
    <rPh sb="46" eb="49">
      <t>カンキョウショウ</t>
    </rPh>
    <rPh sb="49" eb="52">
      <t>トショカン</t>
    </rPh>
    <rPh sb="53" eb="55">
      <t>サンショウ</t>
    </rPh>
    <rPh sb="58" eb="59">
      <t>ムネ</t>
    </rPh>
    <rPh sb="60" eb="62">
      <t>キサイ</t>
    </rPh>
    <rPh sb="64" eb="66">
      <t>シンキ</t>
    </rPh>
    <rPh sb="66" eb="69">
      <t>ジギョウシャ</t>
    </rPh>
    <rPh sb="70" eb="72">
      <t>サンニュウ</t>
    </rPh>
    <rPh sb="73" eb="74">
      <t>ウナガ</t>
    </rPh>
    <phoneticPr fontId="5"/>
  </si>
  <si>
    <t>無</t>
  </si>
  <si>
    <t>‐</t>
  </si>
  <si>
    <t>最終処分量の削減（第四次循環型社会形成推進基本計画における最終処分量の2025年度目標値：最終処分量13百万t）
※平成27年度：実績14.3百万t</t>
    <rPh sb="29" eb="31">
      <t>サイシュウ</t>
    </rPh>
    <rPh sb="31" eb="33">
      <t>ショブン</t>
    </rPh>
    <rPh sb="33" eb="34">
      <t>リョウ</t>
    </rPh>
    <rPh sb="43" eb="44">
      <t>アタイ</t>
    </rPh>
    <rPh sb="45" eb="47">
      <t>サイシュウ</t>
    </rPh>
    <rPh sb="47" eb="49">
      <t>ショブン</t>
    </rPh>
    <rPh sb="49" eb="50">
      <t>リョウ</t>
    </rPh>
    <rPh sb="52" eb="53">
      <t>ヒャク</t>
    </rPh>
    <rPh sb="53" eb="54">
      <t>マン</t>
    </rPh>
    <rPh sb="58" eb="60">
      <t>ヘイセイ</t>
    </rPh>
    <rPh sb="62" eb="64">
      <t>ネンド</t>
    </rPh>
    <rPh sb="65" eb="67">
      <t>ジッセキ</t>
    </rPh>
    <rPh sb="71" eb="72">
      <t>ヒャク</t>
    </rPh>
    <rPh sb="72" eb="73">
      <t>マン</t>
    </rPh>
    <phoneticPr fontId="5"/>
  </si>
  <si>
    <t>横断的リサイクルの高度化として、リサイクル対象物の組成情報のデータベース化、再生材の利用の多様化に向けた規格化として取り組むべき素材についての調査を行う。
また、高齢化の進行に伴い廃棄量が増加することが見込まれる紙おむつについては、利用の高度化が求められており、リサイクルの推進に向けて、排出実態について調査するとともに、普及方策について検討する。太陽光発電設備については、将来にわたって安定的にリサイクルされる体制を構築するため、適正かつ効率的な収集・運搬、保管、リサイクルスキームの検討、スキームの実証、太陽電池モジュールの廃棄実態等の調査・検討を行う。</t>
    <rPh sb="106" eb="107">
      <t>カミ</t>
    </rPh>
    <rPh sb="174" eb="176">
      <t>タイヨウ</t>
    </rPh>
    <rPh sb="176" eb="177">
      <t>ヒカリ</t>
    </rPh>
    <rPh sb="177" eb="179">
      <t>ハツデン</t>
    </rPh>
    <rPh sb="179" eb="181">
      <t>セツビ</t>
    </rPh>
    <phoneticPr fontId="5"/>
  </si>
  <si>
    <t>55/2</t>
    <phoneticPr fontId="5"/>
  </si>
  <si>
    <t>有</t>
  </si>
  <si>
    <t>新29-0018</t>
    <rPh sb="0" eb="1">
      <t>シン</t>
    </rPh>
    <phoneticPr fontId="5"/>
  </si>
  <si>
    <t>新29-0019</t>
    <rPh sb="0" eb="1">
      <t>シン</t>
    </rPh>
    <phoneticPr fontId="5"/>
  </si>
  <si>
    <t>-</t>
    <phoneticPr fontId="5"/>
  </si>
  <si>
    <t>-</t>
    <phoneticPr fontId="5"/>
  </si>
  <si>
    <t>-</t>
    <phoneticPr fontId="5"/>
  </si>
  <si>
    <t>動静脈連携による循環型社会構築に向けた調査・検討</t>
    <phoneticPr fontId="5"/>
  </si>
  <si>
    <t>調査費</t>
    <rPh sb="0" eb="2">
      <t>チョウサ</t>
    </rPh>
    <rPh sb="2" eb="3">
      <t>ヒ</t>
    </rPh>
    <phoneticPr fontId="5"/>
  </si>
  <si>
    <t>消費税等その他</t>
    <rPh sb="0" eb="3">
      <t>ショウヒゼイ</t>
    </rPh>
    <rPh sb="3" eb="4">
      <t>トウ</t>
    </rPh>
    <rPh sb="6" eb="7">
      <t>タ</t>
    </rPh>
    <phoneticPr fontId="5"/>
  </si>
  <si>
    <t>調査費</t>
    <rPh sb="0" eb="2">
      <t>チョウサ</t>
    </rPh>
    <rPh sb="2" eb="3">
      <t>ヒ</t>
    </rPh>
    <phoneticPr fontId="5"/>
  </si>
  <si>
    <t>(株)三菱総合研究所</t>
    <phoneticPr fontId="5"/>
  </si>
  <si>
    <t>令和元年度使用済太陽電池モジュールのリサイクル等の推進に係る調査業務</t>
    <phoneticPr fontId="5"/>
  </si>
  <si>
    <t>(株)野村総合研究所</t>
    <phoneticPr fontId="5"/>
  </si>
  <si>
    <t>-</t>
    <phoneticPr fontId="5"/>
  </si>
  <si>
    <t>-</t>
    <phoneticPr fontId="5"/>
  </si>
  <si>
    <t>A.（株）三菱総合研究所</t>
    <phoneticPr fontId="5"/>
  </si>
  <si>
    <t>B.（株）野村総合研究所</t>
    <phoneticPr fontId="5"/>
  </si>
  <si>
    <t>動静脈連携による循環型社会構築に向けた調査・検討</t>
    <phoneticPr fontId="5"/>
  </si>
  <si>
    <t>令和元年度使用済太陽電池モジュールのリサイクル等の推進に係る調査業務</t>
    <phoneticPr fontId="5"/>
  </si>
  <si>
    <t>43/3</t>
    <phoneticPr fontId="5"/>
  </si>
  <si>
    <t>単位当たりのコストが増加しているが、令和元年度の調査対象は太陽光パネル及び紙おむつ（共に令和元年度より開始）であり、開始に伴う実態把握やポテンシャル調査等で費用を要したためであり、活動実績を踏まえた場合、妥当な水準である</t>
    <phoneticPr fontId="5"/>
  </si>
  <si>
    <t>-</t>
    <phoneticPr fontId="5"/>
  </si>
  <si>
    <t>-</t>
    <phoneticPr fontId="5"/>
  </si>
  <si>
    <t>室長　平尾　禎秀</t>
    <rPh sb="3" eb="5">
      <t>ヒラオ</t>
    </rPh>
    <rPh sb="6" eb="8">
      <t>ヨシヒデ</t>
    </rPh>
    <phoneticPr fontId="5"/>
  </si>
  <si>
    <t>外部有識者点検対象外</t>
    <phoneticPr fontId="5"/>
  </si>
  <si>
    <t>令和元年度に策定された使用済紙おむつの再生利用等に関するガイドラインを踏まえ、排出実態等の調査等を引き続き実施することとなるが、適切な予算規模での事業実施に努めること。また、一者応札の改善に向けた取り組みを検討、実施すること。</t>
    <phoneticPr fontId="5"/>
  </si>
  <si>
    <t>推進チームからの所見を踏まえ、使用済紙おむつの再生利用等に関して、調査内容および進捗状況等を随時確認し、適切な予算規模での実施となるよう努める。また、来年度の調査業務についても内容を精査して仕様書に反映させるものとする。
一者応札の改善に向けては、引き続き事業内容の明確化を図ることや、仕様書に過去の事業報告書を参照できる旨を記載する等により、新規事業者の参入を促す。</t>
    <rPh sb="0" eb="2">
      <t>スイシン</t>
    </rPh>
    <rPh sb="8" eb="10">
      <t>ショケン</t>
    </rPh>
    <rPh sb="11" eb="12">
      <t>フ</t>
    </rPh>
    <rPh sb="15" eb="17">
      <t>シヨウ</t>
    </rPh>
    <rPh sb="17" eb="18">
      <t>ズ</t>
    </rPh>
    <rPh sb="18" eb="19">
      <t>カミ</t>
    </rPh>
    <rPh sb="23" eb="25">
      <t>サイセイ</t>
    </rPh>
    <rPh sb="25" eb="27">
      <t>リヨウ</t>
    </rPh>
    <rPh sb="27" eb="28">
      <t>トウ</t>
    </rPh>
    <rPh sb="29" eb="30">
      <t>カン</t>
    </rPh>
    <rPh sb="33" eb="35">
      <t>チョウサ</t>
    </rPh>
    <rPh sb="35" eb="37">
      <t>ナイヨウ</t>
    </rPh>
    <rPh sb="40" eb="42">
      <t>シンチョク</t>
    </rPh>
    <rPh sb="42" eb="44">
      <t>ジョウキョウ</t>
    </rPh>
    <rPh sb="44" eb="45">
      <t>トウ</t>
    </rPh>
    <rPh sb="46" eb="48">
      <t>ズイジ</t>
    </rPh>
    <rPh sb="48" eb="50">
      <t>カクニン</t>
    </rPh>
    <rPh sb="52" eb="54">
      <t>テキセツ</t>
    </rPh>
    <rPh sb="55" eb="57">
      <t>ヨサン</t>
    </rPh>
    <rPh sb="57" eb="59">
      <t>キボ</t>
    </rPh>
    <rPh sb="61" eb="63">
      <t>ジッシ</t>
    </rPh>
    <rPh sb="68" eb="69">
      <t>ツト</t>
    </rPh>
    <rPh sb="75" eb="78">
      <t>ライネンド</t>
    </rPh>
    <rPh sb="79" eb="81">
      <t>チョウサ</t>
    </rPh>
    <rPh sb="81" eb="83">
      <t>ギョウム</t>
    </rPh>
    <rPh sb="88" eb="90">
      <t>ナイヨウ</t>
    </rPh>
    <rPh sb="91" eb="93">
      <t>セイサ</t>
    </rPh>
    <rPh sb="95" eb="98">
      <t>シヨウショ</t>
    </rPh>
    <rPh sb="99" eb="101">
      <t>ハンエイ</t>
    </rPh>
    <rPh sb="111" eb="112">
      <t>イチ</t>
    </rPh>
    <rPh sb="124" eb="125">
      <t>ヒ</t>
    </rPh>
    <rPh sb="126" eb="127">
      <t>ツヅ</t>
    </rPh>
    <rPh sb="128" eb="130">
      <t>ジギョウ</t>
    </rPh>
    <rPh sb="130" eb="132">
      <t>ナイヨウ</t>
    </rPh>
    <rPh sb="133" eb="135">
      <t>メイカク</t>
    </rPh>
    <rPh sb="135" eb="136">
      <t>カ</t>
    </rPh>
    <rPh sb="137" eb="138">
      <t>ハカ</t>
    </rPh>
    <phoneticPr fontId="5"/>
  </si>
  <si>
    <t>本事業のうち、紙おむつの関連業務について、令和２年度はガイドラインの周知広報（説明会）及び紙おむつリサイクルを実施する自治体の案件形成であったが、令和３年度は案件形成のみに特化して行うこととしており、その差分が減額となっている。</t>
    <rPh sb="0" eb="1">
      <t>ホン</t>
    </rPh>
    <rPh sb="1" eb="3">
      <t>ジギョウ</t>
    </rPh>
    <rPh sb="7" eb="8">
      <t>カミ</t>
    </rPh>
    <rPh sb="12" eb="14">
      <t>カンレン</t>
    </rPh>
    <rPh sb="14" eb="16">
      <t>ギョウム</t>
    </rPh>
    <rPh sb="43" eb="44">
      <t>オヨ</t>
    </rPh>
    <rPh sb="102" eb="103">
      <t>サ</t>
    </rPh>
    <rPh sb="103" eb="104">
      <t>ブン</t>
    </rPh>
    <phoneticPr fontId="5"/>
  </si>
  <si>
    <t>循環利用率の向上（29、30年度、令和元年度の成果実績は参考値（27年度の循環利用率））</t>
    <rPh sb="17" eb="19">
      <t>レイワ</t>
    </rPh>
    <rPh sb="19" eb="22">
      <t>ガンネンド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</si>
</sst>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16564</xdr:colOff>
      <xdr:row>742</xdr:row>
      <xdr:rowOff>24848</xdr:rowOff>
    </xdr:from>
    <xdr:to>
      <xdr:col>23</xdr:col>
      <xdr:colOff>135672</xdr:colOff>
      <xdr:row>743</xdr:row>
      <xdr:rowOff>353521</xdr:rowOff>
    </xdr:to>
    <xdr:sp macro="" textlink="">
      <xdr:nvSpPr>
        <xdr:cNvPr id="4" name="正方形/長方形 3"/>
        <xdr:cNvSpPr/>
      </xdr:nvSpPr>
      <xdr:spPr>
        <a:xfrm>
          <a:off x="2799521" y="39922174"/>
          <a:ext cx="1908151" cy="68482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43.2</a:t>
          </a:r>
          <a:r>
            <a:rPr kumimoji="1" lang="ja-JP" altLang="en-US" sz="1100">
              <a:solidFill>
                <a:sysClr val="windowText" lastClr="000000"/>
              </a:solidFill>
            </a:rPr>
            <a:t>百万円</a:t>
          </a:r>
        </a:p>
      </xdr:txBody>
    </xdr:sp>
    <xdr:clientData/>
  </xdr:twoCellAnchor>
  <xdr:twoCellAnchor>
    <xdr:from>
      <xdr:col>22</xdr:col>
      <xdr:colOff>198740</xdr:colOff>
      <xdr:row>747</xdr:row>
      <xdr:rowOff>25259</xdr:rowOff>
    </xdr:from>
    <xdr:to>
      <xdr:col>34</xdr:col>
      <xdr:colOff>78808</xdr:colOff>
      <xdr:row>749</xdr:row>
      <xdr:rowOff>127077</xdr:rowOff>
    </xdr:to>
    <xdr:sp macro="" textlink="">
      <xdr:nvSpPr>
        <xdr:cNvPr id="5" name="正方形/長方形 4"/>
        <xdr:cNvSpPr/>
      </xdr:nvSpPr>
      <xdr:spPr bwMode="auto">
        <a:xfrm>
          <a:off x="4571957" y="41703346"/>
          <a:ext cx="2265460" cy="81412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12.4</a:t>
          </a:r>
          <a:r>
            <a:rPr kumimoji="1" lang="ja-JP" altLang="en-US" sz="1100">
              <a:solidFill>
                <a:sysClr val="windowText" lastClr="000000"/>
              </a:solidFill>
            </a:rPr>
            <a:t>百万円</a:t>
          </a:r>
        </a:p>
      </xdr:txBody>
    </xdr:sp>
    <xdr:clientData/>
  </xdr:twoCellAnchor>
  <xdr:twoCellAnchor>
    <xdr:from>
      <xdr:col>22</xdr:col>
      <xdr:colOff>70283</xdr:colOff>
      <xdr:row>745</xdr:row>
      <xdr:rowOff>311456</xdr:rowOff>
    </xdr:from>
    <xdr:to>
      <xdr:col>35</xdr:col>
      <xdr:colOff>20704</xdr:colOff>
      <xdr:row>746</xdr:row>
      <xdr:rowOff>288354</xdr:rowOff>
    </xdr:to>
    <xdr:sp macro="" textlink="">
      <xdr:nvSpPr>
        <xdr:cNvPr id="6" name="正方形/長方形 5"/>
        <xdr:cNvSpPr/>
      </xdr:nvSpPr>
      <xdr:spPr bwMode="auto">
        <a:xfrm>
          <a:off x="4443500" y="41277239"/>
          <a:ext cx="2534595" cy="33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22</xdr:col>
      <xdr:colOff>125463</xdr:colOff>
      <xdr:row>749</xdr:row>
      <xdr:rowOff>173190</xdr:rowOff>
    </xdr:from>
    <xdr:ext cx="2419185" cy="710833"/>
    <xdr:sp macro="" textlink="">
      <xdr:nvSpPr>
        <xdr:cNvPr id="7" name="大かっこ 6"/>
        <xdr:cNvSpPr/>
      </xdr:nvSpPr>
      <xdr:spPr bwMode="auto">
        <a:xfrm>
          <a:off x="4526013" y="42492765"/>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ja-JP" sz="1100">
              <a:solidFill>
                <a:schemeClr val="tx1"/>
              </a:solidFill>
              <a:effectLst/>
              <a:latin typeface="+mn-lt"/>
              <a:ea typeface="+mn-ea"/>
              <a:cs typeface="+mn-cs"/>
            </a:rPr>
            <a:t>リサイクルシステム統合強化による循環資源利用高度化促進事業の一部</a:t>
          </a:r>
          <a:endParaRPr lang="ja-JP" altLang="ja-JP">
            <a:effectLst/>
          </a:endParaRPr>
        </a:p>
      </xdr:txBody>
    </xdr:sp>
    <xdr:clientData/>
  </xdr:oneCellAnchor>
  <xdr:twoCellAnchor>
    <xdr:from>
      <xdr:col>19</xdr:col>
      <xdr:colOff>137949</xdr:colOff>
      <xdr:row>747</xdr:row>
      <xdr:rowOff>347869</xdr:rowOff>
    </xdr:from>
    <xdr:to>
      <xdr:col>22</xdr:col>
      <xdr:colOff>192587</xdr:colOff>
      <xdr:row>747</xdr:row>
      <xdr:rowOff>347870</xdr:rowOff>
    </xdr:to>
    <xdr:cxnSp macro="">
      <xdr:nvCxnSpPr>
        <xdr:cNvPr id="9" name="直線矢印コネクタ 8"/>
        <xdr:cNvCxnSpPr/>
      </xdr:nvCxnSpPr>
      <xdr:spPr>
        <a:xfrm>
          <a:off x="3882259" y="42008248"/>
          <a:ext cx="645845" cy="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129715</xdr:colOff>
      <xdr:row>744</xdr:row>
      <xdr:rowOff>2828</xdr:rowOff>
    </xdr:from>
    <xdr:to>
      <xdr:col>19</xdr:col>
      <xdr:colOff>131529</xdr:colOff>
      <xdr:row>747</xdr:row>
      <xdr:rowOff>342035</xdr:rowOff>
    </xdr:to>
    <xdr:cxnSp macro="">
      <xdr:nvCxnSpPr>
        <xdr:cNvPr id="14" name="直線コネクタ 13"/>
        <xdr:cNvCxnSpPr/>
      </xdr:nvCxnSpPr>
      <xdr:spPr>
        <a:xfrm>
          <a:off x="3874025" y="40599035"/>
          <a:ext cx="1814" cy="140337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19422</xdr:colOff>
      <xdr:row>755</xdr:row>
      <xdr:rowOff>111399</xdr:rowOff>
    </xdr:from>
    <xdr:to>
      <xdr:col>34</xdr:col>
      <xdr:colOff>99515</xdr:colOff>
      <xdr:row>757</xdr:row>
      <xdr:rowOff>209903</xdr:rowOff>
    </xdr:to>
    <xdr:sp macro="" textlink="">
      <xdr:nvSpPr>
        <xdr:cNvPr id="18" name="正方形/長方形 17"/>
        <xdr:cNvSpPr/>
      </xdr:nvSpPr>
      <xdr:spPr bwMode="auto">
        <a:xfrm>
          <a:off x="4591422" y="44638703"/>
          <a:ext cx="2266702" cy="8108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．（株）野村総合研究所</a:t>
          </a:r>
          <a:endParaRPr kumimoji="1" lang="en-US" altLang="ja-JP" sz="1100">
            <a:solidFill>
              <a:sysClr val="windowText" lastClr="000000"/>
            </a:solidFill>
          </a:endParaRPr>
        </a:p>
        <a:p>
          <a:pPr algn="ctr"/>
          <a:r>
            <a:rPr kumimoji="1" lang="en-US" altLang="ja-JP" sz="1100">
              <a:solidFill>
                <a:sysClr val="windowText" lastClr="000000"/>
              </a:solidFill>
            </a:rPr>
            <a:t>30.8</a:t>
          </a:r>
          <a:r>
            <a:rPr kumimoji="1" lang="ja-JP" altLang="en-US" sz="1100">
              <a:solidFill>
                <a:sysClr val="windowText" lastClr="000000"/>
              </a:solidFill>
            </a:rPr>
            <a:t>百万円</a:t>
          </a:r>
        </a:p>
      </xdr:txBody>
    </xdr:sp>
    <xdr:clientData/>
  </xdr:twoCellAnchor>
  <xdr:twoCellAnchor>
    <xdr:from>
      <xdr:col>22</xdr:col>
      <xdr:colOff>90990</xdr:colOff>
      <xdr:row>754</xdr:row>
      <xdr:rowOff>44757</xdr:rowOff>
    </xdr:from>
    <xdr:to>
      <xdr:col>35</xdr:col>
      <xdr:colOff>41411</xdr:colOff>
      <xdr:row>755</xdr:row>
      <xdr:rowOff>22069</xdr:rowOff>
    </xdr:to>
    <xdr:sp macro="" textlink="">
      <xdr:nvSpPr>
        <xdr:cNvPr id="19" name="正方形/長方形 18"/>
        <xdr:cNvSpPr/>
      </xdr:nvSpPr>
      <xdr:spPr bwMode="auto">
        <a:xfrm>
          <a:off x="4464207" y="44215909"/>
          <a:ext cx="2534595" cy="33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22</xdr:col>
      <xdr:colOff>146170</xdr:colOff>
      <xdr:row>757</xdr:row>
      <xdr:rowOff>256016</xdr:rowOff>
    </xdr:from>
    <xdr:ext cx="2419185" cy="710833"/>
    <xdr:sp macro="" textlink="">
      <xdr:nvSpPr>
        <xdr:cNvPr id="20" name="大かっこ 19"/>
        <xdr:cNvSpPr/>
      </xdr:nvSpPr>
      <xdr:spPr bwMode="auto">
        <a:xfrm>
          <a:off x="4519387" y="45495625"/>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en-US" sz="1100">
              <a:solidFill>
                <a:schemeClr val="tx1"/>
              </a:solidFill>
              <a:effectLst/>
              <a:latin typeface="+mn-lt"/>
              <a:ea typeface="+mn-ea"/>
              <a:cs typeface="+mn-cs"/>
            </a:rPr>
            <a:t>令和元年度使用済太陽電池モジュールのリサイクル等の推進に係る調査業務</a:t>
          </a:r>
          <a:endParaRPr lang="ja-JP" altLang="ja-JP">
            <a:effectLst/>
          </a:endParaRPr>
        </a:p>
      </xdr:txBody>
    </xdr:sp>
    <xdr:clientData/>
  </xdr:oneCellAnchor>
  <xdr:twoCellAnchor>
    <xdr:from>
      <xdr:col>17</xdr:col>
      <xdr:colOff>137949</xdr:colOff>
      <xdr:row>756</xdr:row>
      <xdr:rowOff>235226</xdr:rowOff>
    </xdr:from>
    <xdr:to>
      <xdr:col>23</xdr:col>
      <xdr:colOff>13269</xdr:colOff>
      <xdr:row>756</xdr:row>
      <xdr:rowOff>235226</xdr:rowOff>
    </xdr:to>
    <xdr:cxnSp macro="">
      <xdr:nvCxnSpPr>
        <xdr:cNvPr id="21" name="直線矢印コネクタ 20"/>
        <xdr:cNvCxnSpPr/>
      </xdr:nvCxnSpPr>
      <xdr:spPr>
        <a:xfrm>
          <a:off x="3517253" y="45118683"/>
          <a:ext cx="1068016"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144164</xdr:colOff>
      <xdr:row>744</xdr:row>
      <xdr:rowOff>2828</xdr:rowOff>
    </xdr:from>
    <xdr:to>
      <xdr:col>17</xdr:col>
      <xdr:colOff>144164</xdr:colOff>
      <xdr:row>756</xdr:row>
      <xdr:rowOff>240195</xdr:rowOff>
    </xdr:to>
    <xdr:cxnSp macro="">
      <xdr:nvCxnSpPr>
        <xdr:cNvPr id="23" name="直線コネクタ 22"/>
        <xdr:cNvCxnSpPr/>
      </xdr:nvCxnSpPr>
      <xdr:spPr>
        <a:xfrm>
          <a:off x="3523468" y="40612458"/>
          <a:ext cx="0" cy="451119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159</v>
      </c>
      <c r="AT2" s="951"/>
      <c r="AU2" s="951"/>
      <c r="AV2" s="42" t="str">
        <f>IF(AW2="", "", "-")</f>
        <v/>
      </c>
      <c r="AW2" s="896"/>
      <c r="AX2" s="896"/>
    </row>
    <row r="3" spans="1:50" ht="21" customHeight="1" thickBot="1" x14ac:dyDescent="0.2">
      <c r="A3" s="852" t="s">
        <v>348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480</v>
      </c>
      <c r="AK3" s="854"/>
      <c r="AL3" s="854"/>
      <c r="AM3" s="854"/>
      <c r="AN3" s="854"/>
      <c r="AO3" s="854"/>
      <c r="AP3" s="854"/>
      <c r="AQ3" s="854"/>
      <c r="AR3" s="854"/>
      <c r="AS3" s="854"/>
      <c r="AT3" s="854"/>
      <c r="AU3" s="854"/>
      <c r="AV3" s="854"/>
      <c r="AW3" s="854"/>
      <c r="AX3" s="24" t="s">
        <v>64</v>
      </c>
    </row>
    <row r="4" spans="1:50" ht="24.75" customHeight="1" x14ac:dyDescent="0.15">
      <c r="A4" s="690" t="s">
        <v>25</v>
      </c>
      <c r="B4" s="691"/>
      <c r="C4" s="691"/>
      <c r="D4" s="691"/>
      <c r="E4" s="691"/>
      <c r="F4" s="691"/>
      <c r="G4" s="668" t="s">
        <v>504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4" t="s">
        <v>447</v>
      </c>
      <c r="H5" s="825"/>
      <c r="I5" s="825"/>
      <c r="J5" s="825"/>
      <c r="K5" s="825"/>
      <c r="L5" s="825"/>
      <c r="M5" s="826" t="s">
        <v>65</v>
      </c>
      <c r="N5" s="827"/>
      <c r="O5" s="827"/>
      <c r="P5" s="827"/>
      <c r="Q5" s="827"/>
      <c r="R5" s="828"/>
      <c r="S5" s="829" t="s">
        <v>69</v>
      </c>
      <c r="T5" s="825"/>
      <c r="U5" s="825"/>
      <c r="V5" s="825"/>
      <c r="W5" s="825"/>
      <c r="X5" s="830"/>
      <c r="Y5" s="684" t="s">
        <v>3</v>
      </c>
      <c r="Z5" s="532"/>
      <c r="AA5" s="532"/>
      <c r="AB5" s="532"/>
      <c r="AC5" s="532"/>
      <c r="AD5" s="533"/>
      <c r="AE5" s="685" t="s">
        <v>482</v>
      </c>
      <c r="AF5" s="685"/>
      <c r="AG5" s="685"/>
      <c r="AH5" s="685"/>
      <c r="AI5" s="685"/>
      <c r="AJ5" s="685"/>
      <c r="AK5" s="685"/>
      <c r="AL5" s="685"/>
      <c r="AM5" s="685"/>
      <c r="AN5" s="685"/>
      <c r="AO5" s="685"/>
      <c r="AP5" s="686"/>
      <c r="AQ5" s="687" t="s">
        <v>563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4.75" customHeight="1" x14ac:dyDescent="0.15">
      <c r="A7" s="484" t="s">
        <v>22</v>
      </c>
      <c r="B7" s="485"/>
      <c r="C7" s="485"/>
      <c r="D7" s="485"/>
      <c r="E7" s="485"/>
      <c r="F7" s="486"/>
      <c r="G7" s="487" t="s">
        <v>505</v>
      </c>
      <c r="H7" s="488"/>
      <c r="I7" s="488"/>
      <c r="J7" s="488"/>
      <c r="K7" s="488"/>
      <c r="L7" s="488"/>
      <c r="M7" s="488"/>
      <c r="N7" s="488"/>
      <c r="O7" s="488"/>
      <c r="P7" s="488"/>
      <c r="Q7" s="488"/>
      <c r="R7" s="488"/>
      <c r="S7" s="488"/>
      <c r="T7" s="488"/>
      <c r="U7" s="488"/>
      <c r="V7" s="488"/>
      <c r="W7" s="488"/>
      <c r="X7" s="489"/>
      <c r="Y7" s="907" t="s">
        <v>312</v>
      </c>
      <c r="Z7" s="432"/>
      <c r="AA7" s="432"/>
      <c r="AB7" s="432"/>
      <c r="AC7" s="432"/>
      <c r="AD7" s="908"/>
      <c r="AE7" s="897" t="s">
        <v>506</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211</v>
      </c>
      <c r="B8" s="485"/>
      <c r="C8" s="485"/>
      <c r="D8" s="485"/>
      <c r="E8" s="485"/>
      <c r="F8" s="486"/>
      <c r="G8" s="918" t="str">
        <f>入力規則等!A27</f>
        <v>-</v>
      </c>
      <c r="H8" s="706"/>
      <c r="I8" s="706"/>
      <c r="J8" s="706"/>
      <c r="K8" s="706"/>
      <c r="L8" s="706"/>
      <c r="M8" s="706"/>
      <c r="N8" s="706"/>
      <c r="O8" s="706"/>
      <c r="P8" s="706"/>
      <c r="Q8" s="706"/>
      <c r="R8" s="706"/>
      <c r="S8" s="706"/>
      <c r="T8" s="706"/>
      <c r="U8" s="706"/>
      <c r="V8" s="706"/>
      <c r="W8" s="706"/>
      <c r="X8" s="919"/>
      <c r="Y8" s="831" t="s">
        <v>212</v>
      </c>
      <c r="Z8" s="832"/>
      <c r="AA8" s="832"/>
      <c r="AB8" s="832"/>
      <c r="AC8" s="832"/>
      <c r="AD8" s="833"/>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4" t="s">
        <v>23</v>
      </c>
      <c r="B9" s="835"/>
      <c r="C9" s="835"/>
      <c r="D9" s="835"/>
      <c r="E9" s="835"/>
      <c r="F9" s="835"/>
      <c r="G9" s="836" t="s">
        <v>507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6" t="s">
        <v>29</v>
      </c>
      <c r="B10" s="647"/>
      <c r="C10" s="647"/>
      <c r="D10" s="647"/>
      <c r="E10" s="647"/>
      <c r="F10" s="647"/>
      <c r="G10" s="740" t="s">
        <v>538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1" t="s">
        <v>24</v>
      </c>
      <c r="B12" s="962"/>
      <c r="C12" s="962"/>
      <c r="D12" s="962"/>
      <c r="E12" s="962"/>
      <c r="F12" s="963"/>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20</v>
      </c>
      <c r="Q13" s="644"/>
      <c r="R13" s="644"/>
      <c r="S13" s="644"/>
      <c r="T13" s="644"/>
      <c r="U13" s="644"/>
      <c r="V13" s="645"/>
      <c r="W13" s="643">
        <v>20</v>
      </c>
      <c r="X13" s="644"/>
      <c r="Y13" s="644"/>
      <c r="Z13" s="644"/>
      <c r="AA13" s="644"/>
      <c r="AB13" s="644"/>
      <c r="AC13" s="645"/>
      <c r="AD13" s="643">
        <v>46</v>
      </c>
      <c r="AE13" s="644"/>
      <c r="AF13" s="644"/>
      <c r="AG13" s="644"/>
      <c r="AH13" s="644"/>
      <c r="AI13" s="644"/>
      <c r="AJ13" s="645"/>
      <c r="AK13" s="643">
        <v>55</v>
      </c>
      <c r="AL13" s="644"/>
      <c r="AM13" s="644"/>
      <c r="AN13" s="644"/>
      <c r="AO13" s="644"/>
      <c r="AP13" s="644"/>
      <c r="AQ13" s="645"/>
      <c r="AR13" s="904">
        <v>46</v>
      </c>
      <c r="AS13" s="905"/>
      <c r="AT13" s="905"/>
      <c r="AU13" s="905"/>
      <c r="AV13" s="905"/>
      <c r="AW13" s="905"/>
      <c r="AX13" s="906"/>
    </row>
    <row r="14" spans="1:50" ht="21" customHeight="1" x14ac:dyDescent="0.15">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t="s">
        <v>484</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484</v>
      </c>
      <c r="AL15" s="644"/>
      <c r="AM15" s="644"/>
      <c r="AN15" s="644"/>
      <c r="AO15" s="644"/>
      <c r="AP15" s="644"/>
      <c r="AQ15" s="645"/>
      <c r="AR15" s="643"/>
      <c r="AS15" s="644"/>
      <c r="AT15" s="644"/>
      <c r="AU15" s="644"/>
      <c r="AV15" s="644"/>
      <c r="AW15" s="644"/>
      <c r="AX15" s="645"/>
    </row>
    <row r="16" spans="1:50" ht="21" customHeight="1" x14ac:dyDescent="0.15">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t="s">
        <v>484</v>
      </c>
      <c r="AE16" s="644"/>
      <c r="AF16" s="644"/>
      <c r="AG16" s="644"/>
      <c r="AH16" s="644"/>
      <c r="AI16" s="644"/>
      <c r="AJ16" s="645"/>
      <c r="AK16" s="643" t="s">
        <v>484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t="s">
        <v>484</v>
      </c>
      <c r="AL17" s="644"/>
      <c r="AM17" s="644"/>
      <c r="AN17" s="644"/>
      <c r="AO17" s="644"/>
      <c r="AP17" s="644"/>
      <c r="AQ17" s="645"/>
      <c r="AR17" s="902"/>
      <c r="AS17" s="902"/>
      <c r="AT17" s="902"/>
      <c r="AU17" s="902"/>
      <c r="AV17" s="902"/>
      <c r="AW17" s="902"/>
      <c r="AX17" s="903"/>
    </row>
    <row r="18" spans="1:50" ht="24.75" customHeight="1" x14ac:dyDescent="0.15">
      <c r="A18" s="600"/>
      <c r="B18" s="601"/>
      <c r="C18" s="601"/>
      <c r="D18" s="601"/>
      <c r="E18" s="601"/>
      <c r="F18" s="602"/>
      <c r="G18" s="713"/>
      <c r="H18" s="714"/>
      <c r="I18" s="702" t="s">
        <v>20</v>
      </c>
      <c r="J18" s="703"/>
      <c r="K18" s="703"/>
      <c r="L18" s="703"/>
      <c r="M18" s="703"/>
      <c r="N18" s="703"/>
      <c r="O18" s="704"/>
      <c r="P18" s="863">
        <f>SUM(P13:V17)</f>
        <v>20</v>
      </c>
      <c r="Q18" s="864"/>
      <c r="R18" s="864"/>
      <c r="S18" s="864"/>
      <c r="T18" s="864"/>
      <c r="U18" s="864"/>
      <c r="V18" s="865"/>
      <c r="W18" s="863">
        <f>SUM(W13:AC17)</f>
        <v>20</v>
      </c>
      <c r="X18" s="864"/>
      <c r="Y18" s="864"/>
      <c r="Z18" s="864"/>
      <c r="AA18" s="864"/>
      <c r="AB18" s="864"/>
      <c r="AC18" s="865"/>
      <c r="AD18" s="863">
        <f>SUM(AD13:AJ17)</f>
        <v>46</v>
      </c>
      <c r="AE18" s="864"/>
      <c r="AF18" s="864"/>
      <c r="AG18" s="864"/>
      <c r="AH18" s="864"/>
      <c r="AI18" s="864"/>
      <c r="AJ18" s="865"/>
      <c r="AK18" s="863">
        <f>SUM(AK13:AQ17)</f>
        <v>55</v>
      </c>
      <c r="AL18" s="864"/>
      <c r="AM18" s="864"/>
      <c r="AN18" s="864"/>
      <c r="AO18" s="864"/>
      <c r="AP18" s="864"/>
      <c r="AQ18" s="865"/>
      <c r="AR18" s="863">
        <f>SUM(AR13:AX17)</f>
        <v>46</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3">
        <v>25</v>
      </c>
      <c r="Q19" s="644"/>
      <c r="R19" s="644"/>
      <c r="S19" s="644"/>
      <c r="T19" s="644"/>
      <c r="U19" s="644"/>
      <c r="V19" s="645"/>
      <c r="W19" s="643">
        <v>20</v>
      </c>
      <c r="X19" s="644"/>
      <c r="Y19" s="644"/>
      <c r="Z19" s="644"/>
      <c r="AA19" s="644"/>
      <c r="AB19" s="644"/>
      <c r="AC19" s="645"/>
      <c r="AD19" s="643">
        <v>43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1" t="s">
        <v>10</v>
      </c>
      <c r="H20" s="862"/>
      <c r="I20" s="862"/>
      <c r="J20" s="862"/>
      <c r="K20" s="862"/>
      <c r="L20" s="862"/>
      <c r="M20" s="862"/>
      <c r="N20" s="862"/>
      <c r="O20" s="862"/>
      <c r="P20" s="302">
        <f>IF(P18=0, "-", SUM(P19)/P18)</f>
        <v>1.25</v>
      </c>
      <c r="Q20" s="302"/>
      <c r="R20" s="302"/>
      <c r="S20" s="302"/>
      <c r="T20" s="302"/>
      <c r="U20" s="302"/>
      <c r="V20" s="302"/>
      <c r="W20" s="302">
        <f t="shared" ref="W20" si="0">IF(W18=0, "-", SUM(W19)/W18)</f>
        <v>1</v>
      </c>
      <c r="X20" s="302"/>
      <c r="Y20" s="302"/>
      <c r="Z20" s="302"/>
      <c r="AA20" s="302"/>
      <c r="AB20" s="302"/>
      <c r="AC20" s="302"/>
      <c r="AD20" s="302">
        <f t="shared" ref="AD20" si="1">IF(AD18=0, "-", SUM(AD19)/AD18)</f>
        <v>0.93478260869565222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f>IF(P19=0, "-", SUM(P19)/SUM(P13,P14))</f>
        <v>1.25</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0.93478260869565222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351</v>
      </c>
      <c r="B22" s="932"/>
      <c r="C22" s="932"/>
      <c r="D22" s="932"/>
      <c r="E22" s="932"/>
      <c r="F22" s="933"/>
      <c r="G22" s="969" t="s">
        <v>258</v>
      </c>
      <c r="H22" s="206"/>
      <c r="I22" s="206"/>
      <c r="J22" s="206"/>
      <c r="K22" s="206"/>
      <c r="L22" s="206"/>
      <c r="M22" s="206"/>
      <c r="N22" s="206"/>
      <c r="O22" s="207"/>
      <c r="P22" s="920" t="s">
        <v>352</v>
      </c>
      <c r="Q22" s="206"/>
      <c r="R22" s="206"/>
      <c r="S22" s="206"/>
      <c r="T22" s="206"/>
      <c r="U22" s="206"/>
      <c r="V22" s="207"/>
      <c r="W22" s="920" t="s">
        <v>353</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485</v>
      </c>
      <c r="H23" s="971"/>
      <c r="I23" s="971"/>
      <c r="J23" s="971"/>
      <c r="K23" s="971"/>
      <c r="L23" s="971"/>
      <c r="M23" s="971"/>
      <c r="N23" s="971"/>
      <c r="O23" s="972"/>
      <c r="P23" s="904">
        <v>55</v>
      </c>
      <c r="Q23" s="905"/>
      <c r="R23" s="905"/>
      <c r="S23" s="905"/>
      <c r="T23" s="905"/>
      <c r="U23" s="905"/>
      <c r="V23" s="921"/>
      <c r="W23" s="904">
        <v>46</v>
      </c>
      <c r="X23" s="905"/>
      <c r="Y23" s="905"/>
      <c r="Z23" s="905"/>
      <c r="AA23" s="905"/>
      <c r="AB23" s="905"/>
      <c r="AC23" s="921"/>
      <c r="AD23" s="941" t="s">
        <v>567</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c r="H24" s="923"/>
      <c r="I24" s="923"/>
      <c r="J24" s="923"/>
      <c r="K24" s="923"/>
      <c r="L24" s="923"/>
      <c r="M24" s="923"/>
      <c r="N24" s="923"/>
      <c r="O24" s="924"/>
      <c r="P24" s="643"/>
      <c r="Q24" s="644"/>
      <c r="R24" s="644"/>
      <c r="S24" s="644"/>
      <c r="T24" s="644"/>
      <c r="U24" s="644"/>
      <c r="V24" s="645"/>
      <c r="W24" s="643"/>
      <c r="X24" s="644"/>
      <c r="Y24" s="644"/>
      <c r="Z24" s="644"/>
      <c r="AA24" s="644"/>
      <c r="AB24" s="644"/>
      <c r="AC24" s="645"/>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3"/>
      <c r="Q27" s="644"/>
      <c r="R27" s="644"/>
      <c r="S27" s="644"/>
      <c r="T27" s="644"/>
      <c r="U27" s="644"/>
      <c r="V27" s="645"/>
      <c r="W27" s="643"/>
      <c r="X27" s="644"/>
      <c r="Y27" s="644"/>
      <c r="Z27" s="644"/>
      <c r="AA27" s="644"/>
      <c r="AB27" s="644"/>
      <c r="AC27" s="645"/>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3">
        <f>AK13</f>
        <v>55</v>
      </c>
      <c r="Q29" s="644"/>
      <c r="R29" s="644"/>
      <c r="S29" s="644"/>
      <c r="T29" s="644"/>
      <c r="U29" s="644"/>
      <c r="V29" s="645"/>
      <c r="W29" s="952">
        <f>AR13</f>
        <v>46</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59" t="s">
        <v>145</v>
      </c>
      <c r="H30" s="760"/>
      <c r="I30" s="760"/>
      <c r="J30" s="760"/>
      <c r="K30" s="760"/>
      <c r="L30" s="760"/>
      <c r="M30" s="760"/>
      <c r="N30" s="760"/>
      <c r="O30" s="761"/>
      <c r="P30" s="842" t="s">
        <v>58</v>
      </c>
      <c r="Q30" s="760"/>
      <c r="R30" s="760"/>
      <c r="S30" s="760"/>
      <c r="T30" s="760"/>
      <c r="U30" s="760"/>
      <c r="V30" s="760"/>
      <c r="W30" s="760"/>
      <c r="X30" s="761"/>
      <c r="Y30" s="839"/>
      <c r="Z30" s="840"/>
      <c r="AA30" s="841"/>
      <c r="AB30" s="843" t="s">
        <v>11</v>
      </c>
      <c r="AC30" s="844"/>
      <c r="AD30" s="845"/>
      <c r="AE30" s="843" t="s">
        <v>315</v>
      </c>
      <c r="AF30" s="844"/>
      <c r="AG30" s="844"/>
      <c r="AH30" s="845"/>
      <c r="AI30" s="843" t="s">
        <v>337</v>
      </c>
      <c r="AJ30" s="844"/>
      <c r="AK30" s="844"/>
      <c r="AL30" s="845"/>
      <c r="AM30" s="900" t="s">
        <v>342</v>
      </c>
      <c r="AN30" s="900"/>
      <c r="AO30" s="900"/>
      <c r="AP30" s="843"/>
      <c r="AQ30" s="753" t="s">
        <v>187</v>
      </c>
      <c r="AR30" s="754"/>
      <c r="AS30" s="754"/>
      <c r="AT30" s="755"/>
      <c r="AU30" s="760" t="s">
        <v>133</v>
      </c>
      <c r="AV30" s="760"/>
      <c r="AW30" s="760"/>
      <c r="AX30" s="90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520</v>
      </c>
      <c r="AR31" s="185"/>
      <c r="AS31" s="118" t="s">
        <v>188</v>
      </c>
      <c r="AT31" s="119"/>
      <c r="AU31" s="576">
        <v>7</v>
      </c>
      <c r="AV31" s="185"/>
      <c r="AW31" s="384" t="s">
        <v>177</v>
      </c>
      <c r="AX31" s="385"/>
    </row>
    <row r="32" spans="1:50" ht="23.25" customHeight="1" x14ac:dyDescent="0.15">
      <c r="A32" s="389"/>
      <c r="B32" s="387"/>
      <c r="C32" s="387"/>
      <c r="D32" s="387"/>
      <c r="E32" s="387"/>
      <c r="F32" s="388"/>
      <c r="G32" s="550" t="s">
        <v>510</v>
      </c>
      <c r="H32" s="551"/>
      <c r="I32" s="551"/>
      <c r="J32" s="551"/>
      <c r="K32" s="551"/>
      <c r="L32" s="551"/>
      <c r="M32" s="551"/>
      <c r="N32" s="551"/>
      <c r="O32" s="552"/>
      <c r="P32" s="90" t="s">
        <v>568</v>
      </c>
      <c r="Q32" s="90"/>
      <c r="R32" s="90"/>
      <c r="S32" s="90"/>
      <c r="T32" s="90"/>
      <c r="U32" s="90"/>
      <c r="V32" s="90"/>
      <c r="W32" s="90"/>
      <c r="X32" s="91"/>
      <c r="Y32" s="460" t="s">
        <v>12</v>
      </c>
      <c r="Z32" s="520"/>
      <c r="AA32" s="521"/>
      <c r="AB32" s="450" t="s">
        <v>14</v>
      </c>
      <c r="AC32" s="450"/>
      <c r="AD32" s="450"/>
      <c r="AE32" s="202">
        <v>16</v>
      </c>
      <c r="AF32" s="203"/>
      <c r="AG32" s="203"/>
      <c r="AH32" s="203"/>
      <c r="AI32" s="202">
        <v>16</v>
      </c>
      <c r="AJ32" s="203"/>
      <c r="AK32" s="203"/>
      <c r="AL32" s="203"/>
      <c r="AM32" s="202">
        <v>16</v>
      </c>
      <c r="AN32" s="203"/>
      <c r="AO32" s="203"/>
      <c r="AP32" s="203"/>
      <c r="AQ32" s="326" t="s">
        <v>508</v>
      </c>
      <c r="AR32" s="192"/>
      <c r="AS32" s="192"/>
      <c r="AT32" s="327"/>
      <c r="AU32" s="203" t="s">
        <v>487</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14</v>
      </c>
      <c r="AC33" s="512"/>
      <c r="AD33" s="512"/>
      <c r="AE33" s="202">
        <v>15</v>
      </c>
      <c r="AF33" s="203"/>
      <c r="AG33" s="203"/>
      <c r="AH33" s="203"/>
      <c r="AI33" s="202">
        <v>17</v>
      </c>
      <c r="AJ33" s="203"/>
      <c r="AK33" s="203"/>
      <c r="AL33" s="203"/>
      <c r="AM33" s="202">
        <v>17</v>
      </c>
      <c r="AN33" s="203"/>
      <c r="AO33" s="203"/>
      <c r="AP33" s="203"/>
      <c r="AQ33" s="326" t="s">
        <v>521</v>
      </c>
      <c r="AR33" s="192"/>
      <c r="AS33" s="192"/>
      <c r="AT33" s="327"/>
      <c r="AU33" s="203">
        <v>18</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f>AE32/AE33*100</f>
        <v>106.66666666666667</v>
      </c>
      <c r="AF34" s="203"/>
      <c r="AG34" s="203"/>
      <c r="AH34" s="203"/>
      <c r="AI34" s="202">
        <f>AI32/AI33*100</f>
        <v>94.117647058823522</v>
      </c>
      <c r="AJ34" s="203"/>
      <c r="AK34" s="203"/>
      <c r="AL34" s="203"/>
      <c r="AM34" s="202">
        <v>94.1</v>
      </c>
      <c r="AN34" s="203"/>
      <c r="AO34" s="203"/>
      <c r="AP34" s="203"/>
      <c r="AQ34" s="326" t="s">
        <v>489</v>
      </c>
      <c r="AR34" s="192"/>
      <c r="AS34" s="192"/>
      <c r="AT34" s="327"/>
      <c r="AU34" s="203" t="s">
        <v>487</v>
      </c>
      <c r="AV34" s="203"/>
      <c r="AW34" s="203"/>
      <c r="AX34" s="205"/>
    </row>
    <row r="35" spans="1:50" ht="23.25" customHeight="1" x14ac:dyDescent="0.15">
      <c r="A35" s="210" t="s">
        <v>303</v>
      </c>
      <c r="B35" s="211"/>
      <c r="C35" s="211"/>
      <c r="D35" s="211"/>
      <c r="E35" s="211"/>
      <c r="F35" s="212"/>
      <c r="G35" s="216" t="s">
        <v>509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40.9"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5"/>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t="s">
        <v>14</v>
      </c>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490</v>
      </c>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09" t="s">
        <v>133</v>
      </c>
      <c r="AV51" s="909"/>
      <c r="AW51" s="909"/>
      <c r="AX51" s="910"/>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09" t="s">
        <v>133</v>
      </c>
      <c r="AV58" s="909"/>
      <c r="AW58" s="909"/>
      <c r="AX58" s="91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5"/>
    </row>
    <row r="80" spans="1:50" ht="18.75" hidden="1" customHeight="1" x14ac:dyDescent="0.15">
      <c r="A80" s="84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9"/>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0"/>
    </row>
    <row r="83" spans="1:60" ht="22.5" hidden="1" customHeight="1" x14ac:dyDescent="0.15">
      <c r="A83" s="850"/>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1"/>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2"/>
    </row>
    <row r="84" spans="1:60" ht="19.5" hidden="1" customHeight="1" x14ac:dyDescent="0.15">
      <c r="A84" s="850"/>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3"/>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4"/>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511</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4</v>
      </c>
      <c r="AF101" s="203"/>
      <c r="AG101" s="203"/>
      <c r="AH101" s="204"/>
      <c r="AI101" s="202">
        <v>2</v>
      </c>
      <c r="AJ101" s="203"/>
      <c r="AK101" s="203"/>
      <c r="AL101" s="204"/>
      <c r="AM101" s="202">
        <v>3</v>
      </c>
      <c r="AN101" s="203"/>
      <c r="AO101" s="203"/>
      <c r="AP101" s="204"/>
      <c r="AQ101" s="202" t="s">
        <v>513</v>
      </c>
      <c r="AR101" s="203"/>
      <c r="AS101" s="203"/>
      <c r="AT101" s="204"/>
      <c r="AU101" s="202" t="s">
        <v>561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v>4</v>
      </c>
      <c r="AF102" s="407"/>
      <c r="AG102" s="407"/>
      <c r="AH102" s="407"/>
      <c r="AI102" s="407">
        <v>2</v>
      </c>
      <c r="AJ102" s="407"/>
      <c r="AK102" s="407"/>
      <c r="AL102" s="407"/>
      <c r="AM102" s="407">
        <v>2</v>
      </c>
      <c r="AN102" s="407"/>
      <c r="AO102" s="407"/>
      <c r="AP102" s="407"/>
      <c r="AQ102" s="257">
        <v>2</v>
      </c>
      <c r="AR102" s="258"/>
      <c r="AS102" s="258"/>
      <c r="AT102" s="303"/>
      <c r="AU102" s="257" t="s">
        <v>562</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512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494</v>
      </c>
      <c r="AC116" s="452"/>
      <c r="AD116" s="453"/>
      <c r="AE116" s="407">
        <v>6</v>
      </c>
      <c r="AF116" s="407"/>
      <c r="AG116" s="407"/>
      <c r="AH116" s="407"/>
      <c r="AI116" s="407">
        <v>10</v>
      </c>
      <c r="AJ116" s="407"/>
      <c r="AK116" s="407"/>
      <c r="AL116" s="407"/>
      <c r="AM116" s="407">
        <v>14.3</v>
      </c>
      <c r="AN116" s="407"/>
      <c r="AO116" s="407"/>
      <c r="AP116" s="407"/>
      <c r="AQ116" s="202">
        <v>27.5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493</v>
      </c>
      <c r="AC117" s="462"/>
      <c r="AD117" s="463"/>
      <c r="AE117" s="540" t="s">
        <v>514</v>
      </c>
      <c r="AF117" s="540"/>
      <c r="AG117" s="540"/>
      <c r="AH117" s="540"/>
      <c r="AI117" s="540" t="s">
        <v>515</v>
      </c>
      <c r="AJ117" s="540"/>
      <c r="AK117" s="540"/>
      <c r="AL117" s="540"/>
      <c r="AM117" s="540" t="s">
        <v>559</v>
      </c>
      <c r="AN117" s="540"/>
      <c r="AO117" s="540"/>
      <c r="AP117" s="540"/>
      <c r="AQ117" s="540" t="s">
        <v>539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487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516</v>
      </c>
      <c r="AR133" s="184"/>
      <c r="AS133" s="118" t="s">
        <v>188</v>
      </c>
      <c r="AT133" s="119"/>
      <c r="AU133" s="185">
        <v>7</v>
      </c>
      <c r="AV133" s="185"/>
      <c r="AW133" s="118" t="s">
        <v>177</v>
      </c>
      <c r="AX133" s="180"/>
    </row>
    <row r="134" spans="1:50" ht="39.75" customHeight="1" x14ac:dyDescent="0.15">
      <c r="A134" s="174"/>
      <c r="B134" s="171"/>
      <c r="C134" s="165"/>
      <c r="D134" s="171"/>
      <c r="E134" s="165"/>
      <c r="F134" s="166"/>
      <c r="G134" s="89" t="s">
        <v>537</v>
      </c>
      <c r="H134" s="90"/>
      <c r="I134" s="90"/>
      <c r="J134" s="90"/>
      <c r="K134" s="90"/>
      <c r="L134" s="90"/>
      <c r="M134" s="90"/>
      <c r="N134" s="90"/>
      <c r="O134" s="90"/>
      <c r="P134" s="90"/>
      <c r="Q134" s="90"/>
      <c r="R134" s="90"/>
      <c r="S134" s="90"/>
      <c r="T134" s="90"/>
      <c r="U134" s="90"/>
      <c r="V134" s="90"/>
      <c r="W134" s="90"/>
      <c r="X134" s="91"/>
      <c r="Y134" s="186" t="s">
        <v>202</v>
      </c>
      <c r="Z134" s="187"/>
      <c r="AA134" s="188"/>
      <c r="AB134" s="189" t="s">
        <v>519</v>
      </c>
      <c r="AC134" s="190"/>
      <c r="AD134" s="190"/>
      <c r="AE134" s="191" t="s">
        <v>496</v>
      </c>
      <c r="AF134" s="192"/>
      <c r="AG134" s="192"/>
      <c r="AH134" s="192"/>
      <c r="AI134" s="191" t="s">
        <v>513</v>
      </c>
      <c r="AJ134" s="192"/>
      <c r="AK134" s="192"/>
      <c r="AL134" s="192"/>
      <c r="AM134" s="191" t="s">
        <v>496</v>
      </c>
      <c r="AN134" s="192"/>
      <c r="AO134" s="192"/>
      <c r="AP134" s="192"/>
      <c r="AQ134" s="191" t="s">
        <v>487</v>
      </c>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519</v>
      </c>
      <c r="AC135" s="190"/>
      <c r="AD135" s="190"/>
      <c r="AE135" s="191">
        <v>17</v>
      </c>
      <c r="AF135" s="192"/>
      <c r="AG135" s="192"/>
      <c r="AH135" s="192"/>
      <c r="AI135" s="191">
        <v>17</v>
      </c>
      <c r="AJ135" s="192"/>
      <c r="AK135" s="192"/>
      <c r="AL135" s="192"/>
      <c r="AM135" s="191">
        <v>17</v>
      </c>
      <c r="AN135" s="192"/>
      <c r="AO135" s="192"/>
      <c r="AP135" s="192"/>
      <c r="AQ135" s="191" t="s">
        <v>517</v>
      </c>
      <c r="AR135" s="192"/>
      <c r="AS135" s="192"/>
      <c r="AT135" s="192"/>
      <c r="AU135" s="191">
        <v>13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t="s">
        <v>486</v>
      </c>
      <c r="H154" s="90"/>
      <c r="I154" s="90"/>
      <c r="J154" s="90"/>
      <c r="K154" s="90"/>
      <c r="L154" s="90"/>
      <c r="M154" s="90"/>
      <c r="N154" s="90"/>
      <c r="O154" s="90"/>
      <c r="P154" s="91"/>
      <c r="Q154" s="110" t="s">
        <v>497</v>
      </c>
      <c r="R154" s="90"/>
      <c r="S154" s="90"/>
      <c r="T154" s="90"/>
      <c r="U154" s="90"/>
      <c r="V154" s="90"/>
      <c r="W154" s="90"/>
      <c r="X154" s="90"/>
      <c r="Y154" s="90"/>
      <c r="Z154" s="90"/>
      <c r="AA154" s="277"/>
      <c r="AB154" s="126" t="s">
        <v>498</v>
      </c>
      <c r="AC154" s="127"/>
      <c r="AD154" s="127"/>
      <c r="AE154" s="132" t="s">
        <v>498</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499</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6"/>
      <c r="E430" s="159" t="s">
        <v>323</v>
      </c>
      <c r="F430" s="883"/>
      <c r="G430" s="884" t="s">
        <v>207</v>
      </c>
      <c r="H430" s="108"/>
      <c r="I430" s="108"/>
      <c r="J430" s="885" t="s">
        <v>484</v>
      </c>
      <c r="K430" s="886"/>
      <c r="L430" s="886"/>
      <c r="M430" s="886"/>
      <c r="N430" s="886"/>
      <c r="O430" s="886"/>
      <c r="P430" s="886"/>
      <c r="Q430" s="886"/>
      <c r="R430" s="886"/>
      <c r="S430" s="886"/>
      <c r="T430" s="887"/>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8"/>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188</v>
      </c>
      <c r="AH432" s="119"/>
      <c r="AI432" s="141"/>
      <c r="AJ432" s="141"/>
      <c r="AK432" s="141"/>
      <c r="AL432" s="139"/>
      <c r="AM432" s="141"/>
      <c r="AN432" s="141"/>
      <c r="AO432" s="141"/>
      <c r="AP432" s="139"/>
      <c r="AQ432" s="576" t="s">
        <v>491</v>
      </c>
      <c r="AR432" s="185"/>
      <c r="AS432" s="118" t="s">
        <v>188</v>
      </c>
      <c r="AT432" s="119"/>
      <c r="AU432" s="185" t="s">
        <v>487</v>
      </c>
      <c r="AV432" s="185"/>
      <c r="AW432" s="118" t="s">
        <v>177</v>
      </c>
      <c r="AX432" s="180"/>
    </row>
    <row r="433" spans="1:50" ht="23.25" customHeight="1" x14ac:dyDescent="0.15">
      <c r="A433" s="174"/>
      <c r="B433" s="171"/>
      <c r="C433" s="165"/>
      <c r="D433" s="171"/>
      <c r="E433" s="328"/>
      <c r="F433" s="329"/>
      <c r="G433" s="89" t="s">
        <v>496</v>
      </c>
      <c r="H433" s="90"/>
      <c r="I433" s="90"/>
      <c r="J433" s="90"/>
      <c r="K433" s="90"/>
      <c r="L433" s="90"/>
      <c r="M433" s="90"/>
      <c r="N433" s="90"/>
      <c r="O433" s="90"/>
      <c r="P433" s="90"/>
      <c r="Q433" s="90"/>
      <c r="R433" s="90"/>
      <c r="S433" s="90"/>
      <c r="T433" s="90"/>
      <c r="U433" s="90"/>
      <c r="V433" s="90"/>
      <c r="W433" s="90"/>
      <c r="X433" s="91"/>
      <c r="Y433" s="186" t="s">
        <v>12</v>
      </c>
      <c r="Z433" s="187"/>
      <c r="AA433" s="188"/>
      <c r="AB433" s="198" t="s">
        <v>487</v>
      </c>
      <c r="AC433" s="198"/>
      <c r="AD433" s="198"/>
      <c r="AE433" s="326" t="s">
        <v>487</v>
      </c>
      <c r="AF433" s="192"/>
      <c r="AG433" s="192"/>
      <c r="AH433" s="192"/>
      <c r="AI433" s="326" t="s">
        <v>486</v>
      </c>
      <c r="AJ433" s="192"/>
      <c r="AK433" s="192"/>
      <c r="AL433" s="192"/>
      <c r="AM433" s="326" t="s">
        <v>487</v>
      </c>
      <c r="AN433" s="192"/>
      <c r="AO433" s="192"/>
      <c r="AP433" s="327"/>
      <c r="AQ433" s="326" t="s">
        <v>488</v>
      </c>
      <c r="AR433" s="192"/>
      <c r="AS433" s="192"/>
      <c r="AT433" s="327"/>
      <c r="AU433" s="192" t="s">
        <v>487</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487</v>
      </c>
      <c r="AC434" s="190"/>
      <c r="AD434" s="190"/>
      <c r="AE434" s="326" t="s">
        <v>487</v>
      </c>
      <c r="AF434" s="192"/>
      <c r="AG434" s="192"/>
      <c r="AH434" s="327"/>
      <c r="AI434" s="326" t="s">
        <v>500</v>
      </c>
      <c r="AJ434" s="192"/>
      <c r="AK434" s="192"/>
      <c r="AL434" s="192"/>
      <c r="AM434" s="326" t="s">
        <v>501</v>
      </c>
      <c r="AN434" s="192"/>
      <c r="AO434" s="192"/>
      <c r="AP434" s="327"/>
      <c r="AQ434" s="326" t="s">
        <v>500</v>
      </c>
      <c r="AR434" s="192"/>
      <c r="AS434" s="192"/>
      <c r="AT434" s="327"/>
      <c r="AU434" s="192" t="s">
        <v>486</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491</v>
      </c>
      <c r="AF435" s="192"/>
      <c r="AG435" s="192"/>
      <c r="AH435" s="327"/>
      <c r="AI435" s="326" t="s">
        <v>496</v>
      </c>
      <c r="AJ435" s="192"/>
      <c r="AK435" s="192"/>
      <c r="AL435" s="192"/>
      <c r="AM435" s="326" t="s">
        <v>487</v>
      </c>
      <c r="AN435" s="192"/>
      <c r="AO435" s="192"/>
      <c r="AP435" s="327"/>
      <c r="AQ435" s="326" t="s">
        <v>486</v>
      </c>
      <c r="AR435" s="192"/>
      <c r="AS435" s="192"/>
      <c r="AT435" s="327"/>
      <c r="AU435" s="192" t="s">
        <v>491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76" t="s">
        <v>487</v>
      </c>
      <c r="AR457" s="185"/>
      <c r="AS457" s="118" t="s">
        <v>188</v>
      </c>
      <c r="AT457" s="119"/>
      <c r="AU457" s="185" t="s">
        <v>488</v>
      </c>
      <c r="AV457" s="185"/>
      <c r="AW457" s="118" t="s">
        <v>177</v>
      </c>
      <c r="AX457" s="180"/>
    </row>
    <row r="458" spans="1:50" ht="23.25" customHeight="1" x14ac:dyDescent="0.15">
      <c r="A458" s="174"/>
      <c r="B458" s="171"/>
      <c r="C458" s="165"/>
      <c r="D458" s="171"/>
      <c r="E458" s="328"/>
      <c r="F458" s="329"/>
      <c r="G458" s="89" t="s">
        <v>487</v>
      </c>
      <c r="H458" s="90"/>
      <c r="I458" s="90"/>
      <c r="J458" s="90"/>
      <c r="K458" s="90"/>
      <c r="L458" s="90"/>
      <c r="M458" s="90"/>
      <c r="N458" s="90"/>
      <c r="O458" s="90"/>
      <c r="P458" s="90"/>
      <c r="Q458" s="90"/>
      <c r="R458" s="90"/>
      <c r="S458" s="90"/>
      <c r="T458" s="90"/>
      <c r="U458" s="90"/>
      <c r="V458" s="90"/>
      <c r="W458" s="90"/>
      <c r="X458" s="91"/>
      <c r="Y458" s="186" t="s">
        <v>12</v>
      </c>
      <c r="Z458" s="187"/>
      <c r="AA458" s="188"/>
      <c r="AB458" s="198" t="s">
        <v>487</v>
      </c>
      <c r="AC458" s="198"/>
      <c r="AD458" s="198"/>
      <c r="AE458" s="326" t="s">
        <v>487</v>
      </c>
      <c r="AF458" s="192"/>
      <c r="AG458" s="192"/>
      <c r="AH458" s="192"/>
      <c r="AI458" s="326" t="s">
        <v>487</v>
      </c>
      <c r="AJ458" s="192"/>
      <c r="AK458" s="192"/>
      <c r="AL458" s="192"/>
      <c r="AM458" s="326" t="s">
        <v>486</v>
      </c>
      <c r="AN458" s="192"/>
      <c r="AO458" s="192"/>
      <c r="AP458" s="327"/>
      <c r="AQ458" s="326" t="s">
        <v>487</v>
      </c>
      <c r="AR458" s="192"/>
      <c r="AS458" s="192"/>
      <c r="AT458" s="327"/>
      <c r="AU458" s="192" t="s">
        <v>487</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487</v>
      </c>
      <c r="AC459" s="190"/>
      <c r="AD459" s="190"/>
      <c r="AE459" s="326" t="s">
        <v>487</v>
      </c>
      <c r="AF459" s="192"/>
      <c r="AG459" s="192"/>
      <c r="AH459" s="327"/>
      <c r="AI459" s="326" t="s">
        <v>486</v>
      </c>
      <c r="AJ459" s="192"/>
      <c r="AK459" s="192"/>
      <c r="AL459" s="192"/>
      <c r="AM459" s="326" t="s">
        <v>502</v>
      </c>
      <c r="AN459" s="192"/>
      <c r="AO459" s="192"/>
      <c r="AP459" s="327"/>
      <c r="AQ459" s="326" t="s">
        <v>486</v>
      </c>
      <c r="AR459" s="192"/>
      <c r="AS459" s="192"/>
      <c r="AT459" s="327"/>
      <c r="AU459" s="192" t="s">
        <v>487</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486</v>
      </c>
      <c r="AF460" s="192"/>
      <c r="AG460" s="192"/>
      <c r="AH460" s="327"/>
      <c r="AI460" s="326" t="s">
        <v>486</v>
      </c>
      <c r="AJ460" s="192"/>
      <c r="AK460" s="192"/>
      <c r="AL460" s="192"/>
      <c r="AM460" s="326" t="s">
        <v>496</v>
      </c>
      <c r="AN460" s="192"/>
      <c r="AO460" s="192"/>
      <c r="AP460" s="327"/>
      <c r="AQ460" s="326" t="s">
        <v>487</v>
      </c>
      <c r="AR460" s="192"/>
      <c r="AS460" s="192"/>
      <c r="AT460" s="327"/>
      <c r="AU460" s="192" t="s">
        <v>487</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4" t="s">
        <v>207</v>
      </c>
      <c r="H484" s="108"/>
      <c r="I484" s="108"/>
      <c r="J484" s="885"/>
      <c r="K484" s="886"/>
      <c r="L484" s="886"/>
      <c r="M484" s="886"/>
      <c r="N484" s="886"/>
      <c r="O484" s="886"/>
      <c r="P484" s="886"/>
      <c r="Q484" s="886"/>
      <c r="R484" s="886"/>
      <c r="S484" s="886"/>
      <c r="T484" s="88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4" t="s">
        <v>207</v>
      </c>
      <c r="H538" s="108"/>
      <c r="I538" s="108"/>
      <c r="J538" s="885"/>
      <c r="K538" s="886"/>
      <c r="L538" s="886"/>
      <c r="M538" s="886"/>
      <c r="N538" s="886"/>
      <c r="O538" s="886"/>
      <c r="P538" s="886"/>
      <c r="Q538" s="886"/>
      <c r="R538" s="886"/>
      <c r="S538" s="886"/>
      <c r="T538" s="88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4" t="s">
        <v>207</v>
      </c>
      <c r="H592" s="108"/>
      <c r="I592" s="108"/>
      <c r="J592" s="885"/>
      <c r="K592" s="886"/>
      <c r="L592" s="886"/>
      <c r="M592" s="886"/>
      <c r="N592" s="886"/>
      <c r="O592" s="886"/>
      <c r="P592" s="886"/>
      <c r="Q592" s="886"/>
      <c r="R592" s="886"/>
      <c r="S592" s="886"/>
      <c r="T592" s="88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4" t="s">
        <v>207</v>
      </c>
      <c r="H646" s="108"/>
      <c r="I646" s="108"/>
      <c r="J646" s="885"/>
      <c r="K646" s="886"/>
      <c r="L646" s="886"/>
      <c r="M646" s="886"/>
      <c r="N646" s="886"/>
      <c r="O646" s="886"/>
      <c r="P646" s="886"/>
      <c r="Q646" s="886"/>
      <c r="R646" s="886"/>
      <c r="S646" s="886"/>
      <c r="T646" s="88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27" customHeight="1" x14ac:dyDescent="0.15">
      <c r="A702" s="855" t="s">
        <v>139</v>
      </c>
      <c r="B702" s="856"/>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522</v>
      </c>
      <c r="AH702" s="372"/>
      <c r="AI702" s="372"/>
      <c r="AJ702" s="372"/>
      <c r="AK702" s="372"/>
      <c r="AL702" s="372"/>
      <c r="AM702" s="372"/>
      <c r="AN702" s="372"/>
      <c r="AO702" s="372"/>
      <c r="AP702" s="372"/>
      <c r="AQ702" s="372"/>
      <c r="AR702" s="372"/>
      <c r="AS702" s="372"/>
      <c r="AT702" s="372"/>
      <c r="AU702" s="372"/>
      <c r="AV702" s="372"/>
      <c r="AW702" s="372"/>
      <c r="AX702" s="373"/>
    </row>
    <row r="703" spans="1:50" ht="60"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481</v>
      </c>
      <c r="AE703" s="313"/>
      <c r="AF703" s="313"/>
      <c r="AG703" s="86" t="s">
        <v>523</v>
      </c>
      <c r="AH703" s="87"/>
      <c r="AI703" s="87"/>
      <c r="AJ703" s="87"/>
      <c r="AK703" s="87"/>
      <c r="AL703" s="87"/>
      <c r="AM703" s="87"/>
      <c r="AN703" s="87"/>
      <c r="AO703" s="87"/>
      <c r="AP703" s="87"/>
      <c r="AQ703" s="87"/>
      <c r="AR703" s="87"/>
      <c r="AS703" s="87"/>
      <c r="AT703" s="87"/>
      <c r="AU703" s="87"/>
      <c r="AV703" s="87"/>
      <c r="AW703" s="87"/>
      <c r="AX703" s="88"/>
    </row>
    <row r="704" spans="1:50" ht="39.6"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481</v>
      </c>
      <c r="AE704" s="769"/>
      <c r="AF704" s="769"/>
      <c r="AG704" s="152" t="s">
        <v>524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0" t="s">
        <v>481</v>
      </c>
      <c r="AE705" s="701"/>
      <c r="AF705" s="701"/>
      <c r="AG705" s="110" t="s">
        <v>534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540</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535</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536</v>
      </c>
      <c r="AE708" s="591"/>
      <c r="AF708" s="591"/>
      <c r="AG708" s="728" t="s">
        <v>525</v>
      </c>
      <c r="AH708" s="729"/>
      <c r="AI708" s="729"/>
      <c r="AJ708" s="729"/>
      <c r="AK708" s="729"/>
      <c r="AL708" s="729"/>
      <c r="AM708" s="729"/>
      <c r="AN708" s="729"/>
      <c r="AO708" s="729"/>
      <c r="AP708" s="729"/>
      <c r="AQ708" s="729"/>
      <c r="AR708" s="729"/>
      <c r="AS708" s="729"/>
      <c r="AT708" s="729"/>
      <c r="AU708" s="729"/>
      <c r="AV708" s="729"/>
      <c r="AW708" s="729"/>
      <c r="AX708" s="730"/>
    </row>
    <row r="709" spans="1:50" ht="80.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560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536</v>
      </c>
      <c r="AE710" s="313"/>
      <c r="AF710" s="313"/>
      <c r="AG710" s="86" t="s">
        <v>526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527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536</v>
      </c>
      <c r="AE712" s="769"/>
      <c r="AF712" s="769"/>
      <c r="AG712" s="795" t="s">
        <v>525</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8"/>
      <c r="B713" s="630"/>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536</v>
      </c>
      <c r="AE713" s="313"/>
      <c r="AF713" s="649"/>
      <c r="AG713" s="86" t="s">
        <v>528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481</v>
      </c>
      <c r="AE714" s="793"/>
      <c r="AF714" s="794"/>
      <c r="AG714" s="722" t="s">
        <v>529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530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536</v>
      </c>
      <c r="AE716" s="613"/>
      <c r="AF716" s="613"/>
      <c r="AG716" s="86" t="s">
        <v>331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531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536</v>
      </c>
      <c r="AE718" s="313"/>
      <c r="AF718" s="313"/>
      <c r="AG718" s="112" t="s">
        <v>331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536</v>
      </c>
      <c r="AE719" s="591"/>
      <c r="AF719" s="591"/>
      <c r="AG719" s="110" t="s">
        <v>513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t="s">
        <v>553</v>
      </c>
      <c r="K721" s="275"/>
      <c r="L721" s="68" t="str">
        <f>IF(M721="","","-")</f>
        <v/>
      </c>
      <c r="M721" s="69"/>
      <c r="N721" s="288" t="s">
        <v>554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0" t="s">
        <v>52</v>
      </c>
      <c r="D726" s="822"/>
      <c r="E726" s="822"/>
      <c r="F726" s="823"/>
      <c r="G726" s="563" t="s">
        <v>532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564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565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566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3" t="s">
        <v>326</v>
      </c>
      <c r="B737" s="195"/>
      <c r="C737" s="195"/>
      <c r="D737" s="196"/>
      <c r="E737" s="974" t="s">
        <v>543</v>
      </c>
      <c r="F737" s="974"/>
      <c r="G737" s="974"/>
      <c r="H737" s="974"/>
      <c r="I737" s="974"/>
      <c r="J737" s="974"/>
      <c r="K737" s="974"/>
      <c r="L737" s="974"/>
      <c r="M737" s="974"/>
      <c r="N737" s="351" t="s">
        <v>321</v>
      </c>
      <c r="O737" s="351"/>
      <c r="P737" s="351"/>
      <c r="Q737" s="351"/>
      <c r="R737" s="974" t="s">
        <v>545</v>
      </c>
      <c r="S737" s="974"/>
      <c r="T737" s="974"/>
      <c r="U737" s="974"/>
      <c r="V737" s="974"/>
      <c r="W737" s="974"/>
      <c r="X737" s="974"/>
      <c r="Y737" s="974"/>
      <c r="Z737" s="974"/>
      <c r="AA737" s="351" t="s">
        <v>320</v>
      </c>
      <c r="AB737" s="351"/>
      <c r="AC737" s="351"/>
      <c r="AD737" s="351"/>
      <c r="AE737" s="974" t="s">
        <v>544</v>
      </c>
      <c r="AF737" s="974"/>
      <c r="AG737" s="974"/>
      <c r="AH737" s="974"/>
      <c r="AI737" s="974"/>
      <c r="AJ737" s="974"/>
      <c r="AK737" s="974"/>
      <c r="AL737" s="974"/>
      <c r="AM737" s="974"/>
      <c r="AN737" s="351" t="s">
        <v>319</v>
      </c>
      <c r="AO737" s="351"/>
      <c r="AP737" s="351"/>
      <c r="AQ737" s="351"/>
      <c r="AR737" s="980" t="s">
        <v>545</v>
      </c>
      <c r="AS737" s="981"/>
      <c r="AT737" s="981"/>
      <c r="AU737" s="981"/>
      <c r="AV737" s="981"/>
      <c r="AW737" s="981"/>
      <c r="AX737" s="982"/>
      <c r="AY737" s="74"/>
      <c r="AZ737" s="74"/>
    </row>
    <row r="738" spans="1:52" ht="24.75" customHeight="1" x14ac:dyDescent="0.15">
      <c r="A738" s="973" t="s">
        <v>318</v>
      </c>
      <c r="B738" s="195"/>
      <c r="C738" s="195"/>
      <c r="D738" s="196"/>
      <c r="E738" s="974" t="s">
        <v>544</v>
      </c>
      <c r="F738" s="974"/>
      <c r="G738" s="974"/>
      <c r="H738" s="974"/>
      <c r="I738" s="974"/>
      <c r="J738" s="974"/>
      <c r="K738" s="974"/>
      <c r="L738" s="974"/>
      <c r="M738" s="974"/>
      <c r="N738" s="351" t="s">
        <v>317</v>
      </c>
      <c r="O738" s="351"/>
      <c r="P738" s="351"/>
      <c r="Q738" s="351"/>
      <c r="R738" s="974" t="s">
        <v>545</v>
      </c>
      <c r="S738" s="974"/>
      <c r="T738" s="974"/>
      <c r="U738" s="974"/>
      <c r="V738" s="974"/>
      <c r="W738" s="974"/>
      <c r="X738" s="974"/>
      <c r="Y738" s="974"/>
      <c r="Z738" s="974"/>
      <c r="AA738" s="351" t="s">
        <v>316</v>
      </c>
      <c r="AB738" s="351"/>
      <c r="AC738" s="351"/>
      <c r="AD738" s="351"/>
      <c r="AE738" s="974" t="s">
        <v>541</v>
      </c>
      <c r="AF738" s="974"/>
      <c r="AG738" s="974"/>
      <c r="AH738" s="974"/>
      <c r="AI738" s="974"/>
      <c r="AJ738" s="974"/>
      <c r="AK738" s="974"/>
      <c r="AL738" s="974"/>
      <c r="AM738" s="974"/>
      <c r="AN738" s="351" t="s">
        <v>315</v>
      </c>
      <c r="AO738" s="351"/>
      <c r="AP738" s="351"/>
      <c r="AQ738" s="351"/>
      <c r="AR738" s="980" t="s">
        <v>542</v>
      </c>
      <c r="AS738" s="981"/>
      <c r="AT738" s="981"/>
      <c r="AU738" s="981"/>
      <c r="AV738" s="981"/>
      <c r="AW738" s="981"/>
      <c r="AX738" s="982"/>
    </row>
    <row r="739" spans="1:52" ht="24.75" customHeight="1" x14ac:dyDescent="0.15">
      <c r="A739" s="973" t="s">
        <v>314</v>
      </c>
      <c r="B739" s="195"/>
      <c r="C739" s="195"/>
      <c r="D739" s="196"/>
      <c r="E739" s="974" t="s">
        <v>503</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338</v>
      </c>
      <c r="B740" s="956"/>
      <c r="C740" s="956"/>
      <c r="D740" s="957"/>
      <c r="E740" s="958" t="s">
        <v>480</v>
      </c>
      <c r="F740" s="959"/>
      <c r="G740" s="959"/>
      <c r="H740" s="78" t="str">
        <f>IF(E740="", "", "(")</f>
        <v>(</v>
      </c>
      <c r="I740" s="959"/>
      <c r="J740" s="959"/>
      <c r="K740" s="78" t="str">
        <f>IF(OR(I740="　", I740=""), "", "-")</f>
        <v/>
      </c>
      <c r="L740" s="960">
        <v>155</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555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0"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0"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547</v>
      </c>
      <c r="H782" s="657"/>
      <c r="I782" s="657"/>
      <c r="J782" s="657"/>
      <c r="K782" s="658"/>
      <c r="L782" s="650" t="s">
        <v>557</v>
      </c>
      <c r="M782" s="651"/>
      <c r="N782" s="651"/>
      <c r="O782" s="651"/>
      <c r="P782" s="651"/>
      <c r="Q782" s="651"/>
      <c r="R782" s="651"/>
      <c r="S782" s="651"/>
      <c r="T782" s="651"/>
      <c r="U782" s="651"/>
      <c r="V782" s="651"/>
      <c r="W782" s="651"/>
      <c r="X782" s="652"/>
      <c r="Y782" s="374">
        <v>11.3</v>
      </c>
      <c r="Z782" s="375"/>
      <c r="AA782" s="375"/>
      <c r="AB782" s="791"/>
      <c r="AC782" s="656" t="s">
        <v>549</v>
      </c>
      <c r="AD782" s="657"/>
      <c r="AE782" s="657"/>
      <c r="AF782" s="657"/>
      <c r="AG782" s="658"/>
      <c r="AH782" s="650" t="s">
        <v>558</v>
      </c>
      <c r="AI782" s="651"/>
      <c r="AJ782" s="651"/>
      <c r="AK782" s="651"/>
      <c r="AL782" s="651"/>
      <c r="AM782" s="651"/>
      <c r="AN782" s="651"/>
      <c r="AO782" s="651"/>
      <c r="AP782" s="651"/>
      <c r="AQ782" s="651"/>
      <c r="AR782" s="651"/>
      <c r="AS782" s="651"/>
      <c r="AT782" s="652"/>
      <c r="AU782" s="374">
        <v>28</v>
      </c>
      <c r="AV782" s="375"/>
      <c r="AW782" s="375"/>
      <c r="AX782" s="376"/>
    </row>
    <row r="783" spans="1:50" ht="24.75" customHeight="1" x14ac:dyDescent="0.15">
      <c r="A783" s="617"/>
      <c r="B783" s="618"/>
      <c r="C783" s="618"/>
      <c r="D783" s="618"/>
      <c r="E783" s="618"/>
      <c r="F783" s="619"/>
      <c r="G783" s="592" t="s">
        <v>548</v>
      </c>
      <c r="H783" s="593"/>
      <c r="I783" s="593"/>
      <c r="J783" s="593"/>
      <c r="K783" s="594"/>
      <c r="L783" s="584"/>
      <c r="M783" s="585"/>
      <c r="N783" s="585"/>
      <c r="O783" s="585"/>
      <c r="P783" s="585"/>
      <c r="Q783" s="585"/>
      <c r="R783" s="585"/>
      <c r="S783" s="585"/>
      <c r="T783" s="585"/>
      <c r="U783" s="585"/>
      <c r="V783" s="585"/>
      <c r="W783" s="585"/>
      <c r="X783" s="586"/>
      <c r="Y783" s="587">
        <v>1.1000000000000001</v>
      </c>
      <c r="Z783" s="588"/>
      <c r="AA783" s="588"/>
      <c r="AB783" s="598"/>
      <c r="AC783" s="592" t="s">
        <v>548</v>
      </c>
      <c r="AD783" s="593"/>
      <c r="AE783" s="593"/>
      <c r="AF783" s="593"/>
      <c r="AG783" s="594"/>
      <c r="AH783" s="584"/>
      <c r="AI783" s="585"/>
      <c r="AJ783" s="585"/>
      <c r="AK783" s="585"/>
      <c r="AL783" s="585"/>
      <c r="AM783" s="585"/>
      <c r="AN783" s="585"/>
      <c r="AO783" s="585"/>
      <c r="AP783" s="585"/>
      <c r="AQ783" s="585"/>
      <c r="AR783" s="585"/>
      <c r="AS783" s="585"/>
      <c r="AT783" s="586"/>
      <c r="AU783" s="587">
        <v>2.8</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1" t="s">
        <v>20</v>
      </c>
      <c r="H792" s="812"/>
      <c r="I792" s="812"/>
      <c r="J792" s="812"/>
      <c r="K792" s="812"/>
      <c r="L792" s="813"/>
      <c r="M792" s="814"/>
      <c r="N792" s="814"/>
      <c r="O792" s="814"/>
      <c r="P792" s="814"/>
      <c r="Q792" s="814"/>
      <c r="R792" s="814"/>
      <c r="S792" s="814"/>
      <c r="T792" s="814"/>
      <c r="U792" s="814"/>
      <c r="V792" s="814"/>
      <c r="W792" s="814"/>
      <c r="X792" s="815"/>
      <c r="Y792" s="816">
        <f>SUM(Y782:AB791)</f>
        <v>12.4</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30.8</v>
      </c>
      <c r="AV792" s="817"/>
      <c r="AW792" s="817"/>
      <c r="AX792" s="819"/>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0"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0"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x14ac:dyDescent="0.15">
      <c r="A805" s="617"/>
      <c r="B805" s="618"/>
      <c r="C805" s="618"/>
      <c r="D805" s="618"/>
      <c r="E805" s="618"/>
      <c r="F805" s="619"/>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0"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0"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x14ac:dyDescent="0.15">
      <c r="A818" s="617"/>
      <c r="B818" s="618"/>
      <c r="C818" s="618"/>
      <c r="D818" s="618"/>
      <c r="E818" s="618"/>
      <c r="F818" s="619"/>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0"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0"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0.1" customHeight="1" x14ac:dyDescent="0.15">
      <c r="A838" s="362">
        <v>1</v>
      </c>
      <c r="B838" s="362">
        <v>1</v>
      </c>
      <c r="C838" s="347" t="s">
        <v>550</v>
      </c>
      <c r="D838" s="333"/>
      <c r="E838" s="333"/>
      <c r="F838" s="333"/>
      <c r="G838" s="333"/>
      <c r="H838" s="333"/>
      <c r="I838" s="333"/>
      <c r="J838" s="334">
        <v>6010001030403</v>
      </c>
      <c r="K838" s="335"/>
      <c r="L838" s="335"/>
      <c r="M838" s="335"/>
      <c r="N838" s="335"/>
      <c r="O838" s="335"/>
      <c r="P838" s="348" t="s">
        <v>546</v>
      </c>
      <c r="Q838" s="336"/>
      <c r="R838" s="336"/>
      <c r="S838" s="336"/>
      <c r="T838" s="336"/>
      <c r="U838" s="336"/>
      <c r="V838" s="336"/>
      <c r="W838" s="336"/>
      <c r="X838" s="336"/>
      <c r="Y838" s="337">
        <v>12.4</v>
      </c>
      <c r="Z838" s="338"/>
      <c r="AA838" s="338"/>
      <c r="AB838" s="339"/>
      <c r="AC838" s="349" t="s">
        <v>296</v>
      </c>
      <c r="AD838" s="357"/>
      <c r="AE838" s="357"/>
      <c r="AF838" s="357"/>
      <c r="AG838" s="357"/>
      <c r="AH838" s="358">
        <v>1</v>
      </c>
      <c r="AI838" s="359"/>
      <c r="AJ838" s="359"/>
      <c r="AK838" s="359"/>
      <c r="AL838" s="343">
        <v>82</v>
      </c>
      <c r="AM838" s="344"/>
      <c r="AN838" s="344"/>
      <c r="AO838" s="345"/>
      <c r="AP838" s="346" t="s">
        <v>544</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50.1" customHeight="1" x14ac:dyDescent="0.15">
      <c r="A871" s="362">
        <v>1</v>
      </c>
      <c r="B871" s="362">
        <v>1</v>
      </c>
      <c r="C871" s="347" t="s">
        <v>552</v>
      </c>
      <c r="D871" s="333"/>
      <c r="E871" s="333"/>
      <c r="F871" s="333"/>
      <c r="G871" s="333"/>
      <c r="H871" s="333"/>
      <c r="I871" s="333"/>
      <c r="J871" s="334">
        <v>4010001054032</v>
      </c>
      <c r="K871" s="335"/>
      <c r="L871" s="335"/>
      <c r="M871" s="335"/>
      <c r="N871" s="335"/>
      <c r="O871" s="335"/>
      <c r="P871" s="348" t="s">
        <v>551</v>
      </c>
      <c r="Q871" s="336"/>
      <c r="R871" s="336"/>
      <c r="S871" s="336"/>
      <c r="T871" s="336"/>
      <c r="U871" s="336"/>
      <c r="V871" s="336"/>
      <c r="W871" s="336"/>
      <c r="X871" s="336"/>
      <c r="Y871" s="337">
        <v>30.8</v>
      </c>
      <c r="Z871" s="338"/>
      <c r="AA871" s="338"/>
      <c r="AB871" s="339"/>
      <c r="AC871" s="349" t="s">
        <v>296</v>
      </c>
      <c r="AD871" s="357"/>
      <c r="AE871" s="357"/>
      <c r="AF871" s="357"/>
      <c r="AG871" s="357"/>
      <c r="AH871" s="358">
        <v>1</v>
      </c>
      <c r="AI871" s="359"/>
      <c r="AJ871" s="359"/>
      <c r="AK871" s="359"/>
      <c r="AL871" s="343">
        <v>97</v>
      </c>
      <c r="AM871" s="344"/>
      <c r="AN871" s="344"/>
      <c r="AO871" s="345"/>
      <c r="AP871" s="346" t="s">
        <v>544</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27" priority="14027">
      <formula>IF(RIGHT(TEXT(AE32,"0.#"),1)=".",FALSE,TRUE)</formula>
    </cfRule>
    <cfRule type="expression" dxfId="2126" priority="14028">
      <formula>IF(RIGHT(TEXT(AE32,"0.#"),1)=".",TRUE,FALSE)</formula>
    </cfRule>
  </conditionalFormatting>
  <conditionalFormatting sqref="P18:AX18">
    <cfRule type="expression" dxfId="2125" priority="13913">
      <formula>IF(RIGHT(TEXT(P18,"0.#"),1)=".",FALSE,TRUE)</formula>
    </cfRule>
    <cfRule type="expression" dxfId="2124" priority="13914">
      <formula>IF(RIGHT(TEXT(P18,"0.#"),1)=".",TRUE,FALSE)</formula>
    </cfRule>
  </conditionalFormatting>
  <conditionalFormatting sqref="Y783">
    <cfRule type="expression" dxfId="2123" priority="13909">
      <formula>IF(RIGHT(TEXT(Y783,"0.#"),1)=".",FALSE,TRUE)</formula>
    </cfRule>
    <cfRule type="expression" dxfId="2122" priority="13910">
      <formula>IF(RIGHT(TEXT(Y783,"0.#"),1)=".",TRUE,FALSE)</formula>
    </cfRule>
  </conditionalFormatting>
  <conditionalFormatting sqref="Y792">
    <cfRule type="expression" dxfId="2121" priority="13905">
      <formula>IF(RIGHT(TEXT(Y792,"0.#"),1)=".",FALSE,TRUE)</formula>
    </cfRule>
    <cfRule type="expression" dxfId="2120" priority="13906">
      <formula>IF(RIGHT(TEXT(Y792,"0.#"),1)=".",TRUE,FALSE)</formula>
    </cfRule>
  </conditionalFormatting>
  <conditionalFormatting sqref="Y823:Y830 Y821 Y810:Y817 Y808 Y797:Y804 Y795">
    <cfRule type="expression" dxfId="2119" priority="13687">
      <formula>IF(RIGHT(TEXT(Y795,"0.#"),1)=".",FALSE,TRUE)</formula>
    </cfRule>
    <cfRule type="expression" dxfId="2118" priority="13688">
      <formula>IF(RIGHT(TEXT(Y795,"0.#"),1)=".",TRUE,FALSE)</formula>
    </cfRule>
  </conditionalFormatting>
  <conditionalFormatting sqref="P13:AX13">
    <cfRule type="expression" dxfId="2117" priority="13735">
      <formula>IF(RIGHT(TEXT(P13,"0.#"),1)=".",FALSE,TRUE)</formula>
    </cfRule>
    <cfRule type="expression" dxfId="2116" priority="13736">
      <formula>IF(RIGHT(TEXT(P13,"0.#"),1)=".",TRUE,FALSE)</formula>
    </cfRule>
  </conditionalFormatting>
  <conditionalFormatting sqref="P19:AJ19">
    <cfRule type="expression" dxfId="2115" priority="13733">
      <formula>IF(RIGHT(TEXT(P19,"0.#"),1)=".",FALSE,TRUE)</formula>
    </cfRule>
    <cfRule type="expression" dxfId="2114" priority="13734">
      <formula>IF(RIGHT(TEXT(P19,"0.#"),1)=".",TRUE,FALSE)</formula>
    </cfRule>
  </conditionalFormatting>
  <conditionalFormatting sqref="AE101 AQ101">
    <cfRule type="expression" dxfId="2113" priority="13725">
      <formula>IF(RIGHT(TEXT(AE101,"0.#"),1)=".",FALSE,TRUE)</formula>
    </cfRule>
    <cfRule type="expression" dxfId="2112" priority="13726">
      <formula>IF(RIGHT(TEXT(AE101,"0.#"),1)=".",TRUE,FALSE)</formula>
    </cfRule>
  </conditionalFormatting>
  <conditionalFormatting sqref="Y784:Y791 Y782">
    <cfRule type="expression" dxfId="2111" priority="13711">
      <formula>IF(RIGHT(TEXT(Y782,"0.#"),1)=".",FALSE,TRUE)</formula>
    </cfRule>
    <cfRule type="expression" dxfId="2110" priority="13712">
      <formula>IF(RIGHT(TEXT(Y782,"0.#"),1)=".",TRUE,FALSE)</formula>
    </cfRule>
  </conditionalFormatting>
  <conditionalFormatting sqref="AU783">
    <cfRule type="expression" dxfId="2109" priority="13709">
      <formula>IF(RIGHT(TEXT(AU783,"0.#"),1)=".",FALSE,TRUE)</formula>
    </cfRule>
    <cfRule type="expression" dxfId="2108" priority="13710">
      <formula>IF(RIGHT(TEXT(AU783,"0.#"),1)=".",TRUE,FALSE)</formula>
    </cfRule>
  </conditionalFormatting>
  <conditionalFormatting sqref="AU792">
    <cfRule type="expression" dxfId="2107" priority="13707">
      <formula>IF(RIGHT(TEXT(AU792,"0.#"),1)=".",FALSE,TRUE)</formula>
    </cfRule>
    <cfRule type="expression" dxfId="2106" priority="13708">
      <formula>IF(RIGHT(TEXT(AU792,"0.#"),1)=".",TRUE,FALSE)</formula>
    </cfRule>
  </conditionalFormatting>
  <conditionalFormatting sqref="AU784:AU791 AU782">
    <cfRule type="expression" dxfId="2105" priority="13705">
      <formula>IF(RIGHT(TEXT(AU782,"0.#"),1)=".",FALSE,TRUE)</formula>
    </cfRule>
    <cfRule type="expression" dxfId="2104" priority="13706">
      <formula>IF(RIGHT(TEXT(AU782,"0.#"),1)=".",TRUE,FALSE)</formula>
    </cfRule>
  </conditionalFormatting>
  <conditionalFormatting sqref="Y822 Y809 Y796">
    <cfRule type="expression" dxfId="2103" priority="13691">
      <formula>IF(RIGHT(TEXT(Y796,"0.#"),1)=".",FALSE,TRUE)</formula>
    </cfRule>
    <cfRule type="expression" dxfId="2102" priority="13692">
      <formula>IF(RIGHT(TEXT(Y796,"0.#"),1)=".",TRUE,FALSE)</formula>
    </cfRule>
  </conditionalFormatting>
  <conditionalFormatting sqref="Y831 Y818 Y805">
    <cfRule type="expression" dxfId="2101" priority="13689">
      <formula>IF(RIGHT(TEXT(Y805,"0.#"),1)=".",FALSE,TRUE)</formula>
    </cfRule>
    <cfRule type="expression" dxfId="2100" priority="13690">
      <formula>IF(RIGHT(TEXT(Y805,"0.#"),1)=".",TRUE,FALSE)</formula>
    </cfRule>
  </conditionalFormatting>
  <conditionalFormatting sqref="AU822 AU809 AU796">
    <cfRule type="expression" dxfId="2099" priority="13685">
      <formula>IF(RIGHT(TEXT(AU796,"0.#"),1)=".",FALSE,TRUE)</formula>
    </cfRule>
    <cfRule type="expression" dxfId="2098" priority="13686">
      <formula>IF(RIGHT(TEXT(AU796,"0.#"),1)=".",TRUE,FALSE)</formula>
    </cfRule>
  </conditionalFormatting>
  <conditionalFormatting sqref="AU831 AU818 AU805">
    <cfRule type="expression" dxfId="2097" priority="13683">
      <formula>IF(RIGHT(TEXT(AU805,"0.#"),1)=".",FALSE,TRUE)</formula>
    </cfRule>
    <cfRule type="expression" dxfId="2096" priority="13684">
      <formula>IF(RIGHT(TEXT(AU805,"0.#"),1)=".",TRUE,FALSE)</formula>
    </cfRule>
  </conditionalFormatting>
  <conditionalFormatting sqref="AU823:AU830 AU821 AU810:AU817 AU808 AU797:AU804 AU795">
    <cfRule type="expression" dxfId="2095" priority="13681">
      <formula>IF(RIGHT(TEXT(AU795,"0.#"),1)=".",FALSE,TRUE)</formula>
    </cfRule>
    <cfRule type="expression" dxfId="2094" priority="13682">
      <formula>IF(RIGHT(TEXT(AU795,"0.#"),1)=".",TRUE,FALSE)</formula>
    </cfRule>
  </conditionalFormatting>
  <conditionalFormatting sqref="AM87">
    <cfRule type="expression" dxfId="2093" priority="13335">
      <formula>IF(RIGHT(TEXT(AM87,"0.#"),1)=".",FALSE,TRUE)</formula>
    </cfRule>
    <cfRule type="expression" dxfId="2092" priority="13336">
      <formula>IF(RIGHT(TEXT(AM87,"0.#"),1)=".",TRUE,FALSE)</formula>
    </cfRule>
  </conditionalFormatting>
  <conditionalFormatting sqref="AE55">
    <cfRule type="expression" dxfId="2091" priority="13403">
      <formula>IF(RIGHT(TEXT(AE55,"0.#"),1)=".",FALSE,TRUE)</formula>
    </cfRule>
    <cfRule type="expression" dxfId="2090" priority="13404">
      <formula>IF(RIGHT(TEXT(AE55,"0.#"),1)=".",TRUE,FALSE)</formula>
    </cfRule>
  </conditionalFormatting>
  <conditionalFormatting sqref="AI55">
    <cfRule type="expression" dxfId="2089" priority="13401">
      <formula>IF(RIGHT(TEXT(AI55,"0.#"),1)=".",FALSE,TRUE)</formula>
    </cfRule>
    <cfRule type="expression" dxfId="2088" priority="13402">
      <formula>IF(RIGHT(TEXT(AI55,"0.#"),1)=".",TRUE,FALSE)</formula>
    </cfRule>
  </conditionalFormatting>
  <conditionalFormatting sqref="AM34">
    <cfRule type="expression" dxfId="2087" priority="13481">
      <formula>IF(RIGHT(TEXT(AM34,"0.#"),1)=".",FALSE,TRUE)</formula>
    </cfRule>
    <cfRule type="expression" dxfId="2086" priority="13482">
      <formula>IF(RIGHT(TEXT(AM34,"0.#"),1)=".",TRUE,FALSE)</formula>
    </cfRule>
  </conditionalFormatting>
  <conditionalFormatting sqref="AE33">
    <cfRule type="expression" dxfId="2085" priority="13495">
      <formula>IF(RIGHT(TEXT(AE33,"0.#"),1)=".",FALSE,TRUE)</formula>
    </cfRule>
    <cfRule type="expression" dxfId="2084" priority="13496">
      <formula>IF(RIGHT(TEXT(AE33,"0.#"),1)=".",TRUE,FALSE)</formula>
    </cfRule>
  </conditionalFormatting>
  <conditionalFormatting sqref="AE34 AI34">
    <cfRule type="expression" dxfId="2083" priority="13493">
      <formula>IF(RIGHT(TEXT(AE34,"0.#"),1)=".",FALSE,TRUE)</formula>
    </cfRule>
    <cfRule type="expression" dxfId="2082" priority="13494">
      <formula>IF(RIGHT(TEXT(AE34,"0.#"),1)=".",TRUE,FALSE)</formula>
    </cfRule>
  </conditionalFormatting>
  <conditionalFormatting sqref="AI33">
    <cfRule type="expression" dxfId="2081" priority="13489">
      <formula>IF(RIGHT(TEXT(AI33,"0.#"),1)=".",FALSE,TRUE)</formula>
    </cfRule>
    <cfRule type="expression" dxfId="2080" priority="13490">
      <formula>IF(RIGHT(TEXT(AI33,"0.#"),1)=".",TRUE,FALSE)</formula>
    </cfRule>
  </conditionalFormatting>
  <conditionalFormatting sqref="AI32">
    <cfRule type="expression" dxfId="2079" priority="13487">
      <formula>IF(RIGHT(TEXT(AI32,"0.#"),1)=".",FALSE,TRUE)</formula>
    </cfRule>
    <cfRule type="expression" dxfId="2078" priority="13488">
      <formula>IF(RIGHT(TEXT(AI32,"0.#"),1)=".",TRUE,FALSE)</formula>
    </cfRule>
  </conditionalFormatting>
  <conditionalFormatting sqref="AM32">
    <cfRule type="expression" dxfId="2077" priority="13485">
      <formula>IF(RIGHT(TEXT(AM32,"0.#"),1)=".",FALSE,TRUE)</formula>
    </cfRule>
    <cfRule type="expression" dxfId="2076" priority="13486">
      <formula>IF(RIGHT(TEXT(AM32,"0.#"),1)=".",TRUE,FALSE)</formula>
    </cfRule>
  </conditionalFormatting>
  <conditionalFormatting sqref="AM33">
    <cfRule type="expression" dxfId="2075" priority="13483">
      <formula>IF(RIGHT(TEXT(AM33,"0.#"),1)=".",FALSE,TRUE)</formula>
    </cfRule>
    <cfRule type="expression" dxfId="2074" priority="13484">
      <formula>IF(RIGHT(TEXT(AM33,"0.#"),1)=".",TRUE,FALSE)</formula>
    </cfRule>
  </conditionalFormatting>
  <conditionalFormatting sqref="AQ32:AQ34">
    <cfRule type="expression" dxfId="2073" priority="13475">
      <formula>IF(RIGHT(TEXT(AQ32,"0.#"),1)=".",FALSE,TRUE)</formula>
    </cfRule>
    <cfRule type="expression" dxfId="2072" priority="13476">
      <formula>IF(RIGHT(TEXT(AQ32,"0.#"),1)=".",TRUE,FALSE)</formula>
    </cfRule>
  </conditionalFormatting>
  <conditionalFormatting sqref="AU32:AU34">
    <cfRule type="expression" dxfId="2071" priority="13473">
      <formula>IF(RIGHT(TEXT(AU32,"0.#"),1)=".",FALSE,TRUE)</formula>
    </cfRule>
    <cfRule type="expression" dxfId="2070" priority="13474">
      <formula>IF(RIGHT(TEXT(AU32,"0.#"),1)=".",TRUE,FALSE)</formula>
    </cfRule>
  </conditionalFormatting>
  <conditionalFormatting sqref="AE53">
    <cfRule type="expression" dxfId="2069" priority="13407">
      <formula>IF(RIGHT(TEXT(AE53,"0.#"),1)=".",FALSE,TRUE)</formula>
    </cfRule>
    <cfRule type="expression" dxfId="2068" priority="13408">
      <formula>IF(RIGHT(TEXT(AE53,"0.#"),1)=".",TRUE,FALSE)</formula>
    </cfRule>
  </conditionalFormatting>
  <conditionalFormatting sqref="AE54">
    <cfRule type="expression" dxfId="2067" priority="13405">
      <formula>IF(RIGHT(TEXT(AE54,"0.#"),1)=".",FALSE,TRUE)</formula>
    </cfRule>
    <cfRule type="expression" dxfId="2066" priority="13406">
      <formula>IF(RIGHT(TEXT(AE54,"0.#"),1)=".",TRUE,FALSE)</formula>
    </cfRule>
  </conditionalFormatting>
  <conditionalFormatting sqref="AI54">
    <cfRule type="expression" dxfId="2065" priority="13399">
      <formula>IF(RIGHT(TEXT(AI54,"0.#"),1)=".",FALSE,TRUE)</formula>
    </cfRule>
    <cfRule type="expression" dxfId="2064" priority="13400">
      <formula>IF(RIGHT(TEXT(AI54,"0.#"),1)=".",TRUE,FALSE)</formula>
    </cfRule>
  </conditionalFormatting>
  <conditionalFormatting sqref="AI53">
    <cfRule type="expression" dxfId="2063" priority="13397">
      <formula>IF(RIGHT(TEXT(AI53,"0.#"),1)=".",FALSE,TRUE)</formula>
    </cfRule>
    <cfRule type="expression" dxfId="2062" priority="13398">
      <formula>IF(RIGHT(TEXT(AI53,"0.#"),1)=".",TRUE,FALSE)</formula>
    </cfRule>
  </conditionalFormatting>
  <conditionalFormatting sqref="AM53">
    <cfRule type="expression" dxfId="2061" priority="13395">
      <formula>IF(RIGHT(TEXT(AM53,"0.#"),1)=".",FALSE,TRUE)</formula>
    </cfRule>
    <cfRule type="expression" dxfId="2060" priority="13396">
      <formula>IF(RIGHT(TEXT(AM53,"0.#"),1)=".",TRUE,FALSE)</formula>
    </cfRule>
  </conditionalFormatting>
  <conditionalFormatting sqref="AM54">
    <cfRule type="expression" dxfId="2059" priority="13393">
      <formula>IF(RIGHT(TEXT(AM54,"0.#"),1)=".",FALSE,TRUE)</formula>
    </cfRule>
    <cfRule type="expression" dxfId="2058" priority="13394">
      <formula>IF(RIGHT(TEXT(AM54,"0.#"),1)=".",TRUE,FALSE)</formula>
    </cfRule>
  </conditionalFormatting>
  <conditionalFormatting sqref="AM55">
    <cfRule type="expression" dxfId="2057" priority="13391">
      <formula>IF(RIGHT(TEXT(AM55,"0.#"),1)=".",FALSE,TRUE)</formula>
    </cfRule>
    <cfRule type="expression" dxfId="2056" priority="13392">
      <formula>IF(RIGHT(TEXT(AM55,"0.#"),1)=".",TRUE,FALSE)</formula>
    </cfRule>
  </conditionalFormatting>
  <conditionalFormatting sqref="AE60">
    <cfRule type="expression" dxfId="2055" priority="13377">
      <formula>IF(RIGHT(TEXT(AE60,"0.#"),1)=".",FALSE,TRUE)</formula>
    </cfRule>
    <cfRule type="expression" dxfId="2054" priority="13378">
      <formula>IF(RIGHT(TEXT(AE60,"0.#"),1)=".",TRUE,FALSE)</formula>
    </cfRule>
  </conditionalFormatting>
  <conditionalFormatting sqref="AE61">
    <cfRule type="expression" dxfId="2053" priority="13375">
      <formula>IF(RIGHT(TEXT(AE61,"0.#"),1)=".",FALSE,TRUE)</formula>
    </cfRule>
    <cfRule type="expression" dxfId="2052" priority="13376">
      <formula>IF(RIGHT(TEXT(AE61,"0.#"),1)=".",TRUE,FALSE)</formula>
    </cfRule>
  </conditionalFormatting>
  <conditionalFormatting sqref="AE62">
    <cfRule type="expression" dxfId="2051" priority="13373">
      <formula>IF(RIGHT(TEXT(AE62,"0.#"),1)=".",FALSE,TRUE)</formula>
    </cfRule>
    <cfRule type="expression" dxfId="2050" priority="13374">
      <formula>IF(RIGHT(TEXT(AE62,"0.#"),1)=".",TRUE,FALSE)</formula>
    </cfRule>
  </conditionalFormatting>
  <conditionalFormatting sqref="AI62">
    <cfRule type="expression" dxfId="2049" priority="13371">
      <formula>IF(RIGHT(TEXT(AI62,"0.#"),1)=".",FALSE,TRUE)</formula>
    </cfRule>
    <cfRule type="expression" dxfId="2048" priority="13372">
      <formula>IF(RIGHT(TEXT(AI62,"0.#"),1)=".",TRUE,FALSE)</formula>
    </cfRule>
  </conditionalFormatting>
  <conditionalFormatting sqref="AI61">
    <cfRule type="expression" dxfId="2047" priority="13369">
      <formula>IF(RIGHT(TEXT(AI61,"0.#"),1)=".",FALSE,TRUE)</formula>
    </cfRule>
    <cfRule type="expression" dxfId="2046" priority="13370">
      <formula>IF(RIGHT(TEXT(AI61,"0.#"),1)=".",TRUE,FALSE)</formula>
    </cfRule>
  </conditionalFormatting>
  <conditionalFormatting sqref="AI60">
    <cfRule type="expression" dxfId="2045" priority="13367">
      <formula>IF(RIGHT(TEXT(AI60,"0.#"),1)=".",FALSE,TRUE)</formula>
    </cfRule>
    <cfRule type="expression" dxfId="2044" priority="13368">
      <formula>IF(RIGHT(TEXT(AI60,"0.#"),1)=".",TRUE,FALSE)</formula>
    </cfRule>
  </conditionalFormatting>
  <conditionalFormatting sqref="AM60">
    <cfRule type="expression" dxfId="2043" priority="13365">
      <formula>IF(RIGHT(TEXT(AM60,"0.#"),1)=".",FALSE,TRUE)</formula>
    </cfRule>
    <cfRule type="expression" dxfId="2042" priority="13366">
      <formula>IF(RIGHT(TEXT(AM60,"0.#"),1)=".",TRUE,FALSE)</formula>
    </cfRule>
  </conditionalFormatting>
  <conditionalFormatting sqref="AM61">
    <cfRule type="expression" dxfId="2041" priority="13363">
      <formula>IF(RIGHT(TEXT(AM61,"0.#"),1)=".",FALSE,TRUE)</formula>
    </cfRule>
    <cfRule type="expression" dxfId="2040" priority="13364">
      <formula>IF(RIGHT(TEXT(AM61,"0.#"),1)=".",TRUE,FALSE)</formula>
    </cfRule>
  </conditionalFormatting>
  <conditionalFormatting sqref="AM62">
    <cfRule type="expression" dxfId="2039" priority="13361">
      <formula>IF(RIGHT(TEXT(AM62,"0.#"),1)=".",FALSE,TRUE)</formula>
    </cfRule>
    <cfRule type="expression" dxfId="2038" priority="13362">
      <formula>IF(RIGHT(TEXT(AM62,"0.#"),1)=".",TRUE,FALSE)</formula>
    </cfRule>
  </conditionalFormatting>
  <conditionalFormatting sqref="AE87">
    <cfRule type="expression" dxfId="2037" priority="13347">
      <formula>IF(RIGHT(TEXT(AE87,"0.#"),1)=".",FALSE,TRUE)</formula>
    </cfRule>
    <cfRule type="expression" dxfId="2036" priority="13348">
      <formula>IF(RIGHT(TEXT(AE87,"0.#"),1)=".",TRUE,FALSE)</formula>
    </cfRule>
  </conditionalFormatting>
  <conditionalFormatting sqref="AE88">
    <cfRule type="expression" dxfId="2035" priority="13345">
      <formula>IF(RIGHT(TEXT(AE88,"0.#"),1)=".",FALSE,TRUE)</formula>
    </cfRule>
    <cfRule type="expression" dxfId="2034" priority="13346">
      <formula>IF(RIGHT(TEXT(AE88,"0.#"),1)=".",TRUE,FALSE)</formula>
    </cfRule>
  </conditionalFormatting>
  <conditionalFormatting sqref="AE89">
    <cfRule type="expression" dxfId="2033" priority="13343">
      <formula>IF(RIGHT(TEXT(AE89,"0.#"),1)=".",FALSE,TRUE)</formula>
    </cfRule>
    <cfRule type="expression" dxfId="2032" priority="13344">
      <formula>IF(RIGHT(TEXT(AE89,"0.#"),1)=".",TRUE,FALSE)</formula>
    </cfRule>
  </conditionalFormatting>
  <conditionalFormatting sqref="AI89">
    <cfRule type="expression" dxfId="2031" priority="13341">
      <formula>IF(RIGHT(TEXT(AI89,"0.#"),1)=".",FALSE,TRUE)</formula>
    </cfRule>
    <cfRule type="expression" dxfId="2030" priority="13342">
      <formula>IF(RIGHT(TEXT(AI89,"0.#"),1)=".",TRUE,FALSE)</formula>
    </cfRule>
  </conditionalFormatting>
  <conditionalFormatting sqref="AI88">
    <cfRule type="expression" dxfId="2029" priority="13339">
      <formula>IF(RIGHT(TEXT(AI88,"0.#"),1)=".",FALSE,TRUE)</formula>
    </cfRule>
    <cfRule type="expression" dxfId="2028" priority="13340">
      <formula>IF(RIGHT(TEXT(AI88,"0.#"),1)=".",TRUE,FALSE)</formula>
    </cfRule>
  </conditionalFormatting>
  <conditionalFormatting sqref="AI87">
    <cfRule type="expression" dxfId="2027" priority="13337">
      <formula>IF(RIGHT(TEXT(AI87,"0.#"),1)=".",FALSE,TRUE)</formula>
    </cfRule>
    <cfRule type="expression" dxfId="2026" priority="13338">
      <formula>IF(RIGHT(TEXT(AI87,"0.#"),1)=".",TRUE,FALSE)</formula>
    </cfRule>
  </conditionalFormatting>
  <conditionalFormatting sqref="AM88">
    <cfRule type="expression" dxfId="2025" priority="13333">
      <formula>IF(RIGHT(TEXT(AM88,"0.#"),1)=".",FALSE,TRUE)</formula>
    </cfRule>
    <cfRule type="expression" dxfId="2024" priority="13334">
      <formula>IF(RIGHT(TEXT(AM88,"0.#"),1)=".",TRUE,FALSE)</formula>
    </cfRule>
  </conditionalFormatting>
  <conditionalFormatting sqref="AM89">
    <cfRule type="expression" dxfId="2023" priority="13331">
      <formula>IF(RIGHT(TEXT(AM89,"0.#"),1)=".",FALSE,TRUE)</formula>
    </cfRule>
    <cfRule type="expression" dxfId="2022" priority="13332">
      <formula>IF(RIGHT(TEXT(AM89,"0.#"),1)=".",TRUE,FALSE)</formula>
    </cfRule>
  </conditionalFormatting>
  <conditionalFormatting sqref="AE92">
    <cfRule type="expression" dxfId="2021" priority="13317">
      <formula>IF(RIGHT(TEXT(AE92,"0.#"),1)=".",FALSE,TRUE)</formula>
    </cfRule>
    <cfRule type="expression" dxfId="2020" priority="13318">
      <formula>IF(RIGHT(TEXT(AE92,"0.#"),1)=".",TRUE,FALSE)</formula>
    </cfRule>
  </conditionalFormatting>
  <conditionalFormatting sqref="AE93">
    <cfRule type="expression" dxfId="2019" priority="13315">
      <formula>IF(RIGHT(TEXT(AE93,"0.#"),1)=".",FALSE,TRUE)</formula>
    </cfRule>
    <cfRule type="expression" dxfId="2018" priority="13316">
      <formula>IF(RIGHT(TEXT(AE93,"0.#"),1)=".",TRUE,FALSE)</formula>
    </cfRule>
  </conditionalFormatting>
  <conditionalFormatting sqref="AE94">
    <cfRule type="expression" dxfId="2017" priority="13313">
      <formula>IF(RIGHT(TEXT(AE94,"0.#"),1)=".",FALSE,TRUE)</formula>
    </cfRule>
    <cfRule type="expression" dxfId="2016" priority="13314">
      <formula>IF(RIGHT(TEXT(AE94,"0.#"),1)=".",TRUE,FALSE)</formula>
    </cfRule>
  </conditionalFormatting>
  <conditionalFormatting sqref="AI94">
    <cfRule type="expression" dxfId="2015" priority="13311">
      <formula>IF(RIGHT(TEXT(AI94,"0.#"),1)=".",FALSE,TRUE)</formula>
    </cfRule>
    <cfRule type="expression" dxfId="2014" priority="13312">
      <formula>IF(RIGHT(TEXT(AI94,"0.#"),1)=".",TRUE,FALSE)</formula>
    </cfRule>
  </conditionalFormatting>
  <conditionalFormatting sqref="AI93">
    <cfRule type="expression" dxfId="2013" priority="13309">
      <formula>IF(RIGHT(TEXT(AI93,"0.#"),1)=".",FALSE,TRUE)</formula>
    </cfRule>
    <cfRule type="expression" dxfId="2012" priority="13310">
      <formula>IF(RIGHT(TEXT(AI93,"0.#"),1)=".",TRUE,FALSE)</formula>
    </cfRule>
  </conditionalFormatting>
  <conditionalFormatting sqref="AI92">
    <cfRule type="expression" dxfId="2011" priority="13307">
      <formula>IF(RIGHT(TEXT(AI92,"0.#"),1)=".",FALSE,TRUE)</formula>
    </cfRule>
    <cfRule type="expression" dxfId="2010" priority="13308">
      <formula>IF(RIGHT(TEXT(AI92,"0.#"),1)=".",TRUE,FALSE)</formula>
    </cfRule>
  </conditionalFormatting>
  <conditionalFormatting sqref="AM92">
    <cfRule type="expression" dxfId="2009" priority="13305">
      <formula>IF(RIGHT(TEXT(AM92,"0.#"),1)=".",FALSE,TRUE)</formula>
    </cfRule>
    <cfRule type="expression" dxfId="2008" priority="13306">
      <formula>IF(RIGHT(TEXT(AM92,"0.#"),1)=".",TRUE,FALSE)</formula>
    </cfRule>
  </conditionalFormatting>
  <conditionalFormatting sqref="AM93">
    <cfRule type="expression" dxfId="2007" priority="13303">
      <formula>IF(RIGHT(TEXT(AM93,"0.#"),1)=".",FALSE,TRUE)</formula>
    </cfRule>
    <cfRule type="expression" dxfId="2006" priority="13304">
      <formula>IF(RIGHT(TEXT(AM93,"0.#"),1)=".",TRUE,FALSE)</formula>
    </cfRule>
  </conditionalFormatting>
  <conditionalFormatting sqref="AM94">
    <cfRule type="expression" dxfId="2005" priority="13301">
      <formula>IF(RIGHT(TEXT(AM94,"0.#"),1)=".",FALSE,TRUE)</formula>
    </cfRule>
    <cfRule type="expression" dxfId="2004" priority="13302">
      <formula>IF(RIGHT(TEXT(AM94,"0.#"),1)=".",TRUE,FALSE)</formula>
    </cfRule>
  </conditionalFormatting>
  <conditionalFormatting sqref="AE97">
    <cfRule type="expression" dxfId="2003" priority="13287">
      <formula>IF(RIGHT(TEXT(AE97,"0.#"),1)=".",FALSE,TRUE)</formula>
    </cfRule>
    <cfRule type="expression" dxfId="2002" priority="13288">
      <formula>IF(RIGHT(TEXT(AE97,"0.#"),1)=".",TRUE,FALSE)</formula>
    </cfRule>
  </conditionalFormatting>
  <conditionalFormatting sqref="AE98">
    <cfRule type="expression" dxfId="2001" priority="13285">
      <formula>IF(RIGHT(TEXT(AE98,"0.#"),1)=".",FALSE,TRUE)</formula>
    </cfRule>
    <cfRule type="expression" dxfId="2000" priority="13286">
      <formula>IF(RIGHT(TEXT(AE98,"0.#"),1)=".",TRUE,FALSE)</formula>
    </cfRule>
  </conditionalFormatting>
  <conditionalFormatting sqref="AE99">
    <cfRule type="expression" dxfId="1999" priority="13283">
      <formula>IF(RIGHT(TEXT(AE99,"0.#"),1)=".",FALSE,TRUE)</formula>
    </cfRule>
    <cfRule type="expression" dxfId="1998" priority="13284">
      <formula>IF(RIGHT(TEXT(AE99,"0.#"),1)=".",TRUE,FALSE)</formula>
    </cfRule>
  </conditionalFormatting>
  <conditionalFormatting sqref="AI99">
    <cfRule type="expression" dxfId="1997" priority="13281">
      <formula>IF(RIGHT(TEXT(AI99,"0.#"),1)=".",FALSE,TRUE)</formula>
    </cfRule>
    <cfRule type="expression" dxfId="1996" priority="13282">
      <formula>IF(RIGHT(TEXT(AI99,"0.#"),1)=".",TRUE,FALSE)</formula>
    </cfRule>
  </conditionalFormatting>
  <conditionalFormatting sqref="AI98">
    <cfRule type="expression" dxfId="1995" priority="13279">
      <formula>IF(RIGHT(TEXT(AI98,"0.#"),1)=".",FALSE,TRUE)</formula>
    </cfRule>
    <cfRule type="expression" dxfId="1994" priority="13280">
      <formula>IF(RIGHT(TEXT(AI98,"0.#"),1)=".",TRUE,FALSE)</formula>
    </cfRule>
  </conditionalFormatting>
  <conditionalFormatting sqref="AI97">
    <cfRule type="expression" dxfId="1993" priority="13277">
      <formula>IF(RIGHT(TEXT(AI97,"0.#"),1)=".",FALSE,TRUE)</formula>
    </cfRule>
    <cfRule type="expression" dxfId="1992" priority="13278">
      <formula>IF(RIGHT(TEXT(AI97,"0.#"),1)=".",TRUE,FALSE)</formula>
    </cfRule>
  </conditionalFormatting>
  <conditionalFormatting sqref="AM97">
    <cfRule type="expression" dxfId="1991" priority="13275">
      <formula>IF(RIGHT(TEXT(AM97,"0.#"),1)=".",FALSE,TRUE)</formula>
    </cfRule>
    <cfRule type="expression" dxfId="1990" priority="13276">
      <formula>IF(RIGHT(TEXT(AM97,"0.#"),1)=".",TRUE,FALSE)</formula>
    </cfRule>
  </conditionalFormatting>
  <conditionalFormatting sqref="AM98">
    <cfRule type="expression" dxfId="1989" priority="13273">
      <formula>IF(RIGHT(TEXT(AM98,"0.#"),1)=".",FALSE,TRUE)</formula>
    </cfRule>
    <cfRule type="expression" dxfId="1988" priority="13274">
      <formula>IF(RIGHT(TEXT(AM98,"0.#"),1)=".",TRUE,FALSE)</formula>
    </cfRule>
  </conditionalFormatting>
  <conditionalFormatting sqref="AM99">
    <cfRule type="expression" dxfId="1987" priority="13271">
      <formula>IF(RIGHT(TEXT(AM99,"0.#"),1)=".",FALSE,TRUE)</formula>
    </cfRule>
    <cfRule type="expression" dxfId="1986" priority="13272">
      <formula>IF(RIGHT(TEXT(AM99,"0.#"),1)=".",TRUE,FALSE)</formula>
    </cfRule>
  </conditionalFormatting>
  <conditionalFormatting sqref="AI101">
    <cfRule type="expression" dxfId="1985" priority="13257">
      <formula>IF(RIGHT(TEXT(AI101,"0.#"),1)=".",FALSE,TRUE)</formula>
    </cfRule>
    <cfRule type="expression" dxfId="1984" priority="13258">
      <formula>IF(RIGHT(TEXT(AI101,"0.#"),1)=".",TRUE,FALSE)</formula>
    </cfRule>
  </conditionalFormatting>
  <conditionalFormatting sqref="AM101">
    <cfRule type="expression" dxfId="1983" priority="13255">
      <formula>IF(RIGHT(TEXT(AM101,"0.#"),1)=".",FALSE,TRUE)</formula>
    </cfRule>
    <cfRule type="expression" dxfId="1982" priority="13256">
      <formula>IF(RIGHT(TEXT(AM101,"0.#"),1)=".",TRUE,FALSE)</formula>
    </cfRule>
  </conditionalFormatting>
  <conditionalFormatting sqref="AE102">
    <cfRule type="expression" dxfId="1981" priority="13253">
      <formula>IF(RIGHT(TEXT(AE102,"0.#"),1)=".",FALSE,TRUE)</formula>
    </cfRule>
    <cfRule type="expression" dxfId="1980" priority="13254">
      <formula>IF(RIGHT(TEXT(AE102,"0.#"),1)=".",TRUE,FALSE)</formula>
    </cfRule>
  </conditionalFormatting>
  <conditionalFormatting sqref="AI102">
    <cfRule type="expression" dxfId="1979" priority="13251">
      <formula>IF(RIGHT(TEXT(AI102,"0.#"),1)=".",FALSE,TRUE)</formula>
    </cfRule>
    <cfRule type="expression" dxfId="1978" priority="13252">
      <formula>IF(RIGHT(TEXT(AI102,"0.#"),1)=".",TRUE,FALSE)</formula>
    </cfRule>
  </conditionalFormatting>
  <conditionalFormatting sqref="AM102">
    <cfRule type="expression" dxfId="1977" priority="13249">
      <formula>IF(RIGHT(TEXT(AM102,"0.#"),1)=".",FALSE,TRUE)</formula>
    </cfRule>
    <cfRule type="expression" dxfId="1976" priority="13250">
      <formula>IF(RIGHT(TEXT(AM102,"0.#"),1)=".",TRUE,FALSE)</formula>
    </cfRule>
  </conditionalFormatting>
  <conditionalFormatting sqref="AQ102">
    <cfRule type="expression" dxfId="1975" priority="13247">
      <formula>IF(RIGHT(TEXT(AQ102,"0.#"),1)=".",FALSE,TRUE)</formula>
    </cfRule>
    <cfRule type="expression" dxfId="1974" priority="13248">
      <formula>IF(RIGHT(TEXT(AQ102,"0.#"),1)=".",TRUE,FALSE)</formula>
    </cfRule>
  </conditionalFormatting>
  <conditionalFormatting sqref="AE104">
    <cfRule type="expression" dxfId="1973" priority="13245">
      <formula>IF(RIGHT(TEXT(AE104,"0.#"),1)=".",FALSE,TRUE)</formula>
    </cfRule>
    <cfRule type="expression" dxfId="1972" priority="13246">
      <formula>IF(RIGHT(TEXT(AE104,"0.#"),1)=".",TRUE,FALSE)</formula>
    </cfRule>
  </conditionalFormatting>
  <conditionalFormatting sqref="AI104">
    <cfRule type="expression" dxfId="1971" priority="13243">
      <formula>IF(RIGHT(TEXT(AI104,"0.#"),1)=".",FALSE,TRUE)</formula>
    </cfRule>
    <cfRule type="expression" dxfId="1970" priority="13244">
      <formula>IF(RIGHT(TEXT(AI104,"0.#"),1)=".",TRUE,FALSE)</formula>
    </cfRule>
  </conditionalFormatting>
  <conditionalFormatting sqref="AM104">
    <cfRule type="expression" dxfId="1969" priority="13241">
      <formula>IF(RIGHT(TEXT(AM104,"0.#"),1)=".",FALSE,TRUE)</formula>
    </cfRule>
    <cfRule type="expression" dxfId="1968" priority="13242">
      <formula>IF(RIGHT(TEXT(AM104,"0.#"),1)=".",TRUE,FALSE)</formula>
    </cfRule>
  </conditionalFormatting>
  <conditionalFormatting sqref="AE105">
    <cfRule type="expression" dxfId="1967" priority="13239">
      <formula>IF(RIGHT(TEXT(AE105,"0.#"),1)=".",FALSE,TRUE)</formula>
    </cfRule>
    <cfRule type="expression" dxfId="1966" priority="13240">
      <formula>IF(RIGHT(TEXT(AE105,"0.#"),1)=".",TRUE,FALSE)</formula>
    </cfRule>
  </conditionalFormatting>
  <conditionalFormatting sqref="AI105">
    <cfRule type="expression" dxfId="1965" priority="13237">
      <formula>IF(RIGHT(TEXT(AI105,"0.#"),1)=".",FALSE,TRUE)</formula>
    </cfRule>
    <cfRule type="expression" dxfId="1964" priority="13238">
      <formula>IF(RIGHT(TEXT(AI105,"0.#"),1)=".",TRUE,FALSE)</formula>
    </cfRule>
  </conditionalFormatting>
  <conditionalFormatting sqref="AM105">
    <cfRule type="expression" dxfId="1963" priority="13235">
      <formula>IF(RIGHT(TEXT(AM105,"0.#"),1)=".",FALSE,TRUE)</formula>
    </cfRule>
    <cfRule type="expression" dxfId="1962" priority="13236">
      <formula>IF(RIGHT(TEXT(AM105,"0.#"),1)=".",TRUE,FALSE)</formula>
    </cfRule>
  </conditionalFormatting>
  <conditionalFormatting sqref="AE107">
    <cfRule type="expression" dxfId="1961" priority="13231">
      <formula>IF(RIGHT(TEXT(AE107,"0.#"),1)=".",FALSE,TRUE)</formula>
    </cfRule>
    <cfRule type="expression" dxfId="1960" priority="13232">
      <formula>IF(RIGHT(TEXT(AE107,"0.#"),1)=".",TRUE,FALSE)</formula>
    </cfRule>
  </conditionalFormatting>
  <conditionalFormatting sqref="AI107">
    <cfRule type="expression" dxfId="1959" priority="13229">
      <formula>IF(RIGHT(TEXT(AI107,"0.#"),1)=".",FALSE,TRUE)</formula>
    </cfRule>
    <cfRule type="expression" dxfId="1958" priority="13230">
      <formula>IF(RIGHT(TEXT(AI107,"0.#"),1)=".",TRUE,FALSE)</formula>
    </cfRule>
  </conditionalFormatting>
  <conditionalFormatting sqref="AM107">
    <cfRule type="expression" dxfId="1957" priority="13227">
      <formula>IF(RIGHT(TEXT(AM107,"0.#"),1)=".",FALSE,TRUE)</formula>
    </cfRule>
    <cfRule type="expression" dxfId="1956" priority="13228">
      <formula>IF(RIGHT(TEXT(AM107,"0.#"),1)=".",TRUE,FALSE)</formula>
    </cfRule>
  </conditionalFormatting>
  <conditionalFormatting sqref="AE108">
    <cfRule type="expression" dxfId="1955" priority="13225">
      <formula>IF(RIGHT(TEXT(AE108,"0.#"),1)=".",FALSE,TRUE)</formula>
    </cfRule>
    <cfRule type="expression" dxfId="1954" priority="13226">
      <formula>IF(RIGHT(TEXT(AE108,"0.#"),1)=".",TRUE,FALSE)</formula>
    </cfRule>
  </conditionalFormatting>
  <conditionalFormatting sqref="AI108">
    <cfRule type="expression" dxfId="1953" priority="13223">
      <formula>IF(RIGHT(TEXT(AI108,"0.#"),1)=".",FALSE,TRUE)</formula>
    </cfRule>
    <cfRule type="expression" dxfId="1952" priority="13224">
      <formula>IF(RIGHT(TEXT(AI108,"0.#"),1)=".",TRUE,FALSE)</formula>
    </cfRule>
  </conditionalFormatting>
  <conditionalFormatting sqref="AM108">
    <cfRule type="expression" dxfId="1951" priority="13221">
      <formula>IF(RIGHT(TEXT(AM108,"0.#"),1)=".",FALSE,TRUE)</formula>
    </cfRule>
    <cfRule type="expression" dxfId="1950" priority="13222">
      <formula>IF(RIGHT(TEXT(AM108,"0.#"),1)=".",TRUE,FALSE)</formula>
    </cfRule>
  </conditionalFormatting>
  <conditionalFormatting sqref="AE110">
    <cfRule type="expression" dxfId="1949" priority="13217">
      <formula>IF(RIGHT(TEXT(AE110,"0.#"),1)=".",FALSE,TRUE)</formula>
    </cfRule>
    <cfRule type="expression" dxfId="1948" priority="13218">
      <formula>IF(RIGHT(TEXT(AE110,"0.#"),1)=".",TRUE,FALSE)</formula>
    </cfRule>
  </conditionalFormatting>
  <conditionalFormatting sqref="AI110">
    <cfRule type="expression" dxfId="1947" priority="13215">
      <formula>IF(RIGHT(TEXT(AI110,"0.#"),1)=".",FALSE,TRUE)</formula>
    </cfRule>
    <cfRule type="expression" dxfId="1946" priority="13216">
      <formula>IF(RIGHT(TEXT(AI110,"0.#"),1)=".",TRUE,FALSE)</formula>
    </cfRule>
  </conditionalFormatting>
  <conditionalFormatting sqref="AM110">
    <cfRule type="expression" dxfId="1945" priority="13213">
      <formula>IF(RIGHT(TEXT(AM110,"0.#"),1)=".",FALSE,TRUE)</formula>
    </cfRule>
    <cfRule type="expression" dxfId="1944" priority="13214">
      <formula>IF(RIGHT(TEXT(AM110,"0.#"),1)=".",TRUE,FALSE)</formula>
    </cfRule>
  </conditionalFormatting>
  <conditionalFormatting sqref="AE111">
    <cfRule type="expression" dxfId="1943" priority="13211">
      <formula>IF(RIGHT(TEXT(AE111,"0.#"),1)=".",FALSE,TRUE)</formula>
    </cfRule>
    <cfRule type="expression" dxfId="1942" priority="13212">
      <formula>IF(RIGHT(TEXT(AE111,"0.#"),1)=".",TRUE,FALSE)</formula>
    </cfRule>
  </conditionalFormatting>
  <conditionalFormatting sqref="AI111">
    <cfRule type="expression" dxfId="1941" priority="13209">
      <formula>IF(RIGHT(TEXT(AI111,"0.#"),1)=".",FALSE,TRUE)</formula>
    </cfRule>
    <cfRule type="expression" dxfId="1940" priority="13210">
      <formula>IF(RIGHT(TEXT(AI111,"0.#"),1)=".",TRUE,FALSE)</formula>
    </cfRule>
  </conditionalFormatting>
  <conditionalFormatting sqref="AM111">
    <cfRule type="expression" dxfId="1939" priority="13207">
      <formula>IF(RIGHT(TEXT(AM111,"0.#"),1)=".",FALSE,TRUE)</formula>
    </cfRule>
    <cfRule type="expression" dxfId="1938" priority="13208">
      <formula>IF(RIGHT(TEXT(AM111,"0.#"),1)=".",TRUE,FALSE)</formula>
    </cfRule>
  </conditionalFormatting>
  <conditionalFormatting sqref="AE113">
    <cfRule type="expression" dxfId="1937" priority="13203">
      <formula>IF(RIGHT(TEXT(AE113,"0.#"),1)=".",FALSE,TRUE)</formula>
    </cfRule>
    <cfRule type="expression" dxfId="1936" priority="13204">
      <formula>IF(RIGHT(TEXT(AE113,"0.#"),1)=".",TRUE,FALSE)</formula>
    </cfRule>
  </conditionalFormatting>
  <conditionalFormatting sqref="AI113">
    <cfRule type="expression" dxfId="1935" priority="13201">
      <formula>IF(RIGHT(TEXT(AI113,"0.#"),1)=".",FALSE,TRUE)</formula>
    </cfRule>
    <cfRule type="expression" dxfId="1934" priority="13202">
      <formula>IF(RIGHT(TEXT(AI113,"0.#"),1)=".",TRUE,FALSE)</formula>
    </cfRule>
  </conditionalFormatting>
  <conditionalFormatting sqref="AM113">
    <cfRule type="expression" dxfId="1933" priority="13199">
      <formula>IF(RIGHT(TEXT(AM113,"0.#"),1)=".",FALSE,TRUE)</formula>
    </cfRule>
    <cfRule type="expression" dxfId="1932" priority="13200">
      <formula>IF(RIGHT(TEXT(AM113,"0.#"),1)=".",TRUE,FALSE)</formula>
    </cfRule>
  </conditionalFormatting>
  <conditionalFormatting sqref="AE114">
    <cfRule type="expression" dxfId="1931" priority="13197">
      <formula>IF(RIGHT(TEXT(AE114,"0.#"),1)=".",FALSE,TRUE)</formula>
    </cfRule>
    <cfRule type="expression" dxfId="1930" priority="13198">
      <formula>IF(RIGHT(TEXT(AE114,"0.#"),1)=".",TRUE,FALSE)</formula>
    </cfRule>
  </conditionalFormatting>
  <conditionalFormatting sqref="AI114">
    <cfRule type="expression" dxfId="1929" priority="13195">
      <formula>IF(RIGHT(TEXT(AI114,"0.#"),1)=".",FALSE,TRUE)</formula>
    </cfRule>
    <cfRule type="expression" dxfId="1928" priority="13196">
      <formula>IF(RIGHT(TEXT(AI114,"0.#"),1)=".",TRUE,FALSE)</formula>
    </cfRule>
  </conditionalFormatting>
  <conditionalFormatting sqref="AM114">
    <cfRule type="expression" dxfId="1927" priority="13193">
      <formula>IF(RIGHT(TEXT(AM114,"0.#"),1)=".",FALSE,TRUE)</formula>
    </cfRule>
    <cfRule type="expression" dxfId="1926" priority="13194">
      <formula>IF(RIGHT(TEXT(AM114,"0.#"),1)=".",TRUE,FALSE)</formula>
    </cfRule>
  </conditionalFormatting>
  <conditionalFormatting sqref="AE116 AQ116">
    <cfRule type="expression" dxfId="1925" priority="13189">
      <formula>IF(RIGHT(TEXT(AE116,"0.#"),1)=".",FALSE,TRUE)</formula>
    </cfRule>
    <cfRule type="expression" dxfId="1924" priority="13190">
      <formula>IF(RIGHT(TEXT(AE116,"0.#"),1)=".",TRUE,FALSE)</formula>
    </cfRule>
  </conditionalFormatting>
  <conditionalFormatting sqref="AI116">
    <cfRule type="expression" dxfId="1923" priority="13187">
      <formula>IF(RIGHT(TEXT(AI116,"0.#"),1)=".",FALSE,TRUE)</formula>
    </cfRule>
    <cfRule type="expression" dxfId="1922" priority="13188">
      <formula>IF(RIGHT(TEXT(AI116,"0.#"),1)=".",TRUE,FALSE)</formula>
    </cfRule>
  </conditionalFormatting>
  <conditionalFormatting sqref="AM116">
    <cfRule type="expression" dxfId="1921" priority="13185">
      <formula>IF(RIGHT(TEXT(AM116,"0.#"),1)=".",FALSE,TRUE)</formula>
    </cfRule>
    <cfRule type="expression" dxfId="1920" priority="13186">
      <formula>IF(RIGHT(TEXT(AM116,"0.#"),1)=".",TRUE,FALSE)</formula>
    </cfRule>
  </conditionalFormatting>
  <conditionalFormatting sqref="AE117 AM117">
    <cfRule type="expression" dxfId="1919" priority="13183">
      <formula>IF(RIGHT(TEXT(AE117,"0.#"),1)=".",FALSE,TRUE)</formula>
    </cfRule>
    <cfRule type="expression" dxfId="1918" priority="13184">
      <formula>IF(RIGHT(TEXT(AE117,"0.#"),1)=".",TRUE,FALSE)</formula>
    </cfRule>
  </conditionalFormatting>
  <conditionalFormatting sqref="AI117">
    <cfRule type="expression" dxfId="1917" priority="13181">
      <formula>IF(RIGHT(TEXT(AI117,"0.#"),1)=".",FALSE,TRUE)</formula>
    </cfRule>
    <cfRule type="expression" dxfId="1916" priority="13182">
      <formula>IF(RIGHT(TEXT(AI117,"0.#"),1)=".",TRUE,FALSE)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4:AE135 AI134: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0:AO867">
    <cfRule type="expression" dxfId="1831" priority="6659">
      <formula>IF(AND(AL840&gt;=0, RIGHT(TEXT(AL840,"0.#"),1)&lt;&gt;"."),TRUE,FALSE)</formula>
    </cfRule>
    <cfRule type="expression" dxfId="1830" priority="6660">
      <formula>IF(AND(AL840&gt;=0, RIGHT(TEXT(AL840,"0.#"),1)="."),TRUE,FALSE)</formula>
    </cfRule>
    <cfRule type="expression" dxfId="1829" priority="6661">
      <formula>IF(AND(AL840&lt;0, RIGHT(TEXT(AL840,"0.#"),1)&lt;&gt;"."),TRUE,FALSE)</formula>
    </cfRule>
    <cfRule type="expression" dxfId="1828" priority="6662">
      <formula>IF(AND(AL840&lt;0, RIGHT(TEXT(AL840,"0.#"),1)="."),TRUE,FALSE)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0:Y867">
    <cfRule type="expression" dxfId="1757" priority="2987">
      <formula>IF(RIGHT(TEXT(Y840,"0.#"),1)=".",FALSE,TRUE)</formula>
    </cfRule>
    <cfRule type="expression" dxfId="1756" priority="2988">
      <formula>IF(RIGHT(TEXT(Y840,"0.#"),1)=".",TRUE,FALSE)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03:AO1132">
    <cfRule type="expression" dxfId="1727" priority="2893">
      <formula>IF(AND(AL1103&gt;=0, RIGHT(TEXT(AL1103,"0.#"),1)&lt;&gt;"."),TRUE,FALSE)</formula>
    </cfRule>
    <cfRule type="expression" dxfId="1726" priority="2894">
      <formula>IF(AND(AL1103&gt;=0, RIGHT(TEXT(AL1103,"0.#"),1)="."),TRUE,FALSE)</formula>
    </cfRule>
    <cfRule type="expression" dxfId="1725" priority="2895">
      <formula>IF(AND(AL1103&lt;0, RIGHT(TEXT(AL1103,"0.#"),1)&lt;&gt;"."),TRUE,FALSE)</formula>
    </cfRule>
    <cfRule type="expression" dxfId="1724" priority="2896">
      <formula>IF(AND(AL1103&lt;0, RIGHT(TEXT(AL1103,"0.#"),1)="."),TRUE,FALSE)</formula>
    </cfRule>
  </conditionalFormatting>
  <conditionalFormatting sqref="Y1103:Y1132">
    <cfRule type="expression" dxfId="1723" priority="2891">
      <formula>IF(RIGHT(TEXT(Y1103,"0.#"),1)=".",FALSE,TRUE)</formula>
    </cfRule>
    <cfRule type="expression" dxfId="1722" priority="2892">
      <formula>IF(RIGHT(TEXT(Y1103,"0.#"),1)=".",TRUE,FALSE)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38:AO839">
    <cfRule type="expression" dxfId="1713" priority="2845">
      <formula>IF(AND(AL838&gt;=0, RIGHT(TEXT(AL838,"0.#"),1)&lt;&gt;"."),TRUE,FALSE)</formula>
    </cfRule>
    <cfRule type="expression" dxfId="1712" priority="2846">
      <formula>IF(AND(AL838&gt;=0, RIGHT(TEXT(AL838,"0.#"),1)="."),TRUE,FALSE)</formula>
    </cfRule>
    <cfRule type="expression" dxfId="1711" priority="2847">
      <formula>IF(AND(AL838&lt;0, RIGHT(TEXT(AL838,"0.#"),1)&lt;&gt;"."),TRUE,FALSE)</formula>
    </cfRule>
    <cfRule type="expression" dxfId="1710" priority="2848">
      <formula>IF(AND(AL838&lt;0, RIGHT(TEXT(AL838,"0.#"),1)="."),TRUE,FALSE)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 RIGHT(TEXT(AL873,"0.#"),1)&lt;&gt;"."),TRUE,FALSE)</formula>
    </cfRule>
    <cfRule type="expression" dxfId="1292" priority="2106">
      <formula>IF(AND(AL873&gt;=0, RIGHT(TEXT(AL873,"0.#"),1)="."),TRUE,FALSE)</formula>
    </cfRule>
    <cfRule type="expression" dxfId="1291" priority="2107">
      <formula>IF(AND(AL873&lt;0, RIGHT(TEXT(AL873,"0.#"),1)&lt;&gt;"."),TRUE,FALSE)</formula>
    </cfRule>
    <cfRule type="expression" dxfId="1290" priority="2108">
      <formula>IF(AND(AL873&lt;0, RIGHT(TEXT(AL873,"0.#"),1)="."),TRUE,FALSE)</formula>
    </cfRule>
  </conditionalFormatting>
  <conditionalFormatting sqref="AL871:AO872">
    <cfRule type="expression" dxfId="1289" priority="2099">
      <formula>IF(AND(AL871&gt;=0, RIGHT(TEXT(AL871,"0.#"),1)&lt;&gt;"."),TRUE,FALSE)</formula>
    </cfRule>
    <cfRule type="expression" dxfId="1288" priority="2100">
      <formula>IF(AND(AL871&gt;=0, RIGHT(TEXT(AL871,"0.#"),1)="."),TRUE,FALSE)</formula>
    </cfRule>
    <cfRule type="expression" dxfId="1287" priority="2101">
      <formula>IF(AND(AL871&lt;0, RIGHT(TEXT(AL871,"0.#"),1)&lt;&gt;"."),TRUE,FALSE)</formula>
    </cfRule>
    <cfRule type="expression" dxfId="1286" priority="2102">
      <formula>IF(AND(AL871&lt;0, RIGHT(TEXT(AL871,"0.#"),1)="."),TRUE,FALSE)</formula>
    </cfRule>
  </conditionalFormatting>
  <conditionalFormatting sqref="AL906:AO933">
    <cfRule type="expression" dxfId="1285" priority="2093">
      <formula>IF(AND(AL906&gt;=0, RIGHT(TEXT(AL906,"0.#"),1)&lt;&gt;"."),TRUE,FALSE)</formula>
    </cfRule>
    <cfRule type="expression" dxfId="1284" priority="2094">
      <formula>IF(AND(AL906&gt;=0, RIGHT(TEXT(AL906,"0.#"),1)="."),TRUE,FALSE)</formula>
    </cfRule>
    <cfRule type="expression" dxfId="1283" priority="2095">
      <formula>IF(AND(AL906&lt;0, RIGHT(TEXT(AL906,"0.#"),1)&lt;&gt;"."),TRUE,FALSE)</formula>
    </cfRule>
    <cfRule type="expression" dxfId="1282" priority="2096">
      <formula>IF(AND(AL906&lt;0, RIGHT(TEXT(AL906,"0.#"),1)="."),TRUE,FALSE)</formula>
    </cfRule>
  </conditionalFormatting>
  <conditionalFormatting sqref="AL904:AO905">
    <cfRule type="expression" dxfId="1281" priority="2087">
      <formula>IF(AND(AL904&gt;=0, RIGHT(TEXT(AL904,"0.#"),1)&lt;&gt;"."),TRUE,FALSE)</formula>
    </cfRule>
    <cfRule type="expression" dxfId="1280" priority="2088">
      <formula>IF(AND(AL904&gt;=0, RIGHT(TEXT(AL904,"0.#"),1)="."),TRUE,FALSE)</formula>
    </cfRule>
    <cfRule type="expression" dxfId="1279" priority="2089">
      <formula>IF(AND(AL904&lt;0, RIGHT(TEXT(AL904,"0.#"),1)&lt;&gt;"."),TRUE,FALSE)</formula>
    </cfRule>
    <cfRule type="expression" dxfId="1278" priority="2090">
      <formula>IF(AND(AL904&lt;0, RIGHT(TEXT(AL904,"0.#"),1)="."),TRUE,FALSE)</formula>
    </cfRule>
  </conditionalFormatting>
  <conditionalFormatting sqref="AL939:AO966">
    <cfRule type="expression" dxfId="1277" priority="2081">
      <formula>IF(AND(AL939&gt;=0, RIGHT(TEXT(AL939,"0.#"),1)&lt;&gt;"."),TRUE,FALSE)</formula>
    </cfRule>
    <cfRule type="expression" dxfId="1276" priority="2082">
      <formula>IF(AND(AL939&gt;=0, RIGHT(TEXT(AL939,"0.#"),1)="."),TRUE,FALSE)</formula>
    </cfRule>
    <cfRule type="expression" dxfId="1275" priority="2083">
      <formula>IF(AND(AL939&lt;0, RIGHT(TEXT(AL939,"0.#"),1)&lt;&gt;"."),TRUE,FALSE)</formula>
    </cfRule>
    <cfRule type="expression" dxfId="1274" priority="2084">
      <formula>IF(AND(AL939&lt;0, RIGHT(TEXT(AL939,"0.#"),1)="."),TRUE,FALSE)</formula>
    </cfRule>
  </conditionalFormatting>
  <conditionalFormatting sqref="AL937:AO938">
    <cfRule type="expression" dxfId="1273" priority="2075">
      <formula>IF(AND(AL937&gt;=0, RIGHT(TEXT(AL937,"0.#"),1)&lt;&gt;"."),TRUE,FALSE)</formula>
    </cfRule>
    <cfRule type="expression" dxfId="1272" priority="2076">
      <formula>IF(AND(AL937&gt;=0, RIGHT(TEXT(AL937,"0.#"),1)="."),TRUE,FALSE)</formula>
    </cfRule>
    <cfRule type="expression" dxfId="1271" priority="2077">
      <formula>IF(AND(AL937&lt;0, RIGHT(TEXT(AL937,"0.#"),1)&lt;&gt;"."),TRUE,FALSE)</formula>
    </cfRule>
    <cfRule type="expression" dxfId="1270" priority="2078">
      <formula>IF(AND(AL937&lt;0, RIGHT(TEXT(AL937,"0.#"),1)="."),TRUE,FALSE)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P15:V15">
    <cfRule type="expression" dxfId="31" priority="31">
      <formula>IF(RIGHT(TEXT(P15,"0.#"),1)=".",FALSE,TRUE)</formula>
    </cfRule>
    <cfRule type="expression" dxfId="30" priority="32">
      <formula>IF(RIGHT(TEXT(P15,"0.#"),1)=".",TRUE,FALSE)</formula>
    </cfRule>
  </conditionalFormatting>
  <conditionalFormatting sqref="P16:V16">
    <cfRule type="expression" dxfId="29" priority="29">
      <formula>IF(RIGHT(TEXT(P16,"0.#"),1)=".",FALSE,TRUE)</formula>
    </cfRule>
    <cfRule type="expression" dxfId="28" priority="30">
      <formula>IF(RIGHT(TEXT(P16,"0.#"),1)=".",TRUE,FALSE)</formula>
    </cfRule>
  </conditionalFormatting>
  <conditionalFormatting sqref="P17:V17">
    <cfRule type="expression" dxfId="27" priority="27">
      <formula>IF(RIGHT(TEXT(P17,"0.#"),1)=".",FALSE,TRUE)</formula>
    </cfRule>
    <cfRule type="expression" dxfId="26" priority="28">
      <formula>IF(RIGHT(TEXT(P17,"0.#"),1)=".",TRUE,FALSE)</formula>
    </cfRule>
  </conditionalFormatting>
  <conditionalFormatting sqref="W14:AC14">
    <cfRule type="expression" dxfId="25" priority="25">
      <formula>IF(RIGHT(TEXT(W14,"0.#"),1)=".",FALSE,TRUE)</formula>
    </cfRule>
    <cfRule type="expression" dxfId="24" priority="26">
      <formula>IF(RIGHT(TEXT(W14,"0.#"),1)=".",TRUE,FALSE)</formula>
    </cfRule>
  </conditionalFormatting>
  <conditionalFormatting sqref="W15:AC15">
    <cfRule type="expression" dxfId="23" priority="23">
      <formula>IF(RIGHT(TEXT(W15,"0.#"),1)=".",FALSE,TRUE)</formula>
    </cfRule>
    <cfRule type="expression" dxfId="22" priority="24">
      <formula>IF(RIGHT(TEXT(W15,"0.#"),1)=".",TRUE,FALSE)</formula>
    </cfRule>
  </conditionalFormatting>
  <conditionalFormatting sqref="W16:AC16">
    <cfRule type="expression" dxfId="21" priority="21">
      <formula>IF(RIGHT(TEXT(W16,"0.#"),1)=".",FALSE,TRUE)</formula>
    </cfRule>
    <cfRule type="expression" dxfId="20" priority="22">
      <formula>IF(RIGHT(TEXT(W16,"0.#"),1)=".",TRUE,FALSE)</formula>
    </cfRule>
  </conditionalFormatting>
  <conditionalFormatting sqref="W17:AC17">
    <cfRule type="expression" dxfId="19" priority="19">
      <formula>IF(RIGHT(TEXT(W17,"0.#"),1)=".",FALSE,TRUE)</formula>
    </cfRule>
    <cfRule type="expression" dxfId="18" priority="20">
      <formula>IF(RIGHT(TEXT(W17,"0.#"),1)=".",TRUE,FALSE)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5">
    <cfRule type="expression" dxfId="15" priority="15">
      <formula>IF(RIGHT(TEXT(AD15,"0.#"),1)=".",FALSE,TRUE)</formula>
    </cfRule>
    <cfRule type="expression" dxfId="14" priority="16">
      <formula>IF(RIGHT(TEXT(AD15,"0.#"),1)=".",TRUE,FALSE)</formula>
    </cfRule>
  </conditionalFormatting>
  <conditionalFormatting sqref="AD16:AJ16">
    <cfRule type="expression" dxfId="13" priority="13">
      <formula>IF(RIGHT(TEXT(AD16,"0.#"),1)=".",FALSE,TRUE)</formula>
    </cfRule>
    <cfRule type="expression" dxfId="12" priority="14">
      <formula>IF(RIGHT(TEXT(AD16,"0.#"),1)=".",TRUE,FALSE)</formula>
    </cfRule>
  </conditionalFormatting>
  <conditionalFormatting sqref="AD17:AJ17">
    <cfRule type="expression" dxfId="11" priority="11">
      <formula>IF(RIGHT(TEXT(AD17,"0.#"),1)=".",FALSE,TRUE)</formula>
    </cfRule>
    <cfRule type="expression" dxfId="10" priority="12">
      <formula>IF(RIGHT(TEXT(AD17,"0.#"),1)=".",TRUE,FALSE)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5">
    <cfRule type="expression" dxfId="7" priority="7">
      <formula>IF(RIGHT(TEXT(AK15,"0.#"),1)=".",FALSE,TRUE)</formula>
    </cfRule>
    <cfRule type="expression" dxfId="6" priority="8">
      <formula>IF(RIGHT(TEXT(AK15,"0.#"),1)=".",TRUE,FALSE)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483" max="49" man="1"/>
    <brk id="735" max="49" man="1"/>
    <brk id="769" max="49" man="1"/>
    <brk id="87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貞永 新</cp:lastModifiedBy>
  <cp:lastPrinted>2020-07-03T03:43:15Z</cp:lastPrinted>
  <dcterms:created xsi:type="dcterms:W3CDTF">2012-03-13T00:50:25Z</dcterms:created>
  <dcterms:modified xsi:type="dcterms:W3CDTF">2020-09-08T06:24:40Z</dcterms:modified>
</cp:coreProperties>
</file>