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リサイクル推進室\02_○○係\00庶務関係\23 行政事業レビューシート\R1年度\⑤最終公表用\一般\"/>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<sst xmlns="http://schemas.openxmlformats.org/spreadsheetml/2006/main" count="2260" uniqueCount="607">
  <si>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</si>
  <si>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</si>
  <si>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</si>
  <si>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</si>
  <si>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</si>
  <si>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</si>
  <si>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</si>
  <si>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</si>
  <si>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</si>
  <si>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</si>
  <si>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</si>
  <si>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</si>
  <si>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</si>
  <si>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</si>
  <si>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</si>
  <si>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</si>
  <si>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</si>
  <si>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</si>
  <si>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</si>
  <si>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</si>
  <si>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</si>
  <si>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</si>
  <si>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</si>
  <si>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</si>
  <si>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</si>
  <si>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</si>
  <si>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</si>
  <si>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</si>
  <si>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</si>
  <si>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</si>
  <si>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</si>
  <si>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</si>
  <si>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</si>
  <si>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</si>
  <si>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</si>
  <si>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</si>
  <si>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</si>
  <si>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</si>
  <si>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</si>
  <si>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</si>
  <si>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</si>
  <si>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</si>
  <si>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</si>
  <si>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</si>
  <si>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</si>
  <si>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</si>
  <si>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</si>
  <si>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</si>
  <si>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</si>
  <si>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</si>
  <si>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</si>
  <si>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</si>
  <si>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</si>
  <si>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</si>
  <si>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</si>
  <si>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</si>
  <si>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</si>
  <si>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</si>
  <si>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</si>
  <si>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</si>
  <si>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</si>
  <si>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</si>
  <si>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</si>
  <si>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</si>
  <si>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</si>
  <si>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</si>
  <si>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</si>
  <si>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</si>
  <si>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</si>
  <si>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</si>
  <si>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</si>
  <si>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</si>
  <si>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</si>
  <si>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</si>
  <si>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</si>
  <si>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</si>
  <si>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</si>
  <si>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</si>
  <si>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</si>
  <si>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</si>
  <si>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</si>
  <si>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</si>
  <si>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</si>
  <si>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</si>
  <si>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</si>
  <si>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</si>
  <si>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</si>
  <si>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</si>
  <si>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</si>
  <si>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</si>
  <si>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</si>
  <si>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</si>
  <si>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</si>
  <si>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</si>
  <si>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</si>
  <si>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</si>
  <si>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</si>
  <si>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</si>
  <si>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</si>
  <si>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</si>
  <si>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</si>
  <si>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</si>
  <si>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</si>
  <si>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</si>
  <si>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</si>
  <si>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</si>
  <si>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</si>
  <si>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</si>
  <si>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</si>
  <si>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</si>
  <si>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</si>
  <si>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</si>
  <si>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</si>
  <si>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</si>
  <si>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</si>
  <si>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</si>
  <si>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</si>
  <si>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</si>
  <si>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</si>
  <si>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</si>
  <si>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</si>
  <si>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</si>
  <si>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</si>
  <si>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</si>
  <si>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</si>
  <si>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</si>
  <si>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</si>
  <si>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</si>
  <si>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</si>
  <si>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</si>
  <si>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</si>
  <si>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</si>
  <si>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</si>
  <si>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</si>
  <si>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</si>
  <si>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</si>
  <si>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</si>
  <si>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</si>
  <si>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</si>
  <si>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</si>
  <si>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</si>
  <si>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</si>
  <si>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</si>
  <si>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</si>
  <si>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</si>
  <si>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</si>
  <si>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</si>
  <si>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</si>
  <si>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</si>
  <si>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</si>
  <si>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</si>
  <si>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</si>
  <si>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</si>
  <si>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</si>
  <si>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</si>
  <si>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</si>
  <si>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</si>
  <si>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</si>
  <si>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</si>
  <si>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</si>
  <si>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</si>
  <si>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</si>
  <si>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</si>
  <si>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</si>
  <si>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</si>
  <si>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</si>
  <si>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</si>
  <si>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</si>
  <si>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</si>
  <si>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</si>
  <si>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</si>
  <si>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</si>
  <si>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</si>
  <si>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</si>
  <si>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</si>
  <si>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</si>
  <si>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</si>
  <si>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</si>
  <si>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</si>
  <si>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</si>
  <si>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</si>
  <si>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</si>
  <si>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</si>
  <si>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</si>
  <si>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</si>
  <si>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</si>
  <si>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</si>
  <si>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</si>
  <si>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</si>
  <si>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</si>
  <si>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</si>
  <si>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</si>
  <si>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</si>
  <si>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</si>
  <si>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</si>
  <si>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</si>
  <si>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</si>
  <si>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</si>
  <si>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</si>
  <si>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</si>
  <si>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</si>
  <si>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</si>
  <si>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</si>
  <si>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</si>
  <si>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</si>
  <si>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</si>
  <si>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</si>
  <si>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</si>
  <si>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</si>
  <si>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</si>
  <si>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</si>
  <si>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</si>
  <si>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</si>
  <si>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</si>
  <si>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</si>
  <si>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</si>
  <si>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</si>
  <si>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</si>
  <si>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</si>
  <si>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</si>
  <si>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</si>
  <si>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</si>
  <si>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</si>
  <si>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</si>
  <si>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</si>
  <si>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</si>
  <si>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</si>
  <si>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</si>
  <si>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</si>
  <si>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</si>
  <si>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</si>
  <si>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</si>
  <si>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</si>
  <si>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</si>
  <si>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</si>
  <si>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</si>
  <si>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</si>
  <si>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</si>
  <si>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</si>
  <si>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</si>
  <si>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</si>
  <si>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</si>
  <si>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</si>
  <si>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</si>
  <si>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</si>
  <si>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</si>
  <si>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</si>
  <si>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</si>
  <si>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</si>
  <si>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</si>
  <si>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</si>
  <si>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</si>
  <si>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</si>
  <si>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</si>
  <si>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</si>
  <si>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</si>
  <si>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</si>
  <si>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</si>
  <si>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</si>
  <si>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</si>
  <si>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</si>
  <si>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</si>
  <si>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</si>
  <si>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</si>
  <si>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</si>
  <si>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</si>
  <si>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</si>
  <si>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</si>
  <si>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</si>
  <si>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</si>
  <si>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</si>
  <si>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</si>
  <si>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</si>
  <si>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</si>
  <si>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</si>
  <si>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</si>
  <si>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</si>
  <si>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</si>
  <si>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</si>
  <si>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</si>
  <si>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</si>
  <si>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</si>
  <si>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</si>
  <si>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</si>
  <si>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</si>
  <si>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</si>
  <si>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</si>
  <si>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</si>
  <si>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</si>
  <si>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</si>
  <si>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</si>
  <si>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</si>
  <si>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</si>
  <si>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</si>
  <si>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</si>
  <si>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</si>
  <si>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</si>
  <si>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</si>
  <si>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</si>
  <si>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</si>
  <si>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</si>
  <si>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</si>
  <si>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</si>
  <si>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</si>
  <si>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</si>
  <si>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</si>
  <si>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</si>
  <si>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</si>
  <si>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</si>
  <si>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</si>
  <si>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</si>
  <si>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</si>
  <si>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</si>
  <si>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</si>
  <si>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</si>
  <si>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</si>
  <si>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</si>
  <si>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</si>
  <si>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</si>
  <si>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</si>
  <si>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</si>
  <si>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</si>
  <si>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</si>
  <si>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</si>
  <si>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</si>
  <si>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</si>
  <si>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</si>
  <si>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</si>
  <si>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</si>
  <si>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</si>
  <si>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</si>
  <si>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</si>
  <si>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</si>
  <si>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</si>
  <si>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</si>
  <si>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</si>
  <si>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</si>
  <si>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</si>
  <si>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</si>
  <si>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</si>
  <si>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</si>
  <si>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</si>
  <si>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</si>
  <si>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</si>
  <si>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</si>
  <si>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</si>
  <si>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</si>
  <si>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</si>
  <si>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</si>
  <si>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</si>
  <si>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</si>
  <si>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</si>
  <si>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</si>
  <si>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</si>
  <si>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</si>
  <si>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</si>
  <si>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</si>
  <si>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</si>
  <si>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</si>
  <si>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</si>
  <si>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</si>
  <si>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</si>
  <si>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</si>
  <si>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</si>
  <si>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</si>
  <si>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</si>
  <si>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</si>
  <si>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</si>
  <si>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</si>
  <si>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</si>
  <si>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</si>
  <si>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</si>
  <si>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</si>
  <si>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</si>
  <si>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</si>
  <si>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</si>
  <si>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</si>
  <si>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</si>
  <si>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</si>
  <si>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</si>
  <si>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</si>
  <si>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</si>
  <si>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</si>
  <si>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</si>
  <si>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</si>
  <si>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</si>
  <si>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</si>
  <si>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</si>
  <si>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</si>
  <si>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</si>
  <si>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</si>
  <si>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</si>
  <si>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</si>
  <si>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</si>
  <si>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</si>
  <si>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</si>
  <si>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</si>
  <si>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</si>
  <si>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</si>
  <si>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</si>
  <si>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</si>
  <si>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</si>
  <si>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</si>
  <si>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</si>
  <si>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</si>
  <si>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</si>
  <si>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</si>
  <si>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</si>
  <si>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</si>
  <si>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</si>
  <si>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</si>
  <si>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</si>
  <si>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</si>
  <si>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</si>
  <si>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</si>
  <si>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</si>
  <si>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</si>
  <si>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</si>
  <si>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</si>
  <si>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</si>
  <si>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</si>
  <si>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</si>
  <si>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</si>
  <si>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</si>
  <si>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</si>
  <si>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</si>
  <si>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</si>
  <si>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</si>
  <si>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</si>
  <si>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</si>
  <si>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</si>
  <si>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</si>
  <si>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</si>
  <si>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</si>
  <si>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</si>
  <si>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</si>
  <si>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</si>
  <si>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</si>
  <si>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</si>
  <si>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</si>
  <si>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</si>
  <si>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</si>
  <si>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</si>
  <si>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</si>
  <si>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</si>
  <si>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</si>
  <si>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</si>
  <si>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</si>
  <si>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</si>
  <si>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</si>
  <si>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</si>
  <si>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</si>
  <si>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</si>
  <si>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</si>
  <si>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</si>
  <si>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</si>
  <si>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</si>
  <si>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</si>
  <si>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</si>
  <si>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</si>
  <si>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</si>
  <si>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</si>
  <si>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</si>
  <si>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</si>
  <si>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</si>
  <si>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</si>
  <si>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</si>
  <si>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</si>
  <si>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</si>
  <si>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</si>
  <si>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</si>
  <si>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</si>
  <si>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</si>
  <si>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</si>
  <si>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</si>
  <si>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</si>
  <si>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小型家電リサイクル推進事業費</t>
    <phoneticPr fontId="5"/>
  </si>
  <si>
    <t>環境再生・資源循環局</t>
    <rPh sb="0" eb="4">
      <t>カンキョウサイセイ</t>
    </rPh>
    <rPh sb="5" eb="10">
      <t>シゲンジュンカンキョク</t>
    </rPh>
    <phoneticPr fontId="5"/>
  </si>
  <si>
    <t>総務課リサイクル推進室</t>
    <rPh sb="0" eb="3">
      <t>ソウムカ</t>
    </rPh>
    <rPh sb="8" eb="11">
      <t>スイシンシツ</t>
    </rPh>
    <phoneticPr fontId="5"/>
  </si>
  <si>
    <t>○</t>
  </si>
  <si>
    <t>使用済小型電子機器等の再資源化の促進に関する法律</t>
    <phoneticPr fontId="5"/>
  </si>
  <si>
    <t>循環型社会形成推進基本計画</t>
    <rPh sb="0" eb="3">
      <t>ジュンカンガタ</t>
    </rPh>
    <rPh sb="3" eb="5">
      <t>シャカイ</t>
    </rPh>
    <rPh sb="5" eb="7">
      <t>ケイセイ</t>
    </rPh>
    <rPh sb="7" eb="9">
      <t>スイシン</t>
    </rPh>
    <rPh sb="9" eb="11">
      <t>キホン</t>
    </rPh>
    <rPh sb="11" eb="13">
      <t>ケイカク</t>
    </rPh>
    <phoneticPr fontId="5"/>
  </si>
  <si>
    <t>使用済小型電子機器等のリサイクルの取組を日本国内に広げることで、廃棄物の減量化や有用金属の再資源化を促進し、国内の循環型社会の形成と資源安定供給の実現を図ること。</t>
    <phoneticPr fontId="5"/>
  </si>
  <si>
    <t>使用済小型電子機器等のリサイクルを推進するため、回収量の拡大やリサイクル効率化に向け、市町村に対する支援事業の実施や調査・検討等を行うとともに、2019年3月をもって終了した2020年東京オリンピック・パラリンピック大会での｢都市鉱山からつくる！みんなのメダルプロジェクト｣の成果をレガシーとして活用する「アフターメダルプロジェクト」を展開し、広く国民への情報発信を行う。</t>
    <phoneticPr fontId="5"/>
  </si>
  <si>
    <t>-</t>
  </si>
  <si>
    <t>-</t>
    <phoneticPr fontId="5"/>
  </si>
  <si>
    <t>-</t>
    <phoneticPr fontId="5"/>
  </si>
  <si>
    <t>環境保全調査費</t>
    <rPh sb="0" eb="2">
      <t>カンキョウ</t>
    </rPh>
    <rPh sb="2" eb="4">
      <t>ホゼン</t>
    </rPh>
    <rPh sb="4" eb="7">
      <t>チョウサヒ</t>
    </rPh>
    <phoneticPr fontId="5"/>
  </si>
  <si>
    <t>職員旅費</t>
    <rPh sb="0" eb="2">
      <t>ショクイン</t>
    </rPh>
    <rPh sb="2" eb="4">
      <t>リョヒ</t>
    </rPh>
    <phoneticPr fontId="5"/>
  </si>
  <si>
    <t>-</t>
    <phoneticPr fontId="5"/>
  </si>
  <si>
    <t>-</t>
    <phoneticPr fontId="5"/>
  </si>
  <si>
    <t>平成30年度中に年間14万トンの使用済小型電子機器等の回収･再資源化を実施する。</t>
    <phoneticPr fontId="5"/>
  </si>
  <si>
    <t>使用済小型電子機器等の回収･再資源化量</t>
    <phoneticPr fontId="5"/>
  </si>
  <si>
    <t>トン</t>
    <phoneticPr fontId="5"/>
  </si>
  <si>
    <t>トン</t>
    <phoneticPr fontId="5"/>
  </si>
  <si>
    <t>産業構造審議会 産業技術環境分科会 廃棄物・リサイクル小委員会 小型家電リサイクルワーキンググループ（第８回） 中央環境審議会 循環型社会部会 小型電気電子機器リサイクル制度及び 使用済製品中の有用金属の再生利用に関する小委員会（第21回） 合同会合（書面審議）　資料３（経済産業省、環境省）</t>
    <rPh sb="126" eb="128">
      <t>ショメン</t>
    </rPh>
    <rPh sb="128" eb="130">
      <t>シンギ</t>
    </rPh>
    <phoneticPr fontId="5"/>
  </si>
  <si>
    <t>市町村支援事業数</t>
    <phoneticPr fontId="5"/>
  </si>
  <si>
    <t>件</t>
    <rPh sb="0" eb="1">
      <t>ケン</t>
    </rPh>
    <phoneticPr fontId="5"/>
  </si>
  <si>
    <t>Ｘ：事業費（万円）／Ｙ：使用済小型電子機器等の再生のための回収を行っている市町村数（市町村）　　　　　　</t>
    <phoneticPr fontId="5"/>
  </si>
  <si>
    <t>万円/市町村</t>
    <rPh sb="0" eb="1">
      <t>マン</t>
    </rPh>
    <rPh sb="1" eb="2">
      <t>エン</t>
    </rPh>
    <rPh sb="3" eb="6">
      <t>シチョウソン</t>
    </rPh>
    <phoneticPr fontId="5"/>
  </si>
  <si>
    <t>　　X/Y</t>
    <phoneticPr fontId="5"/>
  </si>
  <si>
    <t>23,300/1,591</t>
    <phoneticPr fontId="5"/>
  </si>
  <si>
    <t>４．廃棄物・リサイクル対策の推進</t>
    <phoneticPr fontId="5"/>
  </si>
  <si>
    <t>小型家電リサイクル法における使用済小型電子機器等の回収･再資源化量（トン）</t>
    <phoneticPr fontId="5"/>
  </si>
  <si>
    <t>トン</t>
    <phoneticPr fontId="5"/>
  </si>
  <si>
    <t>-</t>
    <phoneticPr fontId="5"/>
  </si>
  <si>
    <t>天然資源が少ない我が国において、当該事業を通じて小型家電リサイクルを推進する環境整備を進め、資源として有効利用することで、天然資源の新規投入を減らして環境負荷を低減するとともに、経済面でも我が国として大きな利益を得ることが期待されるものである。</t>
    <phoneticPr fontId="5"/>
  </si>
  <si>
    <t>小型家電リサイクル法において、国の責務として、使用済小型電子機器等の分別収集、再資源化を促進するために必要な資金の確保等を行うこととされている。</t>
    <phoneticPr fontId="5"/>
  </si>
  <si>
    <t>施策の基本方針において定められた「平成30年度までに年間14万トン」の回収量目標に対し、平成30年度実績は約10.0万トンであり、また、平成31年3月から行っている制度の評価・検討の審議会においても国の取組として市町村への必要な支援等を求められている。</t>
    <rPh sb="68" eb="70">
      <t>ヘイセイ</t>
    </rPh>
    <rPh sb="72" eb="73">
      <t>ネン</t>
    </rPh>
    <rPh sb="74" eb="75">
      <t>ガツ</t>
    </rPh>
    <rPh sb="77" eb="78">
      <t>オコナ</t>
    </rPh>
    <rPh sb="82" eb="84">
      <t>セイド</t>
    </rPh>
    <rPh sb="85" eb="87">
      <t>ヒョウカ</t>
    </rPh>
    <rPh sb="88" eb="90">
      <t>ケントウ</t>
    </rPh>
    <rPh sb="91" eb="94">
      <t>シンギカイ</t>
    </rPh>
    <rPh sb="99" eb="100">
      <t>クニ</t>
    </rPh>
    <rPh sb="101" eb="103">
      <t>トリクミ</t>
    </rPh>
    <rPh sb="106" eb="109">
      <t>シチョウソン</t>
    </rPh>
    <rPh sb="111" eb="113">
      <t>ヒツヨウ</t>
    </rPh>
    <rPh sb="114" eb="116">
      <t>シエン</t>
    </rPh>
    <rPh sb="116" eb="117">
      <t>トウ</t>
    </rPh>
    <rPh sb="118" eb="119">
      <t>モト</t>
    </rPh>
    <phoneticPr fontId="5"/>
  </si>
  <si>
    <t>一般競争契約については、仕様書に過去の事業報告書を参照できる旨を記載するなど、新規事業者の参入を促している。なお、提案を求める方式のものについては、その内容が適正であることを確認している。</t>
    <phoneticPr fontId="5"/>
  </si>
  <si>
    <t>有</t>
  </si>
  <si>
    <t>無</t>
  </si>
  <si>
    <t>‐</t>
  </si>
  <si>
    <t>-</t>
    <phoneticPr fontId="5"/>
  </si>
  <si>
    <t>単位当たりコストについて、平成29年、30年度には、メダルプロジェクトの広報を積極的に推進する必要があったため、一時的な広報費の増加に伴い当該コストも上昇した。しかしながら、この上昇は一過性のものであり、一定の効率化、コスト削減が図れた。</t>
    <rPh sb="21" eb="23">
      <t>ネンド</t>
    </rPh>
    <rPh sb="102" eb="104">
      <t>イッテイ</t>
    </rPh>
    <rPh sb="115" eb="116">
      <t>ハカ</t>
    </rPh>
    <phoneticPr fontId="5"/>
  </si>
  <si>
    <t>当該事業は、市町村への参加促進、市町村の回収量向上に向けた支援、再資源化の実施状況に関する情報収集、普及啓発等に関するものであり、事業目的に則した費目・使途となっている。</t>
    <phoneticPr fontId="5"/>
  </si>
  <si>
    <t>随意契約する場合には、市場価格を調査したうえで契約している。</t>
    <phoneticPr fontId="5"/>
  </si>
  <si>
    <t>△</t>
  </si>
  <si>
    <t>平成30年度までに使用済小型電子機器の回収量を年間14万トンとする成果目標に対し、平成30年度の成果実績は約10.0万トンであったが、平成25年度の法施行以来、着実に回収量は増加している。</t>
    <phoneticPr fontId="5"/>
  </si>
  <si>
    <t>小型家電リサイクル法に基づく基本方針において、国は制度の円滑な立ち上げと運用に向けて市町村への財政支援等により、できるだけ多くの市町村の参加を促進することとされている。また、国が主導的に支援事業に取り組むことで、情報の集約等において効果的な取組となっている。</t>
    <phoneticPr fontId="5"/>
  </si>
  <si>
    <t>令和元年度の活動実績は見込みに見合ったものである。</t>
    <rPh sb="0" eb="2">
      <t>レイワ</t>
    </rPh>
    <rPh sb="2" eb="4">
      <t>ガンネン</t>
    </rPh>
    <phoneticPr fontId="5"/>
  </si>
  <si>
    <t>本事業を通じて得られた知見等を活用し、各市町村に対し、回収量増加に向けた支援事業を実施した。また、アフターメダルプロジェクトを活用した広報用ポスター、動画コンテンツ、学習授業支援パッケージ等を十分に活用し、効果的な広報を実施した。</t>
    <phoneticPr fontId="5"/>
  </si>
  <si>
    <t>新24-004</t>
    <phoneticPr fontId="5"/>
  </si>
  <si>
    <t>151</t>
    <phoneticPr fontId="5"/>
  </si>
  <si>
    <t>153</t>
    <phoneticPr fontId="5"/>
  </si>
  <si>
    <t>150</t>
    <phoneticPr fontId="5"/>
  </si>
  <si>
    <t>163</t>
    <phoneticPr fontId="5"/>
  </si>
  <si>
    <t>158</t>
    <phoneticPr fontId="5"/>
  </si>
  <si>
    <t>160</t>
    <phoneticPr fontId="5"/>
  </si>
  <si>
    <t>調査費</t>
    <rPh sb="0" eb="3">
      <t>チョウサヒ</t>
    </rPh>
    <phoneticPr fontId="5"/>
  </si>
  <si>
    <t>消費税等その他</t>
    <rPh sb="0" eb="3">
      <t>ショウヒゼイ</t>
    </rPh>
    <rPh sb="3" eb="4">
      <t>トウ</t>
    </rPh>
    <rPh sb="6" eb="7">
      <t>ホカ</t>
    </rPh>
    <phoneticPr fontId="5"/>
  </si>
  <si>
    <t>広報費</t>
    <rPh sb="0" eb="2">
      <t>コウホウ</t>
    </rPh>
    <rPh sb="2" eb="3">
      <t>ヒ</t>
    </rPh>
    <phoneticPr fontId="5"/>
  </si>
  <si>
    <t>A.株式会社三菱総合研究所</t>
    <phoneticPr fontId="5"/>
  </si>
  <si>
    <t>B.株式会社ADKマーケティング・ソリューションズ</t>
    <phoneticPr fontId="5"/>
  </si>
  <si>
    <t>C.みずほ情報総研(株)</t>
    <phoneticPr fontId="5"/>
  </si>
  <si>
    <t>D.（株)プライムインターナショナル</t>
    <phoneticPr fontId="5"/>
  </si>
  <si>
    <t>広報コンテンツ作成、広報活動、会議運営、報告書作成　等</t>
    <phoneticPr fontId="5"/>
  </si>
  <si>
    <t>実態調査、分析、会議運営、報告書作成等</t>
    <phoneticPr fontId="5"/>
  </si>
  <si>
    <t>㈱三菱総合研究所</t>
    <rPh sb="1" eb="3">
      <t>ミツビシ</t>
    </rPh>
    <rPh sb="3" eb="5">
      <t>ソウゴウ</t>
    </rPh>
    <rPh sb="5" eb="8">
      <t>ケンキュウジョ</t>
    </rPh>
    <phoneticPr fontId="5"/>
  </si>
  <si>
    <t>使用済小型電子機器等再資源化促進に向けた調査検討等業務</t>
    <phoneticPr fontId="5"/>
  </si>
  <si>
    <t>-</t>
    <phoneticPr fontId="5"/>
  </si>
  <si>
    <t>株式会社ADKマーケティング・ソリューションズ</t>
    <rPh sb="0" eb="4">
      <t>カブシキガイシャ</t>
    </rPh>
    <phoneticPr fontId="5"/>
  </si>
  <si>
    <t>-</t>
    <phoneticPr fontId="5"/>
  </si>
  <si>
    <t xml:space="preserve">令和元年度小型家電リサイクルを中心とする各種リサイクル制度等の普及促進に関する取組検討業務
</t>
    <phoneticPr fontId="5"/>
  </si>
  <si>
    <t>株式会社ADKマーケティング・ソリューションズ</t>
    <phoneticPr fontId="5"/>
  </si>
  <si>
    <t>株式会社ADKマーケティング・ソリューションズ</t>
    <phoneticPr fontId="5"/>
  </si>
  <si>
    <t>平成31年度小型家電リサイクル制度普及啓発におけるパネル印刷業務</t>
    <phoneticPr fontId="5"/>
  </si>
  <si>
    <t>平成31年度小型家電リサイクル制度普及啓発におけるDVD制作業務</t>
    <phoneticPr fontId="5"/>
  </si>
  <si>
    <t>-</t>
    <phoneticPr fontId="5"/>
  </si>
  <si>
    <t>-</t>
    <phoneticPr fontId="5"/>
  </si>
  <si>
    <t xml:space="preserve">令和元年度総合的な2Rシステムの構築および地域循環圏高度化に向けた調査・検討業務
</t>
    <phoneticPr fontId="5"/>
  </si>
  <si>
    <t>みずほ情報総研(株)</t>
    <phoneticPr fontId="5"/>
  </si>
  <si>
    <t>-</t>
    <phoneticPr fontId="5"/>
  </si>
  <si>
    <t>令和元年度G20資源効率性対話GBAセッション運営支援業務</t>
    <phoneticPr fontId="5"/>
  </si>
  <si>
    <t>(株)プライムインターナショナル</t>
    <phoneticPr fontId="5"/>
  </si>
  <si>
    <t>協新流通デベロッパー(株)</t>
    <phoneticPr fontId="5"/>
  </si>
  <si>
    <t>-</t>
    <phoneticPr fontId="5"/>
  </si>
  <si>
    <t>令和元年度小型家電リサイクル制度普及啓発用キャラクター着ぐるみ発送等業務</t>
    <phoneticPr fontId="5"/>
  </si>
  <si>
    <t>令和元年度小型家電リサイクル制度回収ボックス発送業務</t>
    <phoneticPr fontId="5"/>
  </si>
  <si>
    <t>-</t>
    <phoneticPr fontId="5"/>
  </si>
  <si>
    <t>循環型社会形成推進基本計画においても、循環型社会の構築に向け、有用金属のリサイクル資源確保等の取組を進めるため、小型家電リサイクルを推進するものとしている。また、廃棄物の処理及び清掃に関する法律に基づく基本方針においても、廃棄物の減量化を進めるため、小型家電リサイクルに取り組む市町村の割合を平成30年度までに80％まで増加させるものとしている。</t>
    <phoneticPr fontId="5"/>
  </si>
  <si>
    <t>-</t>
    <phoneticPr fontId="5"/>
  </si>
  <si>
    <t>-</t>
    <phoneticPr fontId="5"/>
  </si>
  <si>
    <t>-</t>
    <phoneticPr fontId="5"/>
  </si>
  <si>
    <t>-</t>
    <phoneticPr fontId="5"/>
  </si>
  <si>
    <t>-</t>
    <phoneticPr fontId="5"/>
  </si>
  <si>
    <t>-</t>
    <phoneticPr fontId="5"/>
  </si>
  <si>
    <t>-</t>
    <phoneticPr fontId="5"/>
  </si>
  <si>
    <t>-</t>
    <phoneticPr fontId="5"/>
  </si>
  <si>
    <t>「都市鉱山からつくる！みんなのメダルプロジェクト」を推進する中で平成30年度の小型家電回収量は制度が開始されて初めて約10.0万トンとなった。この成果をレガシーとして活用し、スペシャルオリンピックス等と連携した回収促進の取組である「アフターメダルプロジェクト」を推進し、メダルプロジェクトを一過性のものとせず、引き続き回収量の増加を図る。</t>
    <rPh sb="26" eb="28">
      <t>スイシン</t>
    </rPh>
    <rPh sb="30" eb="31">
      <t>ナカ</t>
    </rPh>
    <rPh sb="32" eb="34">
      <t>ヘイセイ</t>
    </rPh>
    <rPh sb="36" eb="38">
      <t>ネンド</t>
    </rPh>
    <rPh sb="39" eb="41">
      <t>コガタ</t>
    </rPh>
    <rPh sb="41" eb="43">
      <t>カデン</t>
    </rPh>
    <rPh sb="43" eb="45">
      <t>カイシュウ</t>
    </rPh>
    <rPh sb="45" eb="46">
      <t>リョウ</t>
    </rPh>
    <rPh sb="47" eb="49">
      <t>セイド</t>
    </rPh>
    <rPh sb="50" eb="52">
      <t>カイシ</t>
    </rPh>
    <rPh sb="55" eb="56">
      <t>ハジ</t>
    </rPh>
    <rPh sb="58" eb="59">
      <t>ヤク</t>
    </rPh>
    <rPh sb="63" eb="64">
      <t>マン</t>
    </rPh>
    <rPh sb="131" eb="133">
      <t>スイシン</t>
    </rPh>
    <phoneticPr fontId="5"/>
  </si>
  <si>
    <t xml:space="preserve">17,200/1,620 </t>
    <phoneticPr fontId="5"/>
  </si>
  <si>
    <t>実態調査、ヒアリング、報告書作成等</t>
    <phoneticPr fontId="5"/>
  </si>
  <si>
    <t>借料等</t>
    <rPh sb="0" eb="2">
      <t>シャクリョウ</t>
    </rPh>
    <rPh sb="2" eb="3">
      <t>トウ</t>
    </rPh>
    <phoneticPr fontId="5"/>
  </si>
  <si>
    <t>会場確保、通訳手配等</t>
    <rPh sb="0" eb="2">
      <t>カイジョウ</t>
    </rPh>
    <rPh sb="2" eb="4">
      <t>カクホ</t>
    </rPh>
    <rPh sb="5" eb="7">
      <t>ツウヤク</t>
    </rPh>
    <rPh sb="7" eb="9">
      <t>テハイ</t>
    </rPh>
    <rPh sb="9" eb="10">
      <t>トウ</t>
    </rPh>
    <phoneticPr fontId="5"/>
  </si>
  <si>
    <t>13,200/1,407</t>
    <phoneticPr fontId="5"/>
  </si>
  <si>
    <t>本事業は、使用済小型電子機器等の適正なリサイクルの推進を図るために必要な調査・検討等を行うものであるが、平成30年度までに回収量14万トンの目標に対し、平成30年度の回収量は約10.0万トンとなっている。平成31年3月より開催している環境省・経済産業省の審議会合同会合において、引き続き１年間の回収量目標を14万トンとしていることから更なる取り組みが必要と考えられる。</t>
    <rPh sb="102" eb="104">
      <t>ヘイセイ</t>
    </rPh>
    <rPh sb="106" eb="107">
      <t>ネン</t>
    </rPh>
    <rPh sb="108" eb="109">
      <t>ガツ</t>
    </rPh>
    <rPh sb="111" eb="113">
      <t>カイサイ</t>
    </rPh>
    <rPh sb="117" eb="120">
      <t>カンキョウショウ</t>
    </rPh>
    <rPh sb="121" eb="123">
      <t>ケイザイ</t>
    </rPh>
    <rPh sb="123" eb="126">
      <t>サンギョウショウ</t>
    </rPh>
    <rPh sb="127" eb="130">
      <t>シンギカイ</t>
    </rPh>
    <rPh sb="130" eb="132">
      <t>ゴウドウ</t>
    </rPh>
    <rPh sb="132" eb="134">
      <t>カイゴウ</t>
    </rPh>
    <rPh sb="139" eb="140">
      <t>ヒ</t>
    </rPh>
    <rPh sb="141" eb="142">
      <t>ツヅ</t>
    </rPh>
    <rPh sb="144" eb="146">
      <t>ネンカン</t>
    </rPh>
    <rPh sb="147" eb="149">
      <t>カイシュウ</t>
    </rPh>
    <rPh sb="149" eb="150">
      <t>リョウ</t>
    </rPh>
    <rPh sb="150" eb="152">
      <t>モクヒョウ</t>
    </rPh>
    <rPh sb="155" eb="156">
      <t>マン</t>
    </rPh>
    <phoneticPr fontId="5"/>
  </si>
  <si>
    <t xml:space="preserve"> </t>
    <phoneticPr fontId="5"/>
  </si>
  <si>
    <t>消費税等その他</t>
    <phoneticPr fontId="5"/>
  </si>
  <si>
    <t>実態調査、集計等</t>
    <rPh sb="0" eb="2">
      <t>ジッタイ</t>
    </rPh>
    <rPh sb="2" eb="4">
      <t>チョウサ</t>
    </rPh>
    <rPh sb="5" eb="7">
      <t>シュウケイ</t>
    </rPh>
    <rPh sb="7" eb="8">
      <t>ナド</t>
    </rPh>
    <phoneticPr fontId="5"/>
  </si>
  <si>
    <t>普及啓発、広報企画</t>
    <rPh sb="0" eb="2">
      <t>フキュウ</t>
    </rPh>
    <rPh sb="2" eb="4">
      <t>ケイハツ</t>
    </rPh>
    <rPh sb="5" eb="7">
      <t>コウホウ</t>
    </rPh>
    <rPh sb="7" eb="9">
      <t>キカク</t>
    </rPh>
    <phoneticPr fontId="5"/>
  </si>
  <si>
    <t>協新流通デベロッパー(株)</t>
    <phoneticPr fontId="5"/>
  </si>
  <si>
    <t>エム・アール・アイ　リサーチアソシエイツ(株)</t>
    <phoneticPr fontId="5"/>
  </si>
  <si>
    <t>(株)クレコ・ラボ</t>
    <phoneticPr fontId="5"/>
  </si>
  <si>
    <t>NPO法人　木野環境</t>
    <rPh sb="3" eb="5">
      <t>ホウジン</t>
    </rPh>
    <rPh sb="6" eb="8">
      <t>キノ</t>
    </rPh>
    <rPh sb="8" eb="10">
      <t>カンキョウ</t>
    </rPh>
    <phoneticPr fontId="5"/>
  </si>
  <si>
    <t xml:space="preserve">令和元年度使用済小型電子機器等再資源化促進に向けた調査検討等業務の補助
</t>
    <phoneticPr fontId="5"/>
  </si>
  <si>
    <t xml:space="preserve">令和元年度使用済小型電子機器等再資源化促進に向けた調査検討等業務の補助
</t>
    <phoneticPr fontId="5"/>
  </si>
  <si>
    <t>-</t>
    <phoneticPr fontId="5"/>
  </si>
  <si>
    <t>-</t>
    <phoneticPr fontId="5"/>
  </si>
  <si>
    <t>-</t>
    <phoneticPr fontId="5"/>
  </si>
  <si>
    <t>-</t>
    <phoneticPr fontId="5"/>
  </si>
  <si>
    <t xml:space="preserve">令和元年度小型家電リサイクルを中心とする各種リサイクル制度等の普及促進に関する取組検討業務の補助
</t>
    <phoneticPr fontId="5"/>
  </si>
  <si>
    <t xml:space="preserve">令和元年度小型家電リサイクルを中心とする各種リサイクル制度等の普及促進に関する取組検討業務の補助
</t>
    <phoneticPr fontId="5"/>
  </si>
  <si>
    <t>-</t>
    <phoneticPr fontId="5"/>
  </si>
  <si>
    <t>-</t>
    <phoneticPr fontId="5"/>
  </si>
  <si>
    <t>（株）日本教育新聞社</t>
    <rPh sb="1" eb="2">
      <t>カブ</t>
    </rPh>
    <rPh sb="3" eb="5">
      <t>ニホン</t>
    </rPh>
    <rPh sb="5" eb="7">
      <t>キョウイク</t>
    </rPh>
    <rPh sb="7" eb="10">
      <t>シンブンシャ</t>
    </rPh>
    <phoneticPr fontId="5"/>
  </si>
  <si>
    <t>クックパッド（株）</t>
    <rPh sb="7" eb="8">
      <t>カブ</t>
    </rPh>
    <phoneticPr fontId="5"/>
  </si>
  <si>
    <t>（一財）日本環境衛生センター</t>
    <rPh sb="1" eb="3">
      <t>イチザイ</t>
    </rPh>
    <rPh sb="4" eb="6">
      <t>ニホン</t>
    </rPh>
    <rPh sb="6" eb="8">
      <t>カンキョウ</t>
    </rPh>
    <rPh sb="8" eb="10">
      <t>エイセイ</t>
    </rPh>
    <phoneticPr fontId="5"/>
  </si>
  <si>
    <t>F. エム・アール・アイ　リサーチアソシエイツ（株）</t>
    <rPh sb="24" eb="25">
      <t>カブ</t>
    </rPh>
    <phoneticPr fontId="5"/>
  </si>
  <si>
    <t>G.（一財）日本環境衛生センター</t>
    <rPh sb="3" eb="5">
      <t>イチザイ</t>
    </rPh>
    <rPh sb="6" eb="8">
      <t>ニホン</t>
    </rPh>
    <rPh sb="8" eb="10">
      <t>カンキョウ</t>
    </rPh>
    <rPh sb="10" eb="12">
      <t>エイセイ</t>
    </rPh>
    <phoneticPr fontId="5"/>
  </si>
  <si>
    <t>E.協新流通デベロッパー（株）</t>
    <rPh sb="2" eb="3">
      <t>キョウ</t>
    </rPh>
    <rPh sb="3" eb="4">
      <t>シン</t>
    </rPh>
    <rPh sb="4" eb="6">
      <t>リュウツウ</t>
    </rPh>
    <rPh sb="12" eb="15">
      <t>カブ</t>
    </rPh>
    <phoneticPr fontId="5"/>
  </si>
  <si>
    <t>個々の契約が百万円以下の少額随意契約のため、内訳不要</t>
    <rPh sb="0" eb="2">
      <t>ココ</t>
    </rPh>
    <rPh sb="3" eb="5">
      <t>ケイヤク</t>
    </rPh>
    <rPh sb="6" eb="8">
      <t>ヒャクマン</t>
    </rPh>
    <rPh sb="8" eb="9">
      <t>エン</t>
    </rPh>
    <rPh sb="9" eb="11">
      <t>イカ</t>
    </rPh>
    <rPh sb="12" eb="14">
      <t>ショウガク</t>
    </rPh>
    <rPh sb="14" eb="16">
      <t>ズイイ</t>
    </rPh>
    <rPh sb="16" eb="18">
      <t>ケイヤク</t>
    </rPh>
    <rPh sb="22" eb="24">
      <t>ウチワケ</t>
    </rPh>
    <rPh sb="24" eb="26">
      <t>フヨウ</t>
    </rPh>
    <phoneticPr fontId="5"/>
  </si>
  <si>
    <t>室長　平尾　禎秀</t>
    <rPh sb="0" eb="2">
      <t>シツチョウ</t>
    </rPh>
    <rPh sb="3" eb="5">
      <t>ヒラオ</t>
    </rPh>
    <rPh sb="6" eb="8">
      <t>ヨシヒデ</t>
    </rPh>
    <phoneticPr fontId="5"/>
  </si>
  <si>
    <t>-</t>
    <phoneticPr fontId="5"/>
  </si>
  <si>
    <t>外部有識者点検対象外</t>
    <rPh sb="0" eb="2">
      <t>ガイブ</t>
    </rPh>
    <rPh sb="2" eb="5">
      <t>ユウシキシャ</t>
    </rPh>
    <rPh sb="5" eb="7">
      <t>テンケン</t>
    </rPh>
    <rPh sb="7" eb="9">
      <t>タイショウ</t>
    </rPh>
    <rPh sb="9" eb="10">
      <t>ガイ</t>
    </rPh>
    <phoneticPr fontId="5"/>
  </si>
  <si>
    <t>使用済小型電子機器等の回収・再資源化量について、実績は着実に増加しているものの、成果目標の達成には至っていないため、引き続き、成果目標の達成に向けた取組の実施に努めること。</t>
    <phoneticPr fontId="5"/>
  </si>
  <si>
    <t>成果目標の達成に向けて、小型家電リサイクル制度の普及啓発に努める。特に環境省・経済産業省の審議会合同会合にてとりまとめた報告書に従い、本制度の関係主体間でのコミュニケーションを促進させることで、使用済小型電子機器等の回収・再資源化量の増加を図ってまいりたい。</t>
    <rPh sb="0" eb="2">
      <t>セイカ</t>
    </rPh>
    <rPh sb="2" eb="4">
      <t>モクヒョウ</t>
    </rPh>
    <rPh sb="5" eb="7">
      <t>タッセイ</t>
    </rPh>
    <rPh sb="8" eb="9">
      <t>ム</t>
    </rPh>
    <rPh sb="12" eb="14">
      <t>コガタ</t>
    </rPh>
    <rPh sb="14" eb="16">
      <t>カデン</t>
    </rPh>
    <rPh sb="21" eb="23">
      <t>セイド</t>
    </rPh>
    <rPh sb="24" eb="26">
      <t>フキュウ</t>
    </rPh>
    <rPh sb="26" eb="28">
      <t>ケイハツ</t>
    </rPh>
    <rPh sb="29" eb="30">
      <t>ツト</t>
    </rPh>
    <rPh sb="33" eb="34">
      <t>トク</t>
    </rPh>
    <rPh sb="35" eb="38">
      <t>カンキョウショウ</t>
    </rPh>
    <rPh sb="39" eb="41">
      <t>ケイザイ</t>
    </rPh>
    <rPh sb="41" eb="44">
      <t>サンギョウショウ</t>
    </rPh>
    <rPh sb="45" eb="48">
      <t>シンギカイ</t>
    </rPh>
    <rPh sb="48" eb="50">
      <t>ゴウドウ</t>
    </rPh>
    <rPh sb="50" eb="52">
      <t>カイゴウ</t>
    </rPh>
    <rPh sb="60" eb="63">
      <t>ホウコクショ</t>
    </rPh>
    <rPh sb="64" eb="65">
      <t>シタガ</t>
    </rPh>
    <rPh sb="67" eb="68">
      <t>ホン</t>
    </rPh>
    <rPh sb="68" eb="70">
      <t>セイド</t>
    </rPh>
    <rPh sb="71" eb="73">
      <t>カンケイ</t>
    </rPh>
    <rPh sb="73" eb="75">
      <t>シュタイ</t>
    </rPh>
    <rPh sb="75" eb="76">
      <t>カン</t>
    </rPh>
    <rPh sb="88" eb="90">
      <t>ソクシン</t>
    </rPh>
    <rPh sb="97" eb="99">
      <t>シヨウ</t>
    </rPh>
    <rPh sb="99" eb="100">
      <t>ズ</t>
    </rPh>
    <rPh sb="100" eb="102">
      <t>コガタ</t>
    </rPh>
    <rPh sb="102" eb="104">
      <t>デンシ</t>
    </rPh>
    <rPh sb="104" eb="106">
      <t>キキ</t>
    </rPh>
    <rPh sb="106" eb="107">
      <t>トウ</t>
    </rPh>
    <rPh sb="108" eb="110">
      <t>カイシュウ</t>
    </rPh>
    <rPh sb="111" eb="115">
      <t>サイシゲンカ</t>
    </rPh>
    <rPh sb="115" eb="116">
      <t>リョウ</t>
    </rPh>
    <rPh sb="117" eb="119">
      <t>ゾウカ</t>
    </rPh>
    <rPh sb="120" eb="121">
      <t>ハカ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</si>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</sst>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38</xdr:col>
      <xdr:colOff>41413</xdr:colOff>
      <xdr:row>31</xdr:row>
      <xdr:rowOff>33131</xdr:rowOff>
    </xdr:from>
    <xdr:ext cx="649941" cy="253999"/>
    <xdr:sp macro="" textlink="">
      <xdr:nvSpPr>
        <xdr:cNvPr id="6" name="テキスト ボックス 5"/>
        <xdr:cNvSpPr txBox="1"/>
      </xdr:nvSpPr>
      <xdr:spPr>
        <a:xfrm>
          <a:off x="7595152" y="11554240"/>
          <a:ext cx="649941" cy="25399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ja-JP" altLang="en-US" sz="800">
              <a:latin typeface="+mn-ea"/>
              <a:ea typeface="+mn-ea"/>
            </a:rPr>
            <a:t>調査中</a:t>
          </a:r>
        </a:p>
      </xdr:txBody>
    </xdr:sp>
    <xdr:clientData/>
  </xdr:oneCellAnchor>
  <xdr:twoCellAnchor>
    <xdr:from>
      <xdr:col>6</xdr:col>
      <xdr:colOff>100854</xdr:colOff>
      <xdr:row>743</xdr:row>
      <xdr:rowOff>29308</xdr:rowOff>
    </xdr:from>
    <xdr:to>
      <xdr:col>12</xdr:col>
      <xdr:colOff>132522</xdr:colOff>
      <xdr:row>744</xdr:row>
      <xdr:rowOff>242703</xdr:rowOff>
    </xdr:to>
    <xdr:sp macro="" textlink="">
      <xdr:nvSpPr>
        <xdr:cNvPr id="8" name="正方形/長方形 7"/>
        <xdr:cNvSpPr/>
      </xdr:nvSpPr>
      <xdr:spPr>
        <a:xfrm>
          <a:off x="1287816" y="45771289"/>
          <a:ext cx="1218629" cy="56508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１３２百万円</a:t>
          </a:r>
        </a:p>
      </xdr:txBody>
    </xdr:sp>
    <xdr:clientData/>
  </xdr:twoCellAnchor>
  <xdr:twoCellAnchor>
    <xdr:from>
      <xdr:col>12</xdr:col>
      <xdr:colOff>132522</xdr:colOff>
      <xdr:row>743</xdr:row>
      <xdr:rowOff>311852</xdr:rowOff>
    </xdr:from>
    <xdr:to>
      <xdr:col>30</xdr:col>
      <xdr:colOff>113907</xdr:colOff>
      <xdr:row>743</xdr:row>
      <xdr:rowOff>324972</xdr:rowOff>
    </xdr:to>
    <xdr:cxnSp macro="">
      <xdr:nvCxnSpPr>
        <xdr:cNvPr id="9" name="直線矢印コネクタ 8"/>
        <xdr:cNvCxnSpPr>
          <a:stCxn id="8" idx="3"/>
        </xdr:cNvCxnSpPr>
      </xdr:nvCxnSpPr>
      <xdr:spPr>
        <a:xfrm>
          <a:off x="2506445" y="46053833"/>
          <a:ext cx="3542270" cy="13120"/>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30</xdr:col>
      <xdr:colOff>112060</xdr:colOff>
      <xdr:row>743</xdr:row>
      <xdr:rowOff>123265</xdr:rowOff>
    </xdr:from>
    <xdr:to>
      <xdr:col>41</xdr:col>
      <xdr:colOff>72974</xdr:colOff>
      <xdr:row>744</xdr:row>
      <xdr:rowOff>159769</xdr:rowOff>
    </xdr:to>
    <xdr:sp macro="" textlink="">
      <xdr:nvSpPr>
        <xdr:cNvPr id="11" name="正方形/長方形 10"/>
        <xdr:cNvSpPr/>
      </xdr:nvSpPr>
      <xdr:spPr>
        <a:xfrm>
          <a:off x="6163236" y="46179441"/>
          <a:ext cx="2179679" cy="383887"/>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０．６百万円</a:t>
          </a:r>
        </a:p>
      </xdr:txBody>
    </xdr:sp>
    <xdr:clientData/>
  </xdr:twoCellAnchor>
  <xdr:twoCellAnchor>
    <xdr:from>
      <xdr:col>41</xdr:col>
      <xdr:colOff>145676</xdr:colOff>
      <xdr:row>743</xdr:row>
      <xdr:rowOff>190500</xdr:rowOff>
    </xdr:from>
    <xdr:to>
      <xdr:col>49</xdr:col>
      <xdr:colOff>60947</xdr:colOff>
      <xdr:row>744</xdr:row>
      <xdr:rowOff>123672</xdr:rowOff>
    </xdr:to>
    <xdr:sp macro="" textlink="">
      <xdr:nvSpPr>
        <xdr:cNvPr id="12" name="大かっこ 11"/>
        <xdr:cNvSpPr/>
      </xdr:nvSpPr>
      <xdr:spPr>
        <a:xfrm>
          <a:off x="8415617" y="46246676"/>
          <a:ext cx="1528918" cy="280555"/>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事業者の現地確認</a:t>
          </a:r>
        </a:p>
      </xdr:txBody>
    </xdr:sp>
    <xdr:clientData/>
  </xdr:twoCellAnchor>
  <xdr:twoCellAnchor>
    <xdr:from>
      <xdr:col>21</xdr:col>
      <xdr:colOff>67235</xdr:colOff>
      <xdr:row>743</xdr:row>
      <xdr:rowOff>11206</xdr:rowOff>
    </xdr:from>
    <xdr:to>
      <xdr:col>28</xdr:col>
      <xdr:colOff>76209</xdr:colOff>
      <xdr:row>743</xdr:row>
      <xdr:rowOff>239807</xdr:rowOff>
    </xdr:to>
    <xdr:sp macro="" textlink="">
      <xdr:nvSpPr>
        <xdr:cNvPr id="13" name="正方形/長方形 12"/>
        <xdr:cNvSpPr/>
      </xdr:nvSpPr>
      <xdr:spPr>
        <a:xfrm>
          <a:off x="4303059" y="46067382"/>
          <a:ext cx="1420915" cy="22860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（目）職員旅費</a:t>
          </a:r>
        </a:p>
      </xdr:txBody>
    </xdr:sp>
    <xdr:clientData/>
  </xdr:twoCellAnchor>
  <xdr:twoCellAnchor>
    <xdr:from>
      <xdr:col>9</xdr:col>
      <xdr:colOff>104851</xdr:colOff>
      <xdr:row>744</xdr:row>
      <xdr:rowOff>242703</xdr:rowOff>
    </xdr:from>
    <xdr:to>
      <xdr:col>9</xdr:col>
      <xdr:colOff>116689</xdr:colOff>
      <xdr:row>763</xdr:row>
      <xdr:rowOff>156883</xdr:rowOff>
    </xdr:to>
    <xdr:cxnSp macro="">
      <xdr:nvCxnSpPr>
        <xdr:cNvPr id="14" name="直線コネクタ 13"/>
        <xdr:cNvCxnSpPr>
          <a:stCxn id="8" idx="2"/>
        </xdr:cNvCxnSpPr>
      </xdr:nvCxnSpPr>
      <xdr:spPr>
        <a:xfrm flipH="1">
          <a:off x="1885293" y="46336376"/>
          <a:ext cx="11838" cy="7534180"/>
        </a:xfrm>
        <a:prstGeom prst="line">
          <a:avLst/>
        </a:prstGeom>
        <a:noFill/>
        <a:ln w="9525" cap="flat" cmpd="sng" algn="ctr">
          <a:solidFill>
            <a:srgbClr val="4F81BD">
              <a:shade val="95000"/>
              <a:satMod val="105000"/>
            </a:srgbClr>
          </a:solidFill>
          <a:prstDash val="solid"/>
        </a:ln>
        <a:effectLst/>
      </xdr:spPr>
    </xdr:cxnSp>
    <xdr:clientData/>
  </xdr:twoCellAnchor>
  <xdr:twoCellAnchor>
    <xdr:from>
      <xdr:col>12</xdr:col>
      <xdr:colOff>4002</xdr:colOff>
      <xdr:row>747</xdr:row>
      <xdr:rowOff>134471</xdr:rowOff>
    </xdr:from>
    <xdr:to>
      <xdr:col>22</xdr:col>
      <xdr:colOff>102081</xdr:colOff>
      <xdr:row>752</xdr:row>
      <xdr:rowOff>123265</xdr:rowOff>
    </xdr:to>
    <xdr:grpSp>
      <xdr:nvGrpSpPr>
        <xdr:cNvPr id="15" name="グループ化 14"/>
        <xdr:cNvGrpSpPr/>
      </xdr:nvGrpSpPr>
      <xdr:grpSpPr>
        <a:xfrm>
          <a:off x="2404302" y="47778521"/>
          <a:ext cx="2098329" cy="1750919"/>
          <a:chOff x="2658947" y="31281054"/>
          <a:chExt cx="2253231" cy="2391084"/>
        </a:xfrm>
      </xdr:grpSpPr>
      <xdr:grpSp>
        <xdr:nvGrpSpPr>
          <xdr:cNvPr id="16" name="グループ化 10"/>
          <xdr:cNvGrpSpPr>
            <a:grpSpLocks/>
          </xdr:cNvGrpSpPr>
        </xdr:nvGrpSpPr>
        <xdr:grpSpPr bwMode="auto">
          <a:xfrm>
            <a:off x="2658947" y="31642058"/>
            <a:ext cx="2253231" cy="2030080"/>
            <a:chOff x="2629528" y="33356118"/>
            <a:chExt cx="2469239" cy="2019740"/>
          </a:xfrm>
        </xdr:grpSpPr>
        <xdr:sp macro="" textlink="">
          <xdr:nvSpPr>
            <xdr:cNvPr id="18" name="正方形/長方形 17"/>
            <xdr:cNvSpPr/>
          </xdr:nvSpPr>
          <xdr:spPr>
            <a:xfrm>
              <a:off x="2633879" y="33356118"/>
              <a:ext cx="2464888" cy="1104290"/>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株式会社三菱総合研究所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３９．６百万円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 name="大かっこ 18"/>
            <xdr:cNvSpPr/>
          </xdr:nvSpPr>
          <xdr:spPr>
            <a:xfrm>
              <a:off x="2629528" y="34609583"/>
              <a:ext cx="2445632" cy="766275"/>
            </a:xfrm>
            <a:prstGeom prst="bracketPair">
              <a:avLst/>
            </a:prstGeom>
            <a:noFill/>
            <a:ln w="12700" cap="flat" cmpd="sng" algn="ctr">
              <a:solidFill>
                <a:sysClr val="windowText" lastClr="000000"/>
              </a:solidFill>
              <a:prstDash val="solid"/>
            </a:ln>
            <a:effectLst/>
          </xdr:spPr>
          <xdr:txBody>
            <a:bodyPr vertOverflow="clip" tIns="0" bIns="0"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令和元年度使用済小型電子機器等再資源化促進に向けた調査検討等業務</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grpSp>
      <xdr:sp macro="" textlink="">
        <xdr:nvSpPr>
          <xdr:cNvPr id="17" name="正方形/長方形 16"/>
          <xdr:cNvSpPr/>
        </xdr:nvSpPr>
        <xdr:spPr bwMode="auto">
          <a:xfrm>
            <a:off x="2806636" y="31281054"/>
            <a:ext cx="2041071" cy="29523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11</xdr:col>
      <xdr:colOff>116060</xdr:colOff>
      <xdr:row>752</xdr:row>
      <xdr:rowOff>268941</xdr:rowOff>
    </xdr:from>
    <xdr:to>
      <xdr:col>23</xdr:col>
      <xdr:colOff>174801</xdr:colOff>
      <xdr:row>757</xdr:row>
      <xdr:rowOff>342454</xdr:rowOff>
    </xdr:to>
    <xdr:grpSp>
      <xdr:nvGrpSpPr>
        <xdr:cNvPr id="25" name="グループ化 24"/>
        <xdr:cNvGrpSpPr/>
      </xdr:nvGrpSpPr>
      <xdr:grpSpPr>
        <a:xfrm>
          <a:off x="2316335" y="49675116"/>
          <a:ext cx="2459041" cy="1835638"/>
          <a:chOff x="2496762" y="31282407"/>
          <a:chExt cx="2625070" cy="3001971"/>
        </a:xfrm>
      </xdr:grpSpPr>
      <xdr:grpSp>
        <xdr:nvGrpSpPr>
          <xdr:cNvPr id="26" name="グループ化 10"/>
          <xdr:cNvGrpSpPr>
            <a:grpSpLocks/>
          </xdr:cNvGrpSpPr>
        </xdr:nvGrpSpPr>
        <xdr:grpSpPr bwMode="auto">
          <a:xfrm>
            <a:off x="2496762" y="31642098"/>
            <a:ext cx="2625070" cy="2642280"/>
            <a:chOff x="2451788" y="33356111"/>
            <a:chExt cx="2876724" cy="2628818"/>
          </a:xfrm>
        </xdr:grpSpPr>
        <xdr:sp macro="" textlink="">
          <xdr:nvSpPr>
            <xdr:cNvPr id="28" name="正方形/長方形 27"/>
            <xdr:cNvSpPr/>
          </xdr:nvSpPr>
          <xdr:spPr>
            <a:xfrm>
              <a:off x="2633879" y="33356111"/>
              <a:ext cx="2464889" cy="133939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 </a:t>
              </a:r>
              <a:r>
                <a:rPr kumimoji="1" lang="ja-JP" altLang="en-US" sz="1100">
                  <a:solidFill>
                    <a:sysClr val="windowText" lastClr="000000"/>
                  </a:solidFill>
                </a:rPr>
                <a:t>株式会社</a:t>
              </a:r>
              <a:r>
                <a:rPr kumimoji="1" lang="en-US" altLang="ja-JP" sz="1100">
                  <a:solidFill>
                    <a:sysClr val="windowText" lastClr="000000"/>
                  </a:solidFill>
                </a:rPr>
                <a:t>ADK</a:t>
              </a:r>
              <a:r>
                <a:rPr kumimoji="1" lang="ja-JP" altLang="en-US" sz="1100">
                  <a:solidFill>
                    <a:sysClr val="windowText" lastClr="000000"/>
                  </a:solidFill>
                </a:rPr>
                <a:t>マーケティング・ソリューションズ</a:t>
              </a:r>
              <a:endParaRPr kumimoji="1" lang="en-US" altLang="ja-JP" sz="1100">
                <a:solidFill>
                  <a:sysClr val="windowText" lastClr="000000"/>
                </a:solidFill>
              </a:endParaRPr>
            </a:p>
            <a:p>
              <a:pPr algn="ctr"/>
              <a:r>
                <a:rPr kumimoji="1" lang="ja-JP" altLang="en-US" sz="1100">
                  <a:solidFill>
                    <a:sysClr val="windowText" lastClr="000000"/>
                  </a:solidFill>
                </a:rPr>
                <a:t>７０．８百万円</a:t>
              </a:r>
              <a:endParaRPr kumimoji="1" lang="en-US" altLang="ja-JP" sz="1100">
                <a:solidFill>
                  <a:sysClr val="windowText" lastClr="000000"/>
                </a:solidFill>
              </a:endParaRPr>
            </a:p>
          </xdr:txBody>
        </xdr:sp>
        <xdr:sp macro="" textlink="">
          <xdr:nvSpPr>
            <xdr:cNvPr id="29" name="大かっこ 28"/>
            <xdr:cNvSpPr/>
          </xdr:nvSpPr>
          <xdr:spPr>
            <a:xfrm>
              <a:off x="2451788" y="34791738"/>
              <a:ext cx="2876724" cy="119319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1000">
                  <a:solidFill>
                    <a:sysClr val="windowText" lastClr="000000"/>
                  </a:solidFill>
                  <a:effectLst/>
                </a:rPr>
                <a:t>令和元年度小型家電リサイクルを中心とする各種リサイクル制度等の普及促進に関する取組検討業務</a:t>
              </a:r>
              <a:endParaRPr lang="en-US" altLang="ja-JP" sz="1000">
                <a:solidFill>
                  <a:sysClr val="windowText" lastClr="000000"/>
                </a:solidFill>
                <a:effectLst/>
              </a:endParaRPr>
            </a:p>
          </xdr:txBody>
        </xdr:sp>
      </xdr:grpSp>
      <xdr:sp macro="" textlink="">
        <xdr:nvSpPr>
          <xdr:cNvPr id="27" name="正方形/長方形 26"/>
          <xdr:cNvSpPr/>
        </xdr:nvSpPr>
        <xdr:spPr bwMode="auto">
          <a:xfrm>
            <a:off x="2807136" y="31282407"/>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一般競争契約</a:t>
            </a:r>
            <a:r>
              <a:rPr kumimoji="1" lang="en-US" altLang="ja-JP" sz="1000">
                <a:solidFill>
                  <a:sysClr val="windowText" lastClr="000000"/>
                </a:solidFill>
              </a:rPr>
              <a:t>(</a:t>
            </a:r>
            <a:r>
              <a:rPr kumimoji="1" lang="ja-JP" altLang="en-US" sz="1000">
                <a:solidFill>
                  <a:sysClr val="windowText" lastClr="000000"/>
                </a:solidFill>
              </a:rPr>
              <a:t>総合評価</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11</xdr:col>
      <xdr:colOff>104853</xdr:colOff>
      <xdr:row>761</xdr:row>
      <xdr:rowOff>134470</xdr:rowOff>
    </xdr:from>
    <xdr:to>
      <xdr:col>23</xdr:col>
      <xdr:colOff>106565</xdr:colOff>
      <xdr:row>766</xdr:row>
      <xdr:rowOff>21879</xdr:rowOff>
    </xdr:to>
    <xdr:grpSp>
      <xdr:nvGrpSpPr>
        <xdr:cNvPr id="31" name="グループ化 30"/>
        <xdr:cNvGrpSpPr/>
      </xdr:nvGrpSpPr>
      <xdr:grpSpPr>
        <a:xfrm>
          <a:off x="2305128" y="53674495"/>
          <a:ext cx="2402012" cy="1573334"/>
          <a:chOff x="2516831" y="31306819"/>
          <a:chExt cx="2564703" cy="2567491"/>
        </a:xfrm>
      </xdr:grpSpPr>
      <xdr:grpSp>
        <xdr:nvGrpSpPr>
          <xdr:cNvPr id="32" name="グループ化 10"/>
          <xdr:cNvGrpSpPr>
            <a:grpSpLocks/>
          </xdr:cNvGrpSpPr>
        </xdr:nvGrpSpPr>
        <xdr:grpSpPr bwMode="auto">
          <a:xfrm>
            <a:off x="2516831" y="31642059"/>
            <a:ext cx="2564703" cy="2232251"/>
            <a:chOff x="2473780" y="33356116"/>
            <a:chExt cx="2810569" cy="2220881"/>
          </a:xfrm>
        </xdr:grpSpPr>
        <xdr:sp macro="" textlink="">
          <xdr:nvSpPr>
            <xdr:cNvPr id="34" name="正方形/長方形 33"/>
            <xdr:cNvSpPr/>
          </xdr:nvSpPr>
          <xdr:spPr>
            <a:xfrm>
              <a:off x="2633879" y="33356116"/>
              <a:ext cx="2464888" cy="1256948"/>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ja-JP" sz="1100">
                  <a:effectLst/>
                  <a:latin typeface="+mn-lt"/>
                  <a:ea typeface="+mn-ea"/>
                  <a:cs typeface="+mn-cs"/>
                </a:rPr>
                <a:t>株式会社</a:t>
              </a:r>
              <a:r>
                <a:rPr kumimoji="1" lang="en-US" altLang="ja-JP" sz="1100">
                  <a:effectLst/>
                  <a:latin typeface="+mn-lt"/>
                  <a:ea typeface="+mn-ea"/>
                  <a:cs typeface="+mn-cs"/>
                </a:rPr>
                <a:t>ADK</a:t>
              </a:r>
              <a:r>
                <a:rPr kumimoji="1" lang="ja-JP" altLang="ja-JP" sz="1100">
                  <a:effectLst/>
                  <a:latin typeface="+mn-lt"/>
                  <a:ea typeface="+mn-ea"/>
                  <a:cs typeface="+mn-cs"/>
                </a:rPr>
                <a:t>マーケティング・ソリューションズ</a:t>
              </a:r>
              <a:endPar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３６百万円</a:t>
              </a:r>
              <a:endPar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5" name="大かっこ 34"/>
            <xdr:cNvSpPr/>
          </xdr:nvSpPr>
          <xdr:spPr>
            <a:xfrm>
              <a:off x="2473780" y="34745734"/>
              <a:ext cx="2810569" cy="831263"/>
            </a:xfrm>
            <a:prstGeom prst="bracketPair">
              <a:avLst/>
            </a:prstGeom>
            <a:noFill/>
            <a:ln w="12700" cap="flat" cmpd="sng" algn="ctr">
              <a:solidFill>
                <a:sysClr val="windowText" lastClr="000000"/>
              </a:solidFill>
              <a:prstDash val="solid"/>
            </a:ln>
            <a:effectLst/>
          </xdr:spPr>
          <xdr:txBody>
            <a:bodyPr vertOverflow="clip" t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31</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年度小型家電リサイクル制度普及啓発におけるパネル印刷業務</a:t>
              </a:r>
              <a:endParaRPr kumimoji="0" lang="en-US" altLang="ja-JP" sz="1050" b="0" i="0" u="none" strike="noStrike" kern="0" cap="none" spc="0" normalizeH="0" baseline="0" noProof="0">
                <a:ln>
                  <a:noFill/>
                </a:ln>
                <a:solidFill>
                  <a:sysClr val="windowText" lastClr="000000"/>
                </a:solidFill>
                <a:effectLst/>
                <a:uLnTx/>
                <a:uFillTx/>
                <a:latin typeface="+mn-lt"/>
                <a:ea typeface="+mn-ea"/>
                <a:cs typeface="+mn-cs"/>
              </a:endParaRPr>
            </a:p>
          </xdr:txBody>
        </xdr:sp>
      </xdr:grpSp>
      <xdr:sp macro="" textlink="">
        <xdr:nvSpPr>
          <xdr:cNvPr id="33" name="正方形/長方形 32"/>
          <xdr:cNvSpPr/>
        </xdr:nvSpPr>
        <xdr:spPr bwMode="auto">
          <a:xfrm>
            <a:off x="2775833" y="31306819"/>
            <a:ext cx="2041071" cy="295234"/>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38</xdr:col>
      <xdr:colOff>56032</xdr:colOff>
      <xdr:row>757</xdr:row>
      <xdr:rowOff>649941</xdr:rowOff>
    </xdr:from>
    <xdr:to>
      <xdr:col>49</xdr:col>
      <xdr:colOff>259450</xdr:colOff>
      <xdr:row>760</xdr:row>
      <xdr:rowOff>51069</xdr:rowOff>
    </xdr:to>
    <xdr:grpSp>
      <xdr:nvGrpSpPr>
        <xdr:cNvPr id="36" name="グループ化 35"/>
        <xdr:cNvGrpSpPr/>
      </xdr:nvGrpSpPr>
      <xdr:grpSpPr>
        <a:xfrm>
          <a:off x="7656982" y="51818241"/>
          <a:ext cx="2403693" cy="1401378"/>
          <a:chOff x="2516831" y="31306816"/>
          <a:chExt cx="2564703" cy="2324064"/>
        </a:xfrm>
      </xdr:grpSpPr>
      <xdr:grpSp>
        <xdr:nvGrpSpPr>
          <xdr:cNvPr id="37" name="グループ化 10"/>
          <xdr:cNvGrpSpPr>
            <a:grpSpLocks/>
          </xdr:cNvGrpSpPr>
        </xdr:nvGrpSpPr>
        <xdr:grpSpPr bwMode="auto">
          <a:xfrm>
            <a:off x="2516831" y="31642057"/>
            <a:ext cx="2564703" cy="1988823"/>
            <a:chOff x="2473780" y="33356116"/>
            <a:chExt cx="2810569" cy="1978693"/>
          </a:xfrm>
        </xdr:grpSpPr>
        <xdr:sp macro="" textlink="">
          <xdr:nvSpPr>
            <xdr:cNvPr id="39" name="正方形/長方形 38"/>
            <xdr:cNvSpPr/>
          </xdr:nvSpPr>
          <xdr:spPr>
            <a:xfrm>
              <a:off x="2633879" y="33356116"/>
              <a:ext cx="2464888" cy="1256948"/>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協新流通デベロッパー（株）等</a:t>
              </a:r>
              <a:endPar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０３百万円</a:t>
              </a:r>
              <a:endPar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0" name="大かっこ 39"/>
            <xdr:cNvSpPr/>
          </xdr:nvSpPr>
          <xdr:spPr>
            <a:xfrm>
              <a:off x="2473780" y="34745736"/>
              <a:ext cx="2810569" cy="589073"/>
            </a:xfrm>
            <a:prstGeom prst="bracketPair">
              <a:avLst/>
            </a:prstGeom>
            <a:noFill/>
            <a:ln w="12700" cap="flat" cmpd="sng" algn="ctr">
              <a:solidFill>
                <a:sysClr val="windowText" lastClr="000000"/>
              </a:solidFill>
              <a:prstDash val="solid"/>
            </a:ln>
            <a:effectLst/>
          </xdr:spPr>
          <xdr:txBody>
            <a:bodyPr vertOverflow="clip" t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配送費等</a:t>
              </a:r>
              <a:endPar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38" name="正方形/長方形 37"/>
          <xdr:cNvSpPr/>
        </xdr:nvSpPr>
        <xdr:spPr bwMode="auto">
          <a:xfrm>
            <a:off x="2775833" y="31306816"/>
            <a:ext cx="2041071" cy="295234"/>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30</xdr:col>
      <xdr:colOff>103356</xdr:colOff>
      <xdr:row>762</xdr:row>
      <xdr:rowOff>206445</xdr:rowOff>
    </xdr:from>
    <xdr:to>
      <xdr:col>43</xdr:col>
      <xdr:colOff>150424</xdr:colOff>
      <xdr:row>765</xdr:row>
      <xdr:rowOff>128884</xdr:rowOff>
    </xdr:to>
    <xdr:sp macro="" textlink="">
      <xdr:nvSpPr>
        <xdr:cNvPr id="41" name="大かっこ 40"/>
        <xdr:cNvSpPr/>
      </xdr:nvSpPr>
      <xdr:spPr bwMode="auto">
        <a:xfrm>
          <a:off x="6038164" y="53473176"/>
          <a:ext cx="2618818" cy="1065439"/>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0"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非常勤職員給与</a:t>
          </a:r>
          <a:r>
            <a:rPr kumimoji="0"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10.5</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93648</xdr:colOff>
      <xdr:row>757</xdr:row>
      <xdr:rowOff>638737</xdr:rowOff>
    </xdr:from>
    <xdr:to>
      <xdr:col>23</xdr:col>
      <xdr:colOff>95360</xdr:colOff>
      <xdr:row>760</xdr:row>
      <xdr:rowOff>189970</xdr:rowOff>
    </xdr:to>
    <xdr:grpSp>
      <xdr:nvGrpSpPr>
        <xdr:cNvPr id="42" name="グループ化 41"/>
        <xdr:cNvGrpSpPr/>
      </xdr:nvGrpSpPr>
      <xdr:grpSpPr>
        <a:xfrm>
          <a:off x="2293923" y="51807037"/>
          <a:ext cx="2402012" cy="1551483"/>
          <a:chOff x="2516831" y="31306819"/>
          <a:chExt cx="2564703" cy="2567491"/>
        </a:xfrm>
      </xdr:grpSpPr>
      <xdr:grpSp>
        <xdr:nvGrpSpPr>
          <xdr:cNvPr id="43" name="グループ化 10"/>
          <xdr:cNvGrpSpPr>
            <a:grpSpLocks/>
          </xdr:cNvGrpSpPr>
        </xdr:nvGrpSpPr>
        <xdr:grpSpPr bwMode="auto">
          <a:xfrm>
            <a:off x="2516831" y="31642059"/>
            <a:ext cx="2564703" cy="2232251"/>
            <a:chOff x="2473780" y="33356116"/>
            <a:chExt cx="2810569" cy="2220881"/>
          </a:xfrm>
        </xdr:grpSpPr>
        <xdr:sp macro="" textlink="">
          <xdr:nvSpPr>
            <xdr:cNvPr id="45" name="正方形/長方形 44"/>
            <xdr:cNvSpPr/>
          </xdr:nvSpPr>
          <xdr:spPr>
            <a:xfrm>
              <a:off x="2633879" y="33356116"/>
              <a:ext cx="2464888" cy="1256948"/>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ja-JP" sz="1100">
                  <a:effectLst/>
                  <a:latin typeface="+mn-lt"/>
                  <a:ea typeface="+mn-ea"/>
                  <a:cs typeface="+mn-cs"/>
                </a:rPr>
                <a:t>株式会社</a:t>
              </a:r>
              <a:r>
                <a:rPr kumimoji="1" lang="en-US" altLang="ja-JP" sz="1100">
                  <a:effectLst/>
                  <a:latin typeface="+mn-lt"/>
                  <a:ea typeface="+mn-ea"/>
                  <a:cs typeface="+mn-cs"/>
                </a:rPr>
                <a:t>ADK</a:t>
              </a:r>
              <a:r>
                <a:rPr kumimoji="1" lang="ja-JP" altLang="ja-JP" sz="1100">
                  <a:effectLst/>
                  <a:latin typeface="+mn-lt"/>
                  <a:ea typeface="+mn-ea"/>
                  <a:cs typeface="+mn-cs"/>
                </a:rPr>
                <a:t>マーケティング・ソリューションズ</a:t>
              </a:r>
              <a:endPar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２０百万円</a:t>
              </a:r>
              <a:endPar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6" name="大かっこ 45"/>
            <xdr:cNvSpPr/>
          </xdr:nvSpPr>
          <xdr:spPr>
            <a:xfrm>
              <a:off x="2473780" y="34745734"/>
              <a:ext cx="2810569" cy="831263"/>
            </a:xfrm>
            <a:prstGeom prst="bracketPair">
              <a:avLst/>
            </a:prstGeom>
            <a:noFill/>
            <a:ln w="12700" cap="flat" cmpd="sng" algn="ctr">
              <a:solidFill>
                <a:sysClr val="windowText" lastClr="000000"/>
              </a:solidFill>
              <a:prstDash val="solid"/>
            </a:ln>
            <a:effectLst/>
          </xdr:spPr>
          <xdr:txBody>
            <a:bodyPr vertOverflow="clip" t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31</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年度小型家電リサイクル制度普及啓発における</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DVD</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制作業務</a:t>
              </a:r>
              <a:endParaRPr kumimoji="0" lang="en-US" altLang="ja-JP" sz="1050" b="0" i="0" u="none" strike="noStrike" kern="0" cap="none" spc="0" normalizeH="0" baseline="0" noProof="0">
                <a:ln>
                  <a:noFill/>
                </a:ln>
                <a:solidFill>
                  <a:sysClr val="windowText" lastClr="000000"/>
                </a:solidFill>
                <a:effectLst/>
                <a:uLnTx/>
                <a:uFillTx/>
                <a:latin typeface="+mn-lt"/>
                <a:ea typeface="+mn-ea"/>
                <a:cs typeface="+mn-cs"/>
              </a:endParaRPr>
            </a:p>
          </xdr:txBody>
        </xdr:sp>
      </xdr:grpSp>
      <xdr:sp macro="" textlink="">
        <xdr:nvSpPr>
          <xdr:cNvPr id="44" name="正方形/長方形 43"/>
          <xdr:cNvSpPr/>
        </xdr:nvSpPr>
        <xdr:spPr bwMode="auto">
          <a:xfrm>
            <a:off x="2775833" y="31306819"/>
            <a:ext cx="2041071" cy="295234"/>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38</xdr:col>
      <xdr:colOff>168089</xdr:colOff>
      <xdr:row>747</xdr:row>
      <xdr:rowOff>78441</xdr:rowOff>
    </xdr:from>
    <xdr:to>
      <xdr:col>49</xdr:col>
      <xdr:colOff>426134</xdr:colOff>
      <xdr:row>752</xdr:row>
      <xdr:rowOff>151949</xdr:rowOff>
    </xdr:to>
    <xdr:grpSp>
      <xdr:nvGrpSpPr>
        <xdr:cNvPr id="52" name="グループ化 51"/>
        <xdr:cNvGrpSpPr/>
      </xdr:nvGrpSpPr>
      <xdr:grpSpPr>
        <a:xfrm>
          <a:off x="7769039" y="47722491"/>
          <a:ext cx="2458320" cy="1835633"/>
          <a:chOff x="2496762" y="31282413"/>
          <a:chExt cx="2625070" cy="3001965"/>
        </a:xfrm>
      </xdr:grpSpPr>
      <xdr:grpSp>
        <xdr:nvGrpSpPr>
          <xdr:cNvPr id="53" name="グループ化 10"/>
          <xdr:cNvGrpSpPr>
            <a:grpSpLocks/>
          </xdr:cNvGrpSpPr>
        </xdr:nvGrpSpPr>
        <xdr:grpSpPr bwMode="auto">
          <a:xfrm>
            <a:off x="2496762" y="31642105"/>
            <a:ext cx="2625070" cy="2642273"/>
            <a:chOff x="2451788" y="33356118"/>
            <a:chExt cx="2876724" cy="2628811"/>
          </a:xfrm>
        </xdr:grpSpPr>
        <xdr:sp macro="" textlink="">
          <xdr:nvSpPr>
            <xdr:cNvPr id="55" name="正方形/長方形 54"/>
            <xdr:cNvSpPr/>
          </xdr:nvSpPr>
          <xdr:spPr>
            <a:xfrm>
              <a:off x="2633879" y="33356118"/>
              <a:ext cx="2464889" cy="1339391"/>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みずほ情報総研</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８．９百万円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6" name="大かっこ 55"/>
            <xdr:cNvSpPr/>
          </xdr:nvSpPr>
          <xdr:spPr>
            <a:xfrm>
              <a:off x="2451788" y="34791738"/>
              <a:ext cx="2876724" cy="1193191"/>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令和元年度総合的な</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2R</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システムの構築および地域循環圏高度化に向けた調査・検討業務</a:t>
              </a:r>
              <a:endParaRPr kumimoji="0" lang="en-US"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grpSp>
      <xdr:sp macro="" textlink="">
        <xdr:nvSpPr>
          <xdr:cNvPr id="54" name="正方形/長方形 53"/>
          <xdr:cNvSpPr/>
        </xdr:nvSpPr>
        <xdr:spPr bwMode="auto">
          <a:xfrm>
            <a:off x="2807136" y="31282413"/>
            <a:ext cx="2041071" cy="29523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38</xdr:col>
      <xdr:colOff>123266</xdr:colOff>
      <xdr:row>753</xdr:row>
      <xdr:rowOff>78442</xdr:rowOff>
    </xdr:from>
    <xdr:to>
      <xdr:col>49</xdr:col>
      <xdr:colOff>326684</xdr:colOff>
      <xdr:row>757</xdr:row>
      <xdr:rowOff>257205</xdr:rowOff>
    </xdr:to>
    <xdr:grpSp>
      <xdr:nvGrpSpPr>
        <xdr:cNvPr id="67" name="グループ化 66"/>
        <xdr:cNvGrpSpPr/>
      </xdr:nvGrpSpPr>
      <xdr:grpSpPr>
        <a:xfrm>
          <a:off x="7724216" y="49837042"/>
          <a:ext cx="2403693" cy="1588463"/>
          <a:chOff x="2516831" y="31306819"/>
          <a:chExt cx="2564703" cy="2567491"/>
        </a:xfrm>
      </xdr:grpSpPr>
      <xdr:grpSp>
        <xdr:nvGrpSpPr>
          <xdr:cNvPr id="68" name="グループ化 10"/>
          <xdr:cNvGrpSpPr>
            <a:grpSpLocks/>
          </xdr:cNvGrpSpPr>
        </xdr:nvGrpSpPr>
        <xdr:grpSpPr bwMode="auto">
          <a:xfrm>
            <a:off x="2516831" y="31642059"/>
            <a:ext cx="2564703" cy="2232251"/>
            <a:chOff x="2473780" y="33356116"/>
            <a:chExt cx="2810569" cy="2220881"/>
          </a:xfrm>
        </xdr:grpSpPr>
        <xdr:sp macro="" textlink="">
          <xdr:nvSpPr>
            <xdr:cNvPr id="70" name="正方形/長方形 69"/>
            <xdr:cNvSpPr/>
          </xdr:nvSpPr>
          <xdr:spPr>
            <a:xfrm>
              <a:off x="2633879" y="33356116"/>
              <a:ext cx="2464888" cy="1256948"/>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D.(</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株</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プライムインターナショナル</a:t>
              </a:r>
              <a:endPar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０百万円</a:t>
              </a:r>
              <a:endPar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1" name="大かっこ 70"/>
            <xdr:cNvSpPr/>
          </xdr:nvSpPr>
          <xdr:spPr>
            <a:xfrm>
              <a:off x="2473780" y="34745734"/>
              <a:ext cx="2810569" cy="831263"/>
            </a:xfrm>
            <a:prstGeom prst="bracketPair">
              <a:avLst/>
            </a:prstGeom>
            <a:noFill/>
            <a:ln w="12700" cap="flat" cmpd="sng" algn="ctr">
              <a:solidFill>
                <a:sysClr val="windowText" lastClr="000000"/>
              </a:solidFill>
              <a:prstDash val="solid"/>
            </a:ln>
            <a:effectLst/>
          </xdr:spPr>
          <xdr:txBody>
            <a:bodyPr vertOverflow="clip" t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令和元年度</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G20</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資源効率性対話</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GBA</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セッション運営支援業務</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69" name="正方形/長方形 68"/>
          <xdr:cNvSpPr/>
        </xdr:nvSpPr>
        <xdr:spPr bwMode="auto">
          <a:xfrm>
            <a:off x="2775833" y="31306819"/>
            <a:ext cx="2041071" cy="295234"/>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9</xdr:col>
      <xdr:colOff>93293</xdr:colOff>
      <xdr:row>746</xdr:row>
      <xdr:rowOff>337038</xdr:rowOff>
    </xdr:from>
    <xdr:to>
      <xdr:col>37</xdr:col>
      <xdr:colOff>124558</xdr:colOff>
      <xdr:row>747</xdr:row>
      <xdr:rowOff>10942</xdr:rowOff>
    </xdr:to>
    <xdr:cxnSp macro="">
      <xdr:nvCxnSpPr>
        <xdr:cNvPr id="72" name="直線コネクタ 71"/>
        <xdr:cNvCxnSpPr/>
      </xdr:nvCxnSpPr>
      <xdr:spPr>
        <a:xfrm>
          <a:off x="1873735" y="47134096"/>
          <a:ext cx="5570419" cy="25596"/>
        </a:xfrm>
        <a:prstGeom prst="line">
          <a:avLst/>
        </a:prstGeom>
        <a:noFill/>
        <a:ln w="9525" cap="flat" cmpd="sng" algn="ctr">
          <a:solidFill>
            <a:srgbClr val="4F81BD">
              <a:shade val="95000"/>
              <a:satMod val="105000"/>
            </a:srgbClr>
          </a:solidFill>
          <a:prstDash val="solid"/>
        </a:ln>
        <a:effectLst/>
      </xdr:spPr>
    </xdr:cxnSp>
    <xdr:clientData/>
  </xdr:twoCellAnchor>
  <xdr:twoCellAnchor>
    <xdr:from>
      <xdr:col>37</xdr:col>
      <xdr:colOff>131885</xdr:colOff>
      <xdr:row>747</xdr:row>
      <xdr:rowOff>7327</xdr:rowOff>
    </xdr:from>
    <xdr:to>
      <xdr:col>37</xdr:col>
      <xdr:colOff>131885</xdr:colOff>
      <xdr:row>758</xdr:row>
      <xdr:rowOff>586154</xdr:rowOff>
    </xdr:to>
    <xdr:cxnSp macro="">
      <xdr:nvCxnSpPr>
        <xdr:cNvPr id="74" name="直線コネクタ 73"/>
        <xdr:cNvCxnSpPr/>
      </xdr:nvCxnSpPr>
      <xdr:spPr>
        <a:xfrm>
          <a:off x="7451481" y="47156077"/>
          <a:ext cx="0" cy="4762500"/>
        </a:xfrm>
        <a:prstGeom prst="line">
          <a:avLst/>
        </a:prstGeom>
        <a:noFill/>
        <a:ln w="9525" cap="flat" cmpd="sng" algn="ctr">
          <a:solidFill>
            <a:srgbClr val="4F81BD">
              <a:shade val="95000"/>
              <a:satMod val="105000"/>
            </a:srgbClr>
          </a:solidFill>
          <a:prstDash val="solid"/>
        </a:ln>
        <a:effectLst/>
      </xdr:spPr>
    </xdr:cxnSp>
    <xdr:clientData/>
  </xdr:twoCellAnchor>
  <xdr:twoCellAnchor>
    <xdr:from>
      <xdr:col>37</xdr:col>
      <xdr:colOff>139212</xdr:colOff>
      <xdr:row>758</xdr:row>
      <xdr:rowOff>566238</xdr:rowOff>
    </xdr:from>
    <xdr:to>
      <xdr:col>38</xdr:col>
      <xdr:colOff>191577</xdr:colOff>
      <xdr:row>758</xdr:row>
      <xdr:rowOff>578130</xdr:rowOff>
    </xdr:to>
    <xdr:cxnSp macro="">
      <xdr:nvCxnSpPr>
        <xdr:cNvPr id="77" name="直線矢印コネクタ 76"/>
        <xdr:cNvCxnSpPr>
          <a:endCxn id="39" idx="1"/>
        </xdr:cNvCxnSpPr>
      </xdr:nvCxnSpPr>
      <xdr:spPr>
        <a:xfrm flipV="1">
          <a:off x="7458808" y="51898661"/>
          <a:ext cx="250192" cy="11892"/>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37</xdr:col>
      <xdr:colOff>124558</xdr:colOff>
      <xdr:row>754</xdr:row>
      <xdr:rowOff>323871</xdr:rowOff>
    </xdr:from>
    <xdr:to>
      <xdr:col>39</xdr:col>
      <xdr:colOff>60984</xdr:colOff>
      <xdr:row>754</xdr:row>
      <xdr:rowOff>323871</xdr:rowOff>
    </xdr:to>
    <xdr:cxnSp macro="">
      <xdr:nvCxnSpPr>
        <xdr:cNvPr id="79" name="直線矢印コネクタ 78"/>
        <xdr:cNvCxnSpPr>
          <a:endCxn id="70" idx="1"/>
        </xdr:cNvCxnSpPr>
      </xdr:nvCxnSpPr>
      <xdr:spPr>
        <a:xfrm>
          <a:off x="7444154" y="49934467"/>
          <a:ext cx="332080" cy="0"/>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37</xdr:col>
      <xdr:colOff>139212</xdr:colOff>
      <xdr:row>749</xdr:row>
      <xdr:rowOff>5340</xdr:rowOff>
    </xdr:from>
    <xdr:to>
      <xdr:col>39</xdr:col>
      <xdr:colOff>124338</xdr:colOff>
      <xdr:row>749</xdr:row>
      <xdr:rowOff>7327</xdr:rowOff>
    </xdr:to>
    <xdr:cxnSp macro="">
      <xdr:nvCxnSpPr>
        <xdr:cNvPr id="80" name="直線矢印コネクタ 79"/>
        <xdr:cNvCxnSpPr>
          <a:endCxn id="55" idx="1"/>
        </xdr:cNvCxnSpPr>
      </xdr:nvCxnSpPr>
      <xdr:spPr>
        <a:xfrm flipV="1">
          <a:off x="7458808" y="47857475"/>
          <a:ext cx="380780" cy="1987"/>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9</xdr:col>
      <xdr:colOff>117231</xdr:colOff>
      <xdr:row>749</xdr:row>
      <xdr:rowOff>100424</xdr:rowOff>
    </xdr:from>
    <xdr:to>
      <xdr:col>12</xdr:col>
      <xdr:colOff>7661</xdr:colOff>
      <xdr:row>749</xdr:row>
      <xdr:rowOff>102577</xdr:rowOff>
    </xdr:to>
    <xdr:cxnSp macro="">
      <xdr:nvCxnSpPr>
        <xdr:cNvPr id="84" name="直線矢印コネクタ 83"/>
        <xdr:cNvCxnSpPr>
          <a:endCxn id="18" idx="1"/>
        </xdr:cNvCxnSpPr>
      </xdr:nvCxnSpPr>
      <xdr:spPr>
        <a:xfrm flipV="1">
          <a:off x="1897673" y="47952559"/>
          <a:ext cx="483911" cy="2153"/>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9</xdr:col>
      <xdr:colOff>95250</xdr:colOff>
      <xdr:row>754</xdr:row>
      <xdr:rowOff>195841</xdr:rowOff>
    </xdr:from>
    <xdr:to>
      <xdr:col>12</xdr:col>
      <xdr:colOff>72216</xdr:colOff>
      <xdr:row>754</xdr:row>
      <xdr:rowOff>205154</xdr:rowOff>
    </xdr:to>
    <xdr:cxnSp macro="">
      <xdr:nvCxnSpPr>
        <xdr:cNvPr id="87" name="直線矢印コネクタ 86"/>
        <xdr:cNvCxnSpPr>
          <a:endCxn id="28" idx="1"/>
        </xdr:cNvCxnSpPr>
      </xdr:nvCxnSpPr>
      <xdr:spPr>
        <a:xfrm flipV="1">
          <a:off x="1875692" y="49806437"/>
          <a:ext cx="570447" cy="9313"/>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9</xdr:col>
      <xdr:colOff>106437</xdr:colOff>
      <xdr:row>758</xdr:row>
      <xdr:rowOff>554260</xdr:rowOff>
    </xdr:from>
    <xdr:to>
      <xdr:col>12</xdr:col>
      <xdr:colOff>31145</xdr:colOff>
      <xdr:row>758</xdr:row>
      <xdr:rowOff>556285</xdr:rowOff>
    </xdr:to>
    <xdr:cxnSp macro="">
      <xdr:nvCxnSpPr>
        <xdr:cNvPr id="88" name="直線矢印コネクタ 87"/>
        <xdr:cNvCxnSpPr>
          <a:endCxn id="45" idx="1"/>
        </xdr:cNvCxnSpPr>
      </xdr:nvCxnSpPr>
      <xdr:spPr>
        <a:xfrm>
          <a:off x="1886879" y="51886683"/>
          <a:ext cx="518189" cy="2025"/>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9</xdr:col>
      <xdr:colOff>104851</xdr:colOff>
      <xdr:row>763</xdr:row>
      <xdr:rowOff>100853</xdr:rowOff>
    </xdr:from>
    <xdr:to>
      <xdr:col>12</xdr:col>
      <xdr:colOff>48823</xdr:colOff>
      <xdr:row>763</xdr:row>
      <xdr:rowOff>112059</xdr:rowOff>
    </xdr:to>
    <xdr:cxnSp macro="">
      <xdr:nvCxnSpPr>
        <xdr:cNvPr id="89" name="直線矢印コネクタ 88"/>
        <xdr:cNvCxnSpPr/>
      </xdr:nvCxnSpPr>
      <xdr:spPr>
        <a:xfrm>
          <a:off x="1941815" y="54039567"/>
          <a:ext cx="556294" cy="11206"/>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13</xdr:col>
      <xdr:colOff>48825</xdr:colOff>
      <xdr:row>746</xdr:row>
      <xdr:rowOff>44824</xdr:rowOff>
    </xdr:from>
    <xdr:to>
      <xdr:col>20</xdr:col>
      <xdr:colOff>82442</xdr:colOff>
      <xdr:row>746</xdr:row>
      <xdr:rowOff>295838</xdr:rowOff>
    </xdr:to>
    <xdr:sp macro="" textlink="">
      <xdr:nvSpPr>
        <xdr:cNvPr id="57" name="正方形/長方形 56"/>
        <xdr:cNvSpPr/>
      </xdr:nvSpPr>
      <xdr:spPr>
        <a:xfrm>
          <a:off x="2702218" y="47043895"/>
          <a:ext cx="1462367" cy="251014"/>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（目）環境保全調査費</a:t>
          </a:r>
        </a:p>
      </xdr:txBody>
    </xdr:sp>
    <xdr:clientData/>
  </xdr:twoCellAnchor>
  <xdr:twoCellAnchor>
    <xdr:from>
      <xdr:col>22</xdr:col>
      <xdr:colOff>102081</xdr:colOff>
      <xdr:row>749</xdr:row>
      <xdr:rowOff>100156</xdr:rowOff>
    </xdr:from>
    <xdr:to>
      <xdr:col>25</xdr:col>
      <xdr:colOff>42062</xdr:colOff>
      <xdr:row>749</xdr:row>
      <xdr:rowOff>100424</xdr:rowOff>
    </xdr:to>
    <xdr:cxnSp macro="">
      <xdr:nvCxnSpPr>
        <xdr:cNvPr id="58" name="直線矢印コネクタ 57"/>
        <xdr:cNvCxnSpPr>
          <a:stCxn id="18" idx="3"/>
          <a:endCxn id="64" idx="1"/>
        </xdr:cNvCxnSpPr>
      </xdr:nvCxnSpPr>
      <xdr:spPr>
        <a:xfrm flipV="1">
          <a:off x="4454273" y="47952291"/>
          <a:ext cx="533462" cy="268"/>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22</xdr:col>
      <xdr:colOff>172833</xdr:colOff>
      <xdr:row>754</xdr:row>
      <xdr:rowOff>184946</xdr:rowOff>
    </xdr:from>
    <xdr:to>
      <xdr:col>25</xdr:col>
      <xdr:colOff>111481</xdr:colOff>
      <xdr:row>754</xdr:row>
      <xdr:rowOff>196152</xdr:rowOff>
    </xdr:to>
    <xdr:cxnSp macro="">
      <xdr:nvCxnSpPr>
        <xdr:cNvPr id="60" name="直線矢印コネクタ 59"/>
        <xdr:cNvCxnSpPr/>
      </xdr:nvCxnSpPr>
      <xdr:spPr>
        <a:xfrm>
          <a:off x="4663190" y="50014303"/>
          <a:ext cx="550970" cy="11206"/>
        </a:xfrm>
        <a:prstGeom prst="straightConnector1">
          <a:avLst/>
        </a:prstGeom>
        <a:noFill/>
        <a:ln w="9525" cap="flat" cmpd="sng" algn="ctr">
          <a:solidFill>
            <a:srgbClr val="4F81BD">
              <a:shade val="95000"/>
              <a:satMod val="105000"/>
            </a:srgbClr>
          </a:solidFill>
          <a:prstDash val="solid"/>
          <a:tailEnd type="triangle"/>
        </a:ln>
        <a:effectLst/>
      </xdr:spPr>
    </xdr:cxnSp>
    <xdr:clientData/>
  </xdr:twoCellAnchor>
  <xdr:twoCellAnchor>
    <xdr:from>
      <xdr:col>24</xdr:col>
      <xdr:colOff>86243</xdr:colOff>
      <xdr:row>747</xdr:row>
      <xdr:rowOff>173461</xdr:rowOff>
    </xdr:from>
    <xdr:to>
      <xdr:col>36</xdr:col>
      <xdr:colOff>139657</xdr:colOff>
      <xdr:row>752</xdr:row>
      <xdr:rowOff>246382</xdr:rowOff>
    </xdr:to>
    <xdr:grpSp>
      <xdr:nvGrpSpPr>
        <xdr:cNvPr id="61" name="グループ化 60"/>
        <xdr:cNvGrpSpPr/>
      </xdr:nvGrpSpPr>
      <xdr:grpSpPr>
        <a:xfrm>
          <a:off x="4886843" y="47817511"/>
          <a:ext cx="2453714" cy="1835046"/>
          <a:chOff x="2496762" y="31282407"/>
          <a:chExt cx="2625070" cy="3001971"/>
        </a:xfrm>
      </xdr:grpSpPr>
      <xdr:grpSp>
        <xdr:nvGrpSpPr>
          <xdr:cNvPr id="62" name="グループ化 10"/>
          <xdr:cNvGrpSpPr>
            <a:grpSpLocks/>
          </xdr:cNvGrpSpPr>
        </xdr:nvGrpSpPr>
        <xdr:grpSpPr bwMode="auto">
          <a:xfrm>
            <a:off x="2496762" y="31642098"/>
            <a:ext cx="2625070" cy="2642280"/>
            <a:chOff x="2451788" y="33356111"/>
            <a:chExt cx="2876724" cy="2628818"/>
          </a:xfrm>
        </xdr:grpSpPr>
        <xdr:sp macro="" textlink="">
          <xdr:nvSpPr>
            <xdr:cNvPr id="64" name="正方形/長方形 63"/>
            <xdr:cNvSpPr/>
          </xdr:nvSpPr>
          <xdr:spPr>
            <a:xfrm>
              <a:off x="2633879" y="33356111"/>
              <a:ext cx="2464889" cy="133939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F. </a:t>
              </a:r>
              <a:r>
                <a:rPr kumimoji="1" lang="ja-JP" altLang="en-US" sz="1100">
                  <a:solidFill>
                    <a:sysClr val="windowText" lastClr="000000"/>
                  </a:solidFill>
                </a:rPr>
                <a:t>民間企業</a:t>
              </a:r>
              <a:r>
                <a:rPr kumimoji="1" lang="en-US" altLang="ja-JP" sz="1100">
                  <a:solidFill>
                    <a:sysClr val="windowText" lastClr="000000"/>
                  </a:solidFill>
                </a:rPr>
                <a:t>3</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ja-JP" altLang="en-US" sz="1100">
                  <a:solidFill>
                    <a:sysClr val="windowText" lastClr="000000"/>
                  </a:solidFill>
                </a:rPr>
                <a:t>８</a:t>
              </a:r>
              <a:r>
                <a:rPr kumimoji="1" lang="en-US" altLang="ja-JP" sz="1100">
                  <a:solidFill>
                    <a:sysClr val="windowText" lastClr="000000"/>
                  </a:solidFill>
                </a:rPr>
                <a:t>.</a:t>
              </a:r>
              <a:r>
                <a:rPr kumimoji="1" lang="ja-JP" altLang="en-US" sz="1100">
                  <a:solidFill>
                    <a:sysClr val="windowText" lastClr="000000"/>
                  </a:solidFill>
                </a:rPr>
                <a:t>０百万円</a:t>
              </a:r>
              <a:endParaRPr kumimoji="1" lang="en-US" altLang="ja-JP" sz="1100">
                <a:solidFill>
                  <a:sysClr val="windowText" lastClr="000000"/>
                </a:solidFill>
              </a:endParaRPr>
            </a:p>
          </xdr:txBody>
        </xdr:sp>
        <xdr:sp macro="" textlink="">
          <xdr:nvSpPr>
            <xdr:cNvPr id="65" name="大かっこ 64"/>
            <xdr:cNvSpPr/>
          </xdr:nvSpPr>
          <xdr:spPr>
            <a:xfrm>
              <a:off x="2451788" y="34791738"/>
              <a:ext cx="2876724" cy="119319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ja-JP" sz="1000">
                  <a:solidFill>
                    <a:sysClr val="windowText" lastClr="000000"/>
                  </a:solidFill>
                  <a:effectLst/>
                  <a:latin typeface="+mn-lt"/>
                  <a:ea typeface="+mn-ea"/>
                  <a:cs typeface="+mn-cs"/>
                </a:rPr>
                <a:t>令和元年度使用済小型電子機器等再資源化促進に向けた調査検討等業務</a:t>
              </a:r>
              <a:r>
                <a:rPr lang="ja-JP" altLang="en-US" sz="1000">
                  <a:solidFill>
                    <a:sysClr val="windowText" lastClr="000000"/>
                  </a:solidFill>
                  <a:effectLst/>
                  <a:latin typeface="+mn-lt"/>
                  <a:ea typeface="+mn-ea"/>
                  <a:cs typeface="+mn-cs"/>
                </a:rPr>
                <a:t>の補助</a:t>
              </a:r>
              <a:endParaRPr lang="en-US" altLang="ja-JP" sz="1000">
                <a:solidFill>
                  <a:sysClr val="windowText" lastClr="000000"/>
                </a:solidFill>
                <a:effectLst/>
                <a:latin typeface="+mn-lt"/>
                <a:ea typeface="+mn-ea"/>
                <a:cs typeface="+mn-cs"/>
              </a:endParaRPr>
            </a:p>
          </xdr:txBody>
        </xdr:sp>
      </xdr:grpSp>
      <xdr:sp macro="" textlink="">
        <xdr:nvSpPr>
          <xdr:cNvPr id="63" name="正方形/長方形 62"/>
          <xdr:cNvSpPr/>
        </xdr:nvSpPr>
        <xdr:spPr bwMode="auto">
          <a:xfrm>
            <a:off x="2780389" y="31282407"/>
            <a:ext cx="2155457" cy="2824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a:solidFill>
                  <a:sysClr val="windowText" lastClr="000000"/>
                </a:solidFill>
              </a:rPr>
              <a:t>再委託</a:t>
            </a:r>
            <a:r>
              <a:rPr kumimoji="1" lang="en-US" altLang="ja-JP" sz="1000">
                <a:solidFill>
                  <a:sysClr val="windowText" lastClr="000000"/>
                </a:solidFill>
              </a:rPr>
              <a:t>【</a:t>
            </a:r>
            <a:r>
              <a:rPr kumimoji="1" lang="ja-JP" altLang="en-US" sz="1000">
                <a:solidFill>
                  <a:sysClr val="windowText" lastClr="000000"/>
                </a:solidFill>
              </a:rPr>
              <a:t>随意契約</a:t>
            </a:r>
            <a:r>
              <a:rPr kumimoji="1" lang="en-US" altLang="ja-JP" sz="1000">
                <a:solidFill>
                  <a:sysClr val="windowText" lastClr="000000"/>
                </a:solidFill>
              </a:rPr>
              <a:t>(</a:t>
            </a:r>
            <a:r>
              <a:rPr kumimoji="1" lang="ja-JP" altLang="en-US" sz="1000">
                <a:solidFill>
                  <a:sysClr val="windowText" lastClr="000000"/>
                </a:solidFill>
              </a:rPr>
              <a:t>その他</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24</xdr:col>
      <xdr:colOff>165284</xdr:colOff>
      <xdr:row>753</xdr:row>
      <xdr:rowOff>199569</xdr:rowOff>
    </xdr:from>
    <xdr:to>
      <xdr:col>37</xdr:col>
      <xdr:colOff>14592</xdr:colOff>
      <xdr:row>757</xdr:row>
      <xdr:rowOff>407058</xdr:rowOff>
    </xdr:to>
    <xdr:grpSp>
      <xdr:nvGrpSpPr>
        <xdr:cNvPr id="73" name="グループ化 10"/>
        <xdr:cNvGrpSpPr>
          <a:grpSpLocks/>
        </xdr:cNvGrpSpPr>
      </xdr:nvGrpSpPr>
      <xdr:grpSpPr bwMode="auto">
        <a:xfrm>
          <a:off x="4965884" y="49958169"/>
          <a:ext cx="2449633" cy="1617189"/>
          <a:chOff x="2451788" y="33356111"/>
          <a:chExt cx="2876724" cy="2628818"/>
        </a:xfrm>
      </xdr:grpSpPr>
      <xdr:sp macro="" textlink="">
        <xdr:nvSpPr>
          <xdr:cNvPr id="76" name="正方形/長方形 75"/>
          <xdr:cNvSpPr/>
        </xdr:nvSpPr>
        <xdr:spPr>
          <a:xfrm>
            <a:off x="2633879" y="33356111"/>
            <a:ext cx="2464889" cy="133939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G. </a:t>
            </a:r>
            <a:r>
              <a:rPr kumimoji="1" lang="ja-JP" altLang="en-US" sz="1100">
                <a:solidFill>
                  <a:sysClr val="windowText" lastClr="000000"/>
                </a:solidFill>
              </a:rPr>
              <a:t>民間企業</a:t>
            </a:r>
            <a:r>
              <a:rPr kumimoji="1" lang="en-US" altLang="ja-JP" sz="1100">
                <a:solidFill>
                  <a:sysClr val="windowText" lastClr="000000"/>
                </a:solidFill>
              </a:rPr>
              <a:t>3</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ja-JP" altLang="en-US" sz="1100">
                <a:solidFill>
                  <a:sysClr val="windowText" lastClr="000000"/>
                </a:solidFill>
              </a:rPr>
              <a:t>１７．５百万円</a:t>
            </a:r>
            <a:endParaRPr kumimoji="1" lang="en-US" altLang="ja-JP" sz="1100">
              <a:solidFill>
                <a:sysClr val="windowText" lastClr="000000"/>
              </a:solidFill>
            </a:endParaRPr>
          </a:p>
        </xdr:txBody>
      </xdr:sp>
      <xdr:sp macro="" textlink="">
        <xdr:nvSpPr>
          <xdr:cNvPr id="78" name="大かっこ 77"/>
          <xdr:cNvSpPr/>
        </xdr:nvSpPr>
        <xdr:spPr>
          <a:xfrm>
            <a:off x="2451788" y="34791737"/>
            <a:ext cx="2876724" cy="1193192"/>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1000">
                <a:solidFill>
                  <a:sysClr val="windowText" lastClr="000000"/>
                </a:solidFill>
                <a:effectLst/>
              </a:rPr>
              <a:t>令和元年度小型家電リサイクルを</a:t>
            </a:r>
            <a:endParaRPr lang="en-US" altLang="ja-JP" sz="1000">
              <a:solidFill>
                <a:sysClr val="windowText" lastClr="000000"/>
              </a:solidFill>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1000">
                <a:solidFill>
                  <a:sysClr val="windowText" lastClr="000000"/>
                </a:solidFill>
                <a:effectLst/>
              </a:rPr>
              <a:t>中心とする各種リサイクル制度等の</a:t>
            </a:r>
            <a:endParaRPr lang="en-US" altLang="ja-JP" sz="1000">
              <a:solidFill>
                <a:sysClr val="windowText" lastClr="000000"/>
              </a:solidFill>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1000">
                <a:solidFill>
                  <a:sysClr val="windowText" lastClr="000000"/>
                </a:solidFill>
                <a:effectLst/>
              </a:rPr>
              <a:t>普及促進に関する取組検討業務</a:t>
            </a:r>
            <a:endParaRPr lang="en-US" altLang="ja-JP" sz="1000">
              <a:solidFill>
                <a:sysClr val="windowText" lastClr="000000"/>
              </a:solidFill>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1000">
                <a:solidFill>
                  <a:sysClr val="windowText" lastClr="000000"/>
                </a:solidFill>
                <a:effectLst/>
              </a:rPr>
              <a:t>の補助</a:t>
            </a:r>
            <a:endParaRPr lang="en-US" altLang="ja-JP" sz="1000">
              <a:solidFill>
                <a:sysClr val="windowText" lastClr="000000"/>
              </a:solidFill>
              <a:effectLst/>
            </a:endParaRPr>
          </a:p>
        </xdr:txBody>
      </xdr:sp>
    </xdr:grpSp>
    <xdr:clientData/>
  </xdr:twoCellAnchor>
  <xdr:twoCellAnchor>
    <xdr:from>
      <xdr:col>25</xdr:col>
      <xdr:colOff>157379</xdr:colOff>
      <xdr:row>753</xdr:row>
      <xdr:rowOff>0</xdr:rowOff>
    </xdr:from>
    <xdr:to>
      <xdr:col>35</xdr:col>
      <xdr:colOff>172067</xdr:colOff>
      <xdr:row>753</xdr:row>
      <xdr:rowOff>174409</xdr:rowOff>
    </xdr:to>
    <xdr:sp macro="" textlink="">
      <xdr:nvSpPr>
        <xdr:cNvPr id="81" name="正方形/長方形 80"/>
        <xdr:cNvSpPr/>
      </xdr:nvSpPr>
      <xdr:spPr bwMode="auto">
        <a:xfrm>
          <a:off x="5126944" y="49380913"/>
          <a:ext cx="2002514" cy="1744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a:solidFill>
                <a:sysClr val="windowText" lastClr="000000"/>
              </a:solidFill>
            </a:rPr>
            <a:t>再委託</a:t>
          </a:r>
          <a:r>
            <a:rPr kumimoji="1" lang="en-US" altLang="ja-JP" sz="1000">
              <a:solidFill>
                <a:sysClr val="windowText" lastClr="000000"/>
              </a:solidFill>
            </a:rPr>
            <a:t>【</a:t>
          </a:r>
          <a:r>
            <a:rPr kumimoji="1" lang="ja-JP" altLang="en-US" sz="1000">
              <a:solidFill>
                <a:sysClr val="windowText" lastClr="000000"/>
              </a:solidFill>
            </a:rPr>
            <a:t>随意契約</a:t>
          </a:r>
          <a:r>
            <a:rPr kumimoji="1" lang="en-US" altLang="ja-JP" sz="1000">
              <a:solidFill>
                <a:sysClr val="windowText" lastClr="000000"/>
              </a:solidFill>
            </a:rPr>
            <a:t>(</a:t>
          </a:r>
          <a:r>
            <a:rPr kumimoji="1" lang="ja-JP" altLang="en-US" sz="1000">
              <a:solidFill>
                <a:sysClr val="windowText" lastClr="000000"/>
              </a:solidFill>
            </a:rPr>
            <a:t>その他</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8" zoomScaleNormal="75" zoomScaleSheetLayoutView="100" zoomScalePageLayoutView="85" workbookViewId="0">
      <selection activeCell="A736" sqref="A736:AX7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158</v>
      </c>
      <c r="AT2" s="204"/>
      <c r="AU2" s="204"/>
      <c r="AV2" s="42" t="str">
        <f>IF(AW2="", "", "-")</f>
        <v/>
      </c>
      <c r="AW2" s="387"/>
      <c r="AX2" s="387"/>
    </row>
    <row r="3" spans="1:50" ht="21" customHeight="1" thickBot="1" x14ac:dyDescent="0.2">
      <c r="A3" s="512" t="s">
        <v>343</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475</v>
      </c>
      <c r="AK3" s="514"/>
      <c r="AL3" s="514"/>
      <c r="AM3" s="514"/>
      <c r="AN3" s="514"/>
      <c r="AO3" s="514"/>
      <c r="AP3" s="514"/>
      <c r="AQ3" s="514"/>
      <c r="AR3" s="514"/>
      <c r="AS3" s="514"/>
      <c r="AT3" s="514"/>
      <c r="AU3" s="514"/>
      <c r="AV3" s="514"/>
      <c r="AW3" s="514"/>
      <c r="AX3" s="24" t="s">
        <v>64</v>
      </c>
    </row>
    <row r="4" spans="1:50" ht="24.75" customHeight="1" x14ac:dyDescent="0.15">
      <c r="A4" s="716" t="s">
        <v>25</v>
      </c>
      <c r="B4" s="717"/>
      <c r="C4" s="717"/>
      <c r="D4" s="717"/>
      <c r="E4" s="717"/>
      <c r="F4" s="717"/>
      <c r="G4" s="692" t="s">
        <v>476</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477</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66</v>
      </c>
      <c r="B5" s="703"/>
      <c r="C5" s="703"/>
      <c r="D5" s="703"/>
      <c r="E5" s="703"/>
      <c r="F5" s="704"/>
      <c r="G5" s="547" t="s">
        <v>437</v>
      </c>
      <c r="H5" s="548"/>
      <c r="I5" s="548"/>
      <c r="J5" s="548"/>
      <c r="K5" s="548"/>
      <c r="L5" s="548"/>
      <c r="M5" s="549" t="s">
        <v>65</v>
      </c>
      <c r="N5" s="550"/>
      <c r="O5" s="550"/>
      <c r="P5" s="550"/>
      <c r="Q5" s="550"/>
      <c r="R5" s="551"/>
      <c r="S5" s="552" t="s">
        <v>69</v>
      </c>
      <c r="T5" s="548"/>
      <c r="U5" s="548"/>
      <c r="V5" s="548"/>
      <c r="W5" s="548"/>
      <c r="X5" s="553"/>
      <c r="Y5" s="708" t="s">
        <v>3</v>
      </c>
      <c r="Z5" s="709"/>
      <c r="AA5" s="709"/>
      <c r="AB5" s="709"/>
      <c r="AC5" s="709"/>
      <c r="AD5" s="710"/>
      <c r="AE5" s="711" t="s">
        <v>478</v>
      </c>
      <c r="AF5" s="711"/>
      <c r="AG5" s="711"/>
      <c r="AH5" s="711"/>
      <c r="AI5" s="711"/>
      <c r="AJ5" s="711"/>
      <c r="AK5" s="711"/>
      <c r="AL5" s="711"/>
      <c r="AM5" s="711"/>
      <c r="AN5" s="711"/>
      <c r="AO5" s="711"/>
      <c r="AP5" s="712"/>
      <c r="AQ5" s="713" t="s">
        <v>601</v>
      </c>
      <c r="AR5" s="714"/>
      <c r="AS5" s="714"/>
      <c r="AT5" s="714"/>
      <c r="AU5" s="714"/>
      <c r="AV5" s="714"/>
      <c r="AW5" s="714"/>
      <c r="AX5" s="715"/>
    </row>
    <row r="6" spans="1:50" ht="39" customHeight="1" x14ac:dyDescent="0.15">
      <c r="A6" s="718" t="s">
        <v>4</v>
      </c>
      <c r="B6" s="719"/>
      <c r="C6" s="719"/>
      <c r="D6" s="719"/>
      <c r="E6" s="719"/>
      <c r="F6" s="719"/>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480</v>
      </c>
      <c r="H7" s="824"/>
      <c r="I7" s="824"/>
      <c r="J7" s="824"/>
      <c r="K7" s="824"/>
      <c r="L7" s="824"/>
      <c r="M7" s="824"/>
      <c r="N7" s="824"/>
      <c r="O7" s="824"/>
      <c r="P7" s="824"/>
      <c r="Q7" s="824"/>
      <c r="R7" s="824"/>
      <c r="S7" s="824"/>
      <c r="T7" s="824"/>
      <c r="U7" s="824"/>
      <c r="V7" s="824"/>
      <c r="W7" s="824"/>
      <c r="X7" s="825"/>
      <c r="Y7" s="385" t="s">
        <v>307</v>
      </c>
      <c r="Z7" s="286"/>
      <c r="AA7" s="286"/>
      <c r="AB7" s="286"/>
      <c r="AC7" s="286"/>
      <c r="AD7" s="386"/>
      <c r="AE7" s="373" t="s">
        <v>481</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20" t="s">
        <v>211</v>
      </c>
      <c r="B8" s="821"/>
      <c r="C8" s="821"/>
      <c r="D8" s="821"/>
      <c r="E8" s="821"/>
      <c r="F8" s="822"/>
      <c r="G8" s="211" t="str">
        <f>入力規則等!A27</f>
        <v>-</v>
      </c>
      <c r="H8" s="212"/>
      <c r="I8" s="212"/>
      <c r="J8" s="212"/>
      <c r="K8" s="212"/>
      <c r="L8" s="212"/>
      <c r="M8" s="212"/>
      <c r="N8" s="212"/>
      <c r="O8" s="212"/>
      <c r="P8" s="212"/>
      <c r="Q8" s="212"/>
      <c r="R8" s="212"/>
      <c r="S8" s="212"/>
      <c r="T8" s="212"/>
      <c r="U8" s="212"/>
      <c r="V8" s="212"/>
      <c r="W8" s="212"/>
      <c r="X8" s="213"/>
      <c r="Y8" s="558" t="s">
        <v>212</v>
      </c>
      <c r="Z8" s="559"/>
      <c r="AA8" s="559"/>
      <c r="AB8" s="559"/>
      <c r="AC8" s="559"/>
      <c r="AD8" s="560"/>
      <c r="AE8" s="731"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2"/>
    </row>
    <row r="9" spans="1:50" ht="58.5" customHeight="1" x14ac:dyDescent="0.15">
      <c r="A9" s="135" t="s">
        <v>23</v>
      </c>
      <c r="B9" s="136"/>
      <c r="C9" s="136"/>
      <c r="D9" s="136"/>
      <c r="E9" s="136"/>
      <c r="F9" s="136"/>
      <c r="G9" s="561" t="s">
        <v>482</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x14ac:dyDescent="0.15">
      <c r="A10" s="733" t="s">
        <v>29</v>
      </c>
      <c r="B10" s="734"/>
      <c r="C10" s="734"/>
      <c r="D10" s="734"/>
      <c r="E10" s="734"/>
      <c r="F10" s="734"/>
      <c r="G10" s="666" t="s">
        <v>483</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3" t="s">
        <v>5</v>
      </c>
      <c r="B11" s="734"/>
      <c r="C11" s="734"/>
      <c r="D11" s="734"/>
      <c r="E11" s="734"/>
      <c r="F11" s="742"/>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29" t="s">
        <v>24</v>
      </c>
      <c r="B12" s="130"/>
      <c r="C12" s="130"/>
      <c r="D12" s="130"/>
      <c r="E12" s="130"/>
      <c r="F12" s="131"/>
      <c r="G12" s="672"/>
      <c r="H12" s="673"/>
      <c r="I12" s="673"/>
      <c r="J12" s="673"/>
      <c r="K12" s="673"/>
      <c r="L12" s="673"/>
      <c r="M12" s="673"/>
      <c r="N12" s="673"/>
      <c r="O12" s="673"/>
      <c r="P12" s="293" t="s">
        <v>310</v>
      </c>
      <c r="Q12" s="288"/>
      <c r="R12" s="288"/>
      <c r="S12" s="288"/>
      <c r="T12" s="288"/>
      <c r="U12" s="288"/>
      <c r="V12" s="289"/>
      <c r="W12" s="293" t="s">
        <v>330</v>
      </c>
      <c r="X12" s="288"/>
      <c r="Y12" s="288"/>
      <c r="Z12" s="288"/>
      <c r="AA12" s="288"/>
      <c r="AB12" s="288"/>
      <c r="AC12" s="289"/>
      <c r="AD12" s="293" t="s">
        <v>337</v>
      </c>
      <c r="AE12" s="288"/>
      <c r="AF12" s="288"/>
      <c r="AG12" s="288"/>
      <c r="AH12" s="288"/>
      <c r="AI12" s="288"/>
      <c r="AJ12" s="289"/>
      <c r="AK12" s="293" t="s">
        <v>344</v>
      </c>
      <c r="AL12" s="288"/>
      <c r="AM12" s="288"/>
      <c r="AN12" s="288"/>
      <c r="AO12" s="288"/>
      <c r="AP12" s="288"/>
      <c r="AQ12" s="289"/>
      <c r="AR12" s="293" t="s">
        <v>345</v>
      </c>
      <c r="AS12" s="288"/>
      <c r="AT12" s="288"/>
      <c r="AU12" s="288"/>
      <c r="AV12" s="288"/>
      <c r="AW12" s="288"/>
      <c r="AX12" s="735"/>
    </row>
    <row r="13" spans="1:50" ht="21" customHeight="1" x14ac:dyDescent="0.15">
      <c r="A13" s="132"/>
      <c r="B13" s="133"/>
      <c r="C13" s="133"/>
      <c r="D13" s="133"/>
      <c r="E13" s="133"/>
      <c r="F13" s="134"/>
      <c r="G13" s="736" t="s">
        <v>6</v>
      </c>
      <c r="H13" s="737"/>
      <c r="I13" s="629" t="s">
        <v>7</v>
      </c>
      <c r="J13" s="630"/>
      <c r="K13" s="630"/>
      <c r="L13" s="630"/>
      <c r="M13" s="630"/>
      <c r="N13" s="630"/>
      <c r="O13" s="631"/>
      <c r="P13" s="102">
        <v>132</v>
      </c>
      <c r="Q13" s="103"/>
      <c r="R13" s="103"/>
      <c r="S13" s="103"/>
      <c r="T13" s="103"/>
      <c r="U13" s="103"/>
      <c r="V13" s="104"/>
      <c r="W13" s="102">
        <v>162</v>
      </c>
      <c r="X13" s="103"/>
      <c r="Y13" s="103"/>
      <c r="Z13" s="103"/>
      <c r="AA13" s="103"/>
      <c r="AB13" s="103"/>
      <c r="AC13" s="104"/>
      <c r="AD13" s="102">
        <v>150</v>
      </c>
      <c r="AE13" s="103"/>
      <c r="AF13" s="103"/>
      <c r="AG13" s="103"/>
      <c r="AH13" s="103"/>
      <c r="AI13" s="103"/>
      <c r="AJ13" s="104"/>
      <c r="AK13" s="102">
        <v>150</v>
      </c>
      <c r="AL13" s="103"/>
      <c r="AM13" s="103"/>
      <c r="AN13" s="103"/>
      <c r="AO13" s="103"/>
      <c r="AP13" s="103"/>
      <c r="AQ13" s="104"/>
      <c r="AR13" s="99">
        <v>149</v>
      </c>
      <c r="AS13" s="100"/>
      <c r="AT13" s="100"/>
      <c r="AU13" s="100"/>
      <c r="AV13" s="100"/>
      <c r="AW13" s="100"/>
      <c r="AX13" s="384"/>
    </row>
    <row r="14" spans="1:50" ht="21" customHeight="1" x14ac:dyDescent="0.15">
      <c r="A14" s="132"/>
      <c r="B14" s="133"/>
      <c r="C14" s="133"/>
      <c r="D14" s="133"/>
      <c r="E14" s="133"/>
      <c r="F14" s="134"/>
      <c r="G14" s="738"/>
      <c r="H14" s="739"/>
      <c r="I14" s="564" t="s">
        <v>8</v>
      </c>
      <c r="J14" s="620"/>
      <c r="K14" s="620"/>
      <c r="L14" s="620"/>
      <c r="M14" s="620"/>
      <c r="N14" s="620"/>
      <c r="O14" s="621"/>
      <c r="P14" s="102" t="s">
        <v>485</v>
      </c>
      <c r="Q14" s="103"/>
      <c r="R14" s="103"/>
      <c r="S14" s="103"/>
      <c r="T14" s="103"/>
      <c r="U14" s="103"/>
      <c r="V14" s="104"/>
      <c r="W14" s="102" t="s">
        <v>485</v>
      </c>
      <c r="X14" s="103"/>
      <c r="Y14" s="103"/>
      <c r="Z14" s="103"/>
      <c r="AA14" s="103"/>
      <c r="AB14" s="103"/>
      <c r="AC14" s="104"/>
      <c r="AD14" s="102" t="s">
        <v>489</v>
      </c>
      <c r="AE14" s="103"/>
      <c r="AF14" s="103"/>
      <c r="AG14" s="103"/>
      <c r="AH14" s="103"/>
      <c r="AI14" s="103"/>
      <c r="AJ14" s="104"/>
      <c r="AK14" s="102"/>
      <c r="AL14" s="103"/>
      <c r="AM14" s="103"/>
      <c r="AN14" s="103"/>
      <c r="AO14" s="103"/>
      <c r="AP14" s="103"/>
      <c r="AQ14" s="104"/>
      <c r="AR14" s="656"/>
      <c r="AS14" s="656"/>
      <c r="AT14" s="656"/>
      <c r="AU14" s="656"/>
      <c r="AV14" s="656"/>
      <c r="AW14" s="656"/>
      <c r="AX14" s="657"/>
    </row>
    <row r="15" spans="1:50" ht="21" customHeight="1" x14ac:dyDescent="0.15">
      <c r="A15" s="132"/>
      <c r="B15" s="133"/>
      <c r="C15" s="133"/>
      <c r="D15" s="133"/>
      <c r="E15" s="133"/>
      <c r="F15" s="134"/>
      <c r="G15" s="738"/>
      <c r="H15" s="739"/>
      <c r="I15" s="564" t="s">
        <v>50</v>
      </c>
      <c r="J15" s="565"/>
      <c r="K15" s="565"/>
      <c r="L15" s="565"/>
      <c r="M15" s="565"/>
      <c r="N15" s="565"/>
      <c r="O15" s="566"/>
      <c r="P15" s="102" t="s">
        <v>485</v>
      </c>
      <c r="Q15" s="103"/>
      <c r="R15" s="103"/>
      <c r="S15" s="103"/>
      <c r="T15" s="103"/>
      <c r="U15" s="103"/>
      <c r="V15" s="104"/>
      <c r="W15" s="102" t="s">
        <v>485</v>
      </c>
      <c r="X15" s="103"/>
      <c r="Y15" s="103"/>
      <c r="Z15" s="103"/>
      <c r="AA15" s="103"/>
      <c r="AB15" s="103"/>
      <c r="AC15" s="104"/>
      <c r="AD15" s="102" t="s">
        <v>485</v>
      </c>
      <c r="AE15" s="103"/>
      <c r="AF15" s="103"/>
      <c r="AG15" s="103"/>
      <c r="AH15" s="103"/>
      <c r="AI15" s="103"/>
      <c r="AJ15" s="104"/>
      <c r="AK15" s="102" t="s">
        <v>485</v>
      </c>
      <c r="AL15" s="103"/>
      <c r="AM15" s="103"/>
      <c r="AN15" s="103"/>
      <c r="AO15" s="103"/>
      <c r="AP15" s="103"/>
      <c r="AQ15" s="104"/>
      <c r="AR15" s="102"/>
      <c r="AS15" s="103"/>
      <c r="AT15" s="103"/>
      <c r="AU15" s="103"/>
      <c r="AV15" s="103"/>
      <c r="AW15" s="103"/>
      <c r="AX15" s="619"/>
    </row>
    <row r="16" spans="1:50" ht="21" customHeight="1" x14ac:dyDescent="0.15">
      <c r="A16" s="132"/>
      <c r="B16" s="133"/>
      <c r="C16" s="133"/>
      <c r="D16" s="133"/>
      <c r="E16" s="133"/>
      <c r="F16" s="134"/>
      <c r="G16" s="738"/>
      <c r="H16" s="739"/>
      <c r="I16" s="564" t="s">
        <v>51</v>
      </c>
      <c r="J16" s="565"/>
      <c r="K16" s="565"/>
      <c r="L16" s="565"/>
      <c r="M16" s="565"/>
      <c r="N16" s="565"/>
      <c r="O16" s="566"/>
      <c r="P16" s="102" t="s">
        <v>485</v>
      </c>
      <c r="Q16" s="103"/>
      <c r="R16" s="103"/>
      <c r="S16" s="103"/>
      <c r="T16" s="103"/>
      <c r="U16" s="103"/>
      <c r="V16" s="104"/>
      <c r="W16" s="102" t="s">
        <v>486</v>
      </c>
      <c r="X16" s="103"/>
      <c r="Y16" s="103"/>
      <c r="Z16" s="103"/>
      <c r="AA16" s="103"/>
      <c r="AB16" s="103"/>
      <c r="AC16" s="104"/>
      <c r="AD16" s="102" t="s">
        <v>486</v>
      </c>
      <c r="AE16" s="103"/>
      <c r="AF16" s="103"/>
      <c r="AG16" s="103"/>
      <c r="AH16" s="103"/>
      <c r="AI16" s="103"/>
      <c r="AJ16" s="104"/>
      <c r="AK16" s="102" t="s">
        <v>486</v>
      </c>
      <c r="AL16" s="103"/>
      <c r="AM16" s="103"/>
      <c r="AN16" s="103"/>
      <c r="AO16" s="103"/>
      <c r="AP16" s="103"/>
      <c r="AQ16" s="104"/>
      <c r="AR16" s="669"/>
      <c r="AS16" s="670"/>
      <c r="AT16" s="670"/>
      <c r="AU16" s="670"/>
      <c r="AV16" s="670"/>
      <c r="AW16" s="670"/>
      <c r="AX16" s="671"/>
    </row>
    <row r="17" spans="1:50" ht="24.75" customHeight="1" x14ac:dyDescent="0.15">
      <c r="A17" s="132"/>
      <c r="B17" s="133"/>
      <c r="C17" s="133"/>
      <c r="D17" s="133"/>
      <c r="E17" s="133"/>
      <c r="F17" s="134"/>
      <c r="G17" s="738"/>
      <c r="H17" s="739"/>
      <c r="I17" s="564" t="s">
        <v>49</v>
      </c>
      <c r="J17" s="620"/>
      <c r="K17" s="620"/>
      <c r="L17" s="620"/>
      <c r="M17" s="620"/>
      <c r="N17" s="620"/>
      <c r="O17" s="621"/>
      <c r="P17" s="102" t="s">
        <v>485</v>
      </c>
      <c r="Q17" s="103"/>
      <c r="R17" s="103"/>
      <c r="S17" s="103"/>
      <c r="T17" s="103"/>
      <c r="U17" s="103"/>
      <c r="V17" s="104"/>
      <c r="W17" s="102" t="s">
        <v>485</v>
      </c>
      <c r="X17" s="103"/>
      <c r="Y17" s="103"/>
      <c r="Z17" s="103"/>
      <c r="AA17" s="103"/>
      <c r="AB17" s="103"/>
      <c r="AC17" s="104"/>
      <c r="AD17" s="102" t="s">
        <v>490</v>
      </c>
      <c r="AE17" s="103"/>
      <c r="AF17" s="103"/>
      <c r="AG17" s="103"/>
      <c r="AH17" s="103"/>
      <c r="AI17" s="103"/>
      <c r="AJ17" s="104"/>
      <c r="AK17" s="102" t="s">
        <v>485</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40"/>
      <c r="H18" s="741"/>
      <c r="I18" s="728" t="s">
        <v>20</v>
      </c>
      <c r="J18" s="729"/>
      <c r="K18" s="729"/>
      <c r="L18" s="729"/>
      <c r="M18" s="729"/>
      <c r="N18" s="729"/>
      <c r="O18" s="730"/>
      <c r="P18" s="108">
        <f>SUM(P13:V17)</f>
        <v>132</v>
      </c>
      <c r="Q18" s="109"/>
      <c r="R18" s="109"/>
      <c r="S18" s="109"/>
      <c r="T18" s="109"/>
      <c r="U18" s="109"/>
      <c r="V18" s="110"/>
      <c r="W18" s="108">
        <f>SUM(W13:AC17)</f>
        <v>162</v>
      </c>
      <c r="X18" s="109"/>
      <c r="Y18" s="109"/>
      <c r="Z18" s="109"/>
      <c r="AA18" s="109"/>
      <c r="AB18" s="109"/>
      <c r="AC18" s="110"/>
      <c r="AD18" s="108">
        <f>SUM(AD13:AJ17)</f>
        <v>150</v>
      </c>
      <c r="AE18" s="109"/>
      <c r="AF18" s="109"/>
      <c r="AG18" s="109"/>
      <c r="AH18" s="109"/>
      <c r="AI18" s="109"/>
      <c r="AJ18" s="110"/>
      <c r="AK18" s="108">
        <f>SUM(AK13:AQ17)</f>
        <v>150</v>
      </c>
      <c r="AL18" s="109"/>
      <c r="AM18" s="109"/>
      <c r="AN18" s="109"/>
      <c r="AO18" s="109"/>
      <c r="AP18" s="109"/>
      <c r="AQ18" s="110"/>
      <c r="AR18" s="108">
        <f>SUM(AR13:AX17)</f>
        <v>149</v>
      </c>
      <c r="AS18" s="109"/>
      <c r="AT18" s="109"/>
      <c r="AU18" s="109"/>
      <c r="AV18" s="109"/>
      <c r="AW18" s="109"/>
      <c r="AX18" s="526"/>
    </row>
    <row r="19" spans="1:50" ht="24.75" customHeight="1" x14ac:dyDescent="0.15">
      <c r="A19" s="132"/>
      <c r="B19" s="133"/>
      <c r="C19" s="133"/>
      <c r="D19" s="133"/>
      <c r="E19" s="133"/>
      <c r="F19" s="134"/>
      <c r="G19" s="524" t="s">
        <v>9</v>
      </c>
      <c r="H19" s="525"/>
      <c r="I19" s="525"/>
      <c r="J19" s="525"/>
      <c r="K19" s="525"/>
      <c r="L19" s="525"/>
      <c r="M19" s="525"/>
      <c r="N19" s="525"/>
      <c r="O19" s="525"/>
      <c r="P19" s="102">
        <v>233</v>
      </c>
      <c r="Q19" s="103"/>
      <c r="R19" s="103"/>
      <c r="S19" s="103"/>
      <c r="T19" s="103"/>
      <c r="U19" s="103"/>
      <c r="V19" s="104"/>
      <c r="W19" s="102">
        <v>172</v>
      </c>
      <c r="X19" s="103"/>
      <c r="Y19" s="103"/>
      <c r="Z19" s="103"/>
      <c r="AA19" s="103"/>
      <c r="AB19" s="103"/>
      <c r="AC19" s="104"/>
      <c r="AD19" s="102">
        <v>132</v>
      </c>
      <c r="AE19" s="103"/>
      <c r="AF19" s="103"/>
      <c r="AG19" s="103"/>
      <c r="AH19" s="103"/>
      <c r="AI19" s="103"/>
      <c r="AJ19" s="104"/>
      <c r="AK19" s="475"/>
      <c r="AL19" s="475"/>
      <c r="AM19" s="475"/>
      <c r="AN19" s="475"/>
      <c r="AO19" s="475"/>
      <c r="AP19" s="475"/>
      <c r="AQ19" s="475"/>
      <c r="AR19" s="475"/>
      <c r="AS19" s="475"/>
      <c r="AT19" s="475"/>
      <c r="AU19" s="475"/>
      <c r="AV19" s="475"/>
      <c r="AW19" s="475"/>
      <c r="AX19" s="527"/>
    </row>
    <row r="20" spans="1:50" ht="24.75" customHeight="1" x14ac:dyDescent="0.15">
      <c r="A20" s="132"/>
      <c r="B20" s="133"/>
      <c r="C20" s="133"/>
      <c r="D20" s="133"/>
      <c r="E20" s="133"/>
      <c r="F20" s="134"/>
      <c r="G20" s="524" t="s">
        <v>10</v>
      </c>
      <c r="H20" s="525"/>
      <c r="I20" s="525"/>
      <c r="J20" s="525"/>
      <c r="K20" s="525"/>
      <c r="L20" s="525"/>
      <c r="M20" s="525"/>
      <c r="N20" s="525"/>
      <c r="O20" s="525"/>
      <c r="P20" s="528">
        <f>IF(P18=0, "-", SUM(P19)/P18)</f>
        <v>1.7651515151515151</v>
      </c>
      <c r="Q20" s="528"/>
      <c r="R20" s="528"/>
      <c r="S20" s="528"/>
      <c r="T20" s="528"/>
      <c r="U20" s="528"/>
      <c r="V20" s="528"/>
      <c r="W20" s="528">
        <f t="shared" ref="W20" si="0">IF(W18=0, "-", SUM(W19)/W18)</f>
        <v>1.0617283950617284</v>
      </c>
      <c r="X20" s="528"/>
      <c r="Y20" s="528"/>
      <c r="Z20" s="528"/>
      <c r="AA20" s="528"/>
      <c r="AB20" s="528"/>
      <c r="AC20" s="528"/>
      <c r="AD20" s="528">
        <f t="shared" ref="AD20" si="1">IF(AD18=0, "-", SUM(AD19)/AD18)</f>
        <v>0.88</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x14ac:dyDescent="0.15">
      <c r="A21" s="135"/>
      <c r="B21" s="136"/>
      <c r="C21" s="136"/>
      <c r="D21" s="136"/>
      <c r="E21" s="136"/>
      <c r="F21" s="137"/>
      <c r="G21" s="921" t="s">
        <v>273</v>
      </c>
      <c r="H21" s="922"/>
      <c r="I21" s="922"/>
      <c r="J21" s="922"/>
      <c r="K21" s="922"/>
      <c r="L21" s="922"/>
      <c r="M21" s="922"/>
      <c r="N21" s="922"/>
      <c r="O21" s="922"/>
      <c r="P21" s="528">
        <f>IF(P19=0, "-", SUM(P19)/SUM(P13,P14))</f>
        <v>1.7651515151515151</v>
      </c>
      <c r="Q21" s="528"/>
      <c r="R21" s="528"/>
      <c r="S21" s="528"/>
      <c r="T21" s="528"/>
      <c r="U21" s="528"/>
      <c r="V21" s="528"/>
      <c r="W21" s="528">
        <f t="shared" ref="W21" si="2">IF(W19=0, "-", SUM(W19)/SUM(W13,W14))</f>
        <v>1.0617283950617284</v>
      </c>
      <c r="X21" s="528"/>
      <c r="Y21" s="528"/>
      <c r="Z21" s="528"/>
      <c r="AA21" s="528"/>
      <c r="AB21" s="528"/>
      <c r="AC21" s="528"/>
      <c r="AD21" s="528">
        <f t="shared" ref="AD21" si="3">IF(AD19=0, "-", SUM(AD19)/SUM(AD13,AD14))</f>
        <v>0.88</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x14ac:dyDescent="0.15">
      <c r="A22" s="182" t="s">
        <v>346</v>
      </c>
      <c r="B22" s="183"/>
      <c r="C22" s="183"/>
      <c r="D22" s="183"/>
      <c r="E22" s="183"/>
      <c r="F22" s="184"/>
      <c r="G22" s="173" t="s">
        <v>253</v>
      </c>
      <c r="H22" s="174"/>
      <c r="I22" s="174"/>
      <c r="J22" s="174"/>
      <c r="K22" s="174"/>
      <c r="L22" s="174"/>
      <c r="M22" s="174"/>
      <c r="N22" s="174"/>
      <c r="O22" s="175"/>
      <c r="P22" s="191" t="s">
        <v>347</v>
      </c>
      <c r="Q22" s="174"/>
      <c r="R22" s="174"/>
      <c r="S22" s="174"/>
      <c r="T22" s="174"/>
      <c r="U22" s="174"/>
      <c r="V22" s="175"/>
      <c r="W22" s="191" t="s">
        <v>348</v>
      </c>
      <c r="X22" s="174"/>
      <c r="Y22" s="174"/>
      <c r="Z22" s="174"/>
      <c r="AA22" s="174"/>
      <c r="AB22" s="174"/>
      <c r="AC22" s="175"/>
      <c r="AD22" s="191" t="s">
        <v>252</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487</v>
      </c>
      <c r="H23" s="177"/>
      <c r="I23" s="177"/>
      <c r="J23" s="177"/>
      <c r="K23" s="177"/>
      <c r="L23" s="177"/>
      <c r="M23" s="177"/>
      <c r="N23" s="177"/>
      <c r="O23" s="178"/>
      <c r="P23" s="99">
        <v>149</v>
      </c>
      <c r="Q23" s="100"/>
      <c r="R23" s="100"/>
      <c r="S23" s="100"/>
      <c r="T23" s="100"/>
      <c r="U23" s="100"/>
      <c r="V23" s="101"/>
      <c r="W23" s="99">
        <v>148</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488</v>
      </c>
      <c r="H24" s="180"/>
      <c r="I24" s="180"/>
      <c r="J24" s="180"/>
      <c r="K24" s="180"/>
      <c r="L24" s="180"/>
      <c r="M24" s="180"/>
      <c r="N24" s="180"/>
      <c r="O24" s="181"/>
      <c r="P24" s="102">
        <v>1</v>
      </c>
      <c r="Q24" s="103"/>
      <c r="R24" s="103"/>
      <c r="S24" s="103"/>
      <c r="T24" s="103"/>
      <c r="U24" s="103"/>
      <c r="V24" s="104"/>
      <c r="W24" s="102">
        <v>1</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257</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254</v>
      </c>
      <c r="H29" s="219"/>
      <c r="I29" s="219"/>
      <c r="J29" s="219"/>
      <c r="K29" s="219"/>
      <c r="L29" s="219"/>
      <c r="M29" s="219"/>
      <c r="N29" s="219"/>
      <c r="O29" s="220"/>
      <c r="P29" s="102">
        <f>AK13</f>
        <v>150</v>
      </c>
      <c r="Q29" s="103"/>
      <c r="R29" s="103"/>
      <c r="S29" s="103"/>
      <c r="T29" s="103"/>
      <c r="U29" s="103"/>
      <c r="V29" s="104"/>
      <c r="W29" s="208">
        <f>AR13</f>
        <v>149</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8" t="s">
        <v>269</v>
      </c>
      <c r="B30" s="499"/>
      <c r="C30" s="499"/>
      <c r="D30" s="499"/>
      <c r="E30" s="499"/>
      <c r="F30" s="500"/>
      <c r="G30" s="641" t="s">
        <v>145</v>
      </c>
      <c r="H30" s="380"/>
      <c r="I30" s="380"/>
      <c r="J30" s="380"/>
      <c r="K30" s="380"/>
      <c r="L30" s="380"/>
      <c r="M30" s="380"/>
      <c r="N30" s="380"/>
      <c r="O30" s="568"/>
      <c r="P30" s="567" t="s">
        <v>58</v>
      </c>
      <c r="Q30" s="380"/>
      <c r="R30" s="380"/>
      <c r="S30" s="380"/>
      <c r="T30" s="380"/>
      <c r="U30" s="380"/>
      <c r="V30" s="380"/>
      <c r="W30" s="380"/>
      <c r="X30" s="568"/>
      <c r="Y30" s="454"/>
      <c r="Z30" s="455"/>
      <c r="AA30" s="456"/>
      <c r="AB30" s="376" t="s">
        <v>11</v>
      </c>
      <c r="AC30" s="377"/>
      <c r="AD30" s="378"/>
      <c r="AE30" s="376" t="s">
        <v>310</v>
      </c>
      <c r="AF30" s="377"/>
      <c r="AG30" s="377"/>
      <c r="AH30" s="378"/>
      <c r="AI30" s="376" t="s">
        <v>332</v>
      </c>
      <c r="AJ30" s="377"/>
      <c r="AK30" s="377"/>
      <c r="AL30" s="378"/>
      <c r="AM30" s="379" t="s">
        <v>337</v>
      </c>
      <c r="AN30" s="379"/>
      <c r="AO30" s="379"/>
      <c r="AP30" s="376"/>
      <c r="AQ30" s="632" t="s">
        <v>187</v>
      </c>
      <c r="AR30" s="633"/>
      <c r="AS30" s="633"/>
      <c r="AT30" s="634"/>
      <c r="AU30" s="380" t="s">
        <v>133</v>
      </c>
      <c r="AV30" s="380"/>
      <c r="AW30" s="380"/>
      <c r="AX30" s="381"/>
    </row>
    <row r="31" spans="1:50" ht="18.75" customHeight="1" x14ac:dyDescent="0.15">
      <c r="A31" s="501"/>
      <c r="B31" s="502"/>
      <c r="C31" s="502"/>
      <c r="D31" s="502"/>
      <c r="E31" s="502"/>
      <c r="F31" s="503"/>
      <c r="G31" s="556"/>
      <c r="H31" s="369"/>
      <c r="I31" s="369"/>
      <c r="J31" s="369"/>
      <c r="K31" s="369"/>
      <c r="L31" s="369"/>
      <c r="M31" s="369"/>
      <c r="N31" s="369"/>
      <c r="O31" s="557"/>
      <c r="P31" s="569"/>
      <c r="Q31" s="369"/>
      <c r="R31" s="369"/>
      <c r="S31" s="369"/>
      <c r="T31" s="369"/>
      <c r="U31" s="369"/>
      <c r="V31" s="369"/>
      <c r="W31" s="369"/>
      <c r="X31" s="557"/>
      <c r="Y31" s="457"/>
      <c r="Z31" s="458"/>
      <c r="AA31" s="459"/>
      <c r="AB31" s="322"/>
      <c r="AC31" s="323"/>
      <c r="AD31" s="324"/>
      <c r="AE31" s="322"/>
      <c r="AF31" s="323"/>
      <c r="AG31" s="323"/>
      <c r="AH31" s="324"/>
      <c r="AI31" s="322"/>
      <c r="AJ31" s="323"/>
      <c r="AK31" s="323"/>
      <c r="AL31" s="324"/>
      <c r="AM31" s="366"/>
      <c r="AN31" s="366"/>
      <c r="AO31" s="366"/>
      <c r="AP31" s="322"/>
      <c r="AQ31" s="201">
        <v>5</v>
      </c>
      <c r="AR31" s="126"/>
      <c r="AS31" s="127" t="s">
        <v>188</v>
      </c>
      <c r="AT31" s="162"/>
      <c r="AU31" s="261"/>
      <c r="AV31" s="261"/>
      <c r="AW31" s="369" t="s">
        <v>177</v>
      </c>
      <c r="AX31" s="370"/>
    </row>
    <row r="32" spans="1:50" ht="23.25" customHeight="1" x14ac:dyDescent="0.15">
      <c r="A32" s="504"/>
      <c r="B32" s="502"/>
      <c r="C32" s="502"/>
      <c r="D32" s="502"/>
      <c r="E32" s="502"/>
      <c r="F32" s="503"/>
      <c r="G32" s="529" t="s">
        <v>491</v>
      </c>
      <c r="H32" s="530"/>
      <c r="I32" s="530"/>
      <c r="J32" s="530"/>
      <c r="K32" s="530"/>
      <c r="L32" s="530"/>
      <c r="M32" s="530"/>
      <c r="N32" s="530"/>
      <c r="O32" s="531"/>
      <c r="P32" s="151" t="s">
        <v>492</v>
      </c>
      <c r="Q32" s="151"/>
      <c r="R32" s="151"/>
      <c r="S32" s="151"/>
      <c r="T32" s="151"/>
      <c r="U32" s="151"/>
      <c r="V32" s="151"/>
      <c r="W32" s="151"/>
      <c r="X32" s="222"/>
      <c r="Y32" s="328" t="s">
        <v>12</v>
      </c>
      <c r="Z32" s="538"/>
      <c r="AA32" s="539"/>
      <c r="AB32" s="540" t="s">
        <v>493</v>
      </c>
      <c r="AC32" s="540"/>
      <c r="AD32" s="540"/>
      <c r="AE32" s="354">
        <v>78310</v>
      </c>
      <c r="AF32" s="355"/>
      <c r="AG32" s="355"/>
      <c r="AH32" s="355"/>
      <c r="AI32" s="354">
        <v>100398</v>
      </c>
      <c r="AJ32" s="355"/>
      <c r="AK32" s="355"/>
      <c r="AL32" s="355"/>
      <c r="AM32" s="354"/>
      <c r="AN32" s="355"/>
      <c r="AO32" s="355"/>
      <c r="AP32" s="355"/>
      <c r="AQ32" s="105" t="s">
        <v>486</v>
      </c>
      <c r="AR32" s="106"/>
      <c r="AS32" s="106"/>
      <c r="AT32" s="107"/>
      <c r="AU32" s="355" t="s">
        <v>485</v>
      </c>
      <c r="AV32" s="355"/>
      <c r="AW32" s="355"/>
      <c r="AX32" s="357"/>
    </row>
    <row r="33" spans="1:50" ht="23.25" customHeight="1" x14ac:dyDescent="0.15">
      <c r="A33" s="505"/>
      <c r="B33" s="506"/>
      <c r="C33" s="506"/>
      <c r="D33" s="506"/>
      <c r="E33" s="506"/>
      <c r="F33" s="507"/>
      <c r="G33" s="532"/>
      <c r="H33" s="533"/>
      <c r="I33" s="533"/>
      <c r="J33" s="533"/>
      <c r="K33" s="533"/>
      <c r="L33" s="533"/>
      <c r="M33" s="533"/>
      <c r="N33" s="533"/>
      <c r="O33" s="534"/>
      <c r="P33" s="224"/>
      <c r="Q33" s="224"/>
      <c r="R33" s="224"/>
      <c r="S33" s="224"/>
      <c r="T33" s="224"/>
      <c r="U33" s="224"/>
      <c r="V33" s="224"/>
      <c r="W33" s="224"/>
      <c r="X33" s="225"/>
      <c r="Y33" s="293" t="s">
        <v>53</v>
      </c>
      <c r="Z33" s="288"/>
      <c r="AA33" s="289"/>
      <c r="AB33" s="511" t="s">
        <v>494</v>
      </c>
      <c r="AC33" s="511"/>
      <c r="AD33" s="511"/>
      <c r="AE33" s="354">
        <v>140000</v>
      </c>
      <c r="AF33" s="355"/>
      <c r="AG33" s="355"/>
      <c r="AH33" s="355"/>
      <c r="AI33" s="354">
        <v>140000</v>
      </c>
      <c r="AJ33" s="355"/>
      <c r="AK33" s="355"/>
      <c r="AL33" s="355"/>
      <c r="AM33" s="354">
        <v>140000</v>
      </c>
      <c r="AN33" s="355"/>
      <c r="AO33" s="355"/>
      <c r="AP33" s="355"/>
      <c r="AQ33" s="105">
        <v>140000</v>
      </c>
      <c r="AR33" s="106"/>
      <c r="AS33" s="106"/>
      <c r="AT33" s="107"/>
      <c r="AU33" s="355" t="s">
        <v>486</v>
      </c>
      <c r="AV33" s="355"/>
      <c r="AW33" s="355"/>
      <c r="AX33" s="357"/>
    </row>
    <row r="34" spans="1:50" ht="23.25" customHeight="1" x14ac:dyDescent="0.15">
      <c r="A34" s="504"/>
      <c r="B34" s="502"/>
      <c r="C34" s="502"/>
      <c r="D34" s="502"/>
      <c r="E34" s="502"/>
      <c r="F34" s="503"/>
      <c r="G34" s="535"/>
      <c r="H34" s="536"/>
      <c r="I34" s="536"/>
      <c r="J34" s="536"/>
      <c r="K34" s="536"/>
      <c r="L34" s="536"/>
      <c r="M34" s="536"/>
      <c r="N34" s="536"/>
      <c r="O34" s="537"/>
      <c r="P34" s="154"/>
      <c r="Q34" s="154"/>
      <c r="R34" s="154"/>
      <c r="S34" s="154"/>
      <c r="T34" s="154"/>
      <c r="U34" s="154"/>
      <c r="V34" s="154"/>
      <c r="W34" s="154"/>
      <c r="X34" s="227"/>
      <c r="Y34" s="293" t="s">
        <v>13</v>
      </c>
      <c r="Z34" s="288"/>
      <c r="AA34" s="289"/>
      <c r="AB34" s="486" t="s">
        <v>178</v>
      </c>
      <c r="AC34" s="486"/>
      <c r="AD34" s="486"/>
      <c r="AE34" s="354">
        <v>56</v>
      </c>
      <c r="AF34" s="355"/>
      <c r="AG34" s="355"/>
      <c r="AH34" s="355"/>
      <c r="AI34" s="354">
        <v>72</v>
      </c>
      <c r="AJ34" s="355"/>
      <c r="AK34" s="355"/>
      <c r="AL34" s="355"/>
      <c r="AM34" s="354" t="s">
        <v>486</v>
      </c>
      <c r="AN34" s="355"/>
      <c r="AO34" s="355"/>
      <c r="AP34" s="355"/>
      <c r="AQ34" s="105" t="s">
        <v>485</v>
      </c>
      <c r="AR34" s="106"/>
      <c r="AS34" s="106"/>
      <c r="AT34" s="107"/>
      <c r="AU34" s="355" t="s">
        <v>486</v>
      </c>
      <c r="AV34" s="355"/>
      <c r="AW34" s="355"/>
      <c r="AX34" s="357"/>
    </row>
    <row r="35" spans="1:50" ht="23.25" customHeight="1" x14ac:dyDescent="0.15">
      <c r="A35" s="891" t="s">
        <v>298</v>
      </c>
      <c r="B35" s="892"/>
      <c r="C35" s="892"/>
      <c r="D35" s="892"/>
      <c r="E35" s="892"/>
      <c r="F35" s="893"/>
      <c r="G35" s="897" t="s">
        <v>495</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0" ht="3" hidden="1" customHeight="1" x14ac:dyDescent="0.15">
      <c r="A37" s="635" t="s">
        <v>269</v>
      </c>
      <c r="B37" s="636"/>
      <c r="C37" s="636"/>
      <c r="D37" s="636"/>
      <c r="E37" s="636"/>
      <c r="F37" s="637"/>
      <c r="G37" s="554" t="s">
        <v>145</v>
      </c>
      <c r="H37" s="371"/>
      <c r="I37" s="371"/>
      <c r="J37" s="371"/>
      <c r="K37" s="371"/>
      <c r="L37" s="371"/>
      <c r="M37" s="371"/>
      <c r="N37" s="371"/>
      <c r="O37" s="555"/>
      <c r="P37" s="622" t="s">
        <v>58</v>
      </c>
      <c r="Q37" s="371"/>
      <c r="R37" s="371"/>
      <c r="S37" s="371"/>
      <c r="T37" s="371"/>
      <c r="U37" s="371"/>
      <c r="V37" s="371"/>
      <c r="W37" s="371"/>
      <c r="X37" s="555"/>
      <c r="Y37" s="623"/>
      <c r="Z37" s="624"/>
      <c r="AA37" s="625"/>
      <c r="AB37" s="626" t="s">
        <v>11</v>
      </c>
      <c r="AC37" s="627"/>
      <c r="AD37" s="628"/>
      <c r="AE37" s="358" t="s">
        <v>310</v>
      </c>
      <c r="AF37" s="359"/>
      <c r="AG37" s="359"/>
      <c r="AH37" s="360"/>
      <c r="AI37" s="358" t="s">
        <v>308</v>
      </c>
      <c r="AJ37" s="359"/>
      <c r="AK37" s="359"/>
      <c r="AL37" s="360"/>
      <c r="AM37" s="365" t="s">
        <v>337</v>
      </c>
      <c r="AN37" s="365"/>
      <c r="AO37" s="365"/>
      <c r="AP37" s="365"/>
      <c r="AQ37" s="257" t="s">
        <v>187</v>
      </c>
      <c r="AR37" s="258"/>
      <c r="AS37" s="258"/>
      <c r="AT37" s="259"/>
      <c r="AU37" s="371" t="s">
        <v>133</v>
      </c>
      <c r="AV37" s="371"/>
      <c r="AW37" s="371"/>
      <c r="AX37" s="372"/>
    </row>
    <row r="38" spans="1:50" ht="3" hidden="1" customHeight="1" x14ac:dyDescent="0.15">
      <c r="A38" s="501"/>
      <c r="B38" s="502"/>
      <c r="C38" s="502"/>
      <c r="D38" s="502"/>
      <c r="E38" s="502"/>
      <c r="F38" s="503"/>
      <c r="G38" s="556"/>
      <c r="H38" s="369"/>
      <c r="I38" s="369"/>
      <c r="J38" s="369"/>
      <c r="K38" s="369"/>
      <c r="L38" s="369"/>
      <c r="M38" s="369"/>
      <c r="N38" s="369"/>
      <c r="O38" s="557"/>
      <c r="P38" s="569"/>
      <c r="Q38" s="369"/>
      <c r="R38" s="369"/>
      <c r="S38" s="369"/>
      <c r="T38" s="369"/>
      <c r="U38" s="369"/>
      <c r="V38" s="369"/>
      <c r="W38" s="369"/>
      <c r="X38" s="557"/>
      <c r="Y38" s="457"/>
      <c r="Z38" s="458"/>
      <c r="AA38" s="459"/>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3" hidden="1" customHeight="1" x14ac:dyDescent="0.15">
      <c r="A39" s="504"/>
      <c r="B39" s="502"/>
      <c r="C39" s="502"/>
      <c r="D39" s="502"/>
      <c r="E39" s="502"/>
      <c r="F39" s="503"/>
      <c r="G39" s="529"/>
      <c r="H39" s="530"/>
      <c r="I39" s="530"/>
      <c r="J39" s="530"/>
      <c r="K39" s="530"/>
      <c r="L39" s="530"/>
      <c r="M39" s="530"/>
      <c r="N39" s="530"/>
      <c r="O39" s="531"/>
      <c r="P39" s="151"/>
      <c r="Q39" s="151"/>
      <c r="R39" s="151"/>
      <c r="S39" s="151"/>
      <c r="T39" s="151"/>
      <c r="U39" s="151"/>
      <c r="V39" s="151"/>
      <c r="W39" s="151"/>
      <c r="X39" s="222"/>
      <c r="Y39" s="328" t="s">
        <v>12</v>
      </c>
      <c r="Z39" s="538"/>
      <c r="AA39" s="539"/>
      <c r="AB39" s="540"/>
      <c r="AC39" s="540"/>
      <c r="AD39" s="540"/>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3" hidden="1" customHeight="1" x14ac:dyDescent="0.15">
      <c r="A40" s="505"/>
      <c r="B40" s="506"/>
      <c r="C40" s="506"/>
      <c r="D40" s="506"/>
      <c r="E40" s="506"/>
      <c r="F40" s="507"/>
      <c r="G40" s="532"/>
      <c r="H40" s="533"/>
      <c r="I40" s="533"/>
      <c r="J40" s="533"/>
      <c r="K40" s="533"/>
      <c r="L40" s="533"/>
      <c r="M40" s="533"/>
      <c r="N40" s="533"/>
      <c r="O40" s="534"/>
      <c r="P40" s="224"/>
      <c r="Q40" s="224"/>
      <c r="R40" s="224"/>
      <c r="S40" s="224"/>
      <c r="T40" s="224"/>
      <c r="U40" s="224"/>
      <c r="V40" s="224"/>
      <c r="W40" s="224"/>
      <c r="X40" s="225"/>
      <c r="Y40" s="293" t="s">
        <v>53</v>
      </c>
      <c r="Z40" s="288"/>
      <c r="AA40" s="289"/>
      <c r="AB40" s="511"/>
      <c r="AC40" s="511"/>
      <c r="AD40" s="511"/>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3" hidden="1" customHeight="1" x14ac:dyDescent="0.15">
      <c r="A41" s="638"/>
      <c r="B41" s="639"/>
      <c r="C41" s="639"/>
      <c r="D41" s="639"/>
      <c r="E41" s="639"/>
      <c r="F41" s="640"/>
      <c r="G41" s="535"/>
      <c r="H41" s="536"/>
      <c r="I41" s="536"/>
      <c r="J41" s="536"/>
      <c r="K41" s="536"/>
      <c r="L41" s="536"/>
      <c r="M41" s="536"/>
      <c r="N41" s="536"/>
      <c r="O41" s="537"/>
      <c r="P41" s="154"/>
      <c r="Q41" s="154"/>
      <c r="R41" s="154"/>
      <c r="S41" s="154"/>
      <c r="T41" s="154"/>
      <c r="U41" s="154"/>
      <c r="V41" s="154"/>
      <c r="W41" s="154"/>
      <c r="X41" s="227"/>
      <c r="Y41" s="293" t="s">
        <v>13</v>
      </c>
      <c r="Z41" s="288"/>
      <c r="AA41" s="289"/>
      <c r="AB41" s="486" t="s">
        <v>178</v>
      </c>
      <c r="AC41" s="486"/>
      <c r="AD41" s="486"/>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3" hidden="1" customHeight="1" x14ac:dyDescent="0.15">
      <c r="A42" s="891" t="s">
        <v>298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3"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row>
    <row r="44" spans="1:50" ht="3" hidden="1" customHeight="1" x14ac:dyDescent="0.15">
      <c r="A44" s="635" t="s">
        <v>269</v>
      </c>
      <c r="B44" s="636"/>
      <c r="C44" s="636"/>
      <c r="D44" s="636"/>
      <c r="E44" s="636"/>
      <c r="F44" s="637"/>
      <c r="G44" s="554" t="s">
        <v>145</v>
      </c>
      <c r="H44" s="371"/>
      <c r="I44" s="371"/>
      <c r="J44" s="371"/>
      <c r="K44" s="371"/>
      <c r="L44" s="371"/>
      <c r="M44" s="371"/>
      <c r="N44" s="371"/>
      <c r="O44" s="555"/>
      <c r="P44" s="622" t="s">
        <v>58</v>
      </c>
      <c r="Q44" s="371"/>
      <c r="R44" s="371"/>
      <c r="S44" s="371"/>
      <c r="T44" s="371"/>
      <c r="U44" s="371"/>
      <c r="V44" s="371"/>
      <c r="W44" s="371"/>
      <c r="X44" s="555"/>
      <c r="Y44" s="623"/>
      <c r="Z44" s="624"/>
      <c r="AA44" s="625"/>
      <c r="AB44" s="626" t="s">
        <v>11</v>
      </c>
      <c r="AC44" s="627"/>
      <c r="AD44" s="628"/>
      <c r="AE44" s="358" t="s">
        <v>310</v>
      </c>
      <c r="AF44" s="359"/>
      <c r="AG44" s="359"/>
      <c r="AH44" s="360"/>
      <c r="AI44" s="358" t="s">
        <v>308</v>
      </c>
      <c r="AJ44" s="359"/>
      <c r="AK44" s="359"/>
      <c r="AL44" s="360"/>
      <c r="AM44" s="365" t="s">
        <v>337</v>
      </c>
      <c r="AN44" s="365"/>
      <c r="AO44" s="365"/>
      <c r="AP44" s="365"/>
      <c r="AQ44" s="257" t="s">
        <v>187</v>
      </c>
      <c r="AR44" s="258"/>
      <c r="AS44" s="258"/>
      <c r="AT44" s="259"/>
      <c r="AU44" s="371" t="s">
        <v>133</v>
      </c>
      <c r="AV44" s="371"/>
      <c r="AW44" s="371"/>
      <c r="AX44" s="372"/>
    </row>
    <row r="45" spans="1:50" ht="3" hidden="1" customHeight="1" x14ac:dyDescent="0.15">
      <c r="A45" s="501"/>
      <c r="B45" s="502"/>
      <c r="C45" s="502"/>
      <c r="D45" s="502"/>
      <c r="E45" s="502"/>
      <c r="F45" s="503"/>
      <c r="G45" s="556"/>
      <c r="H45" s="369"/>
      <c r="I45" s="369"/>
      <c r="J45" s="369"/>
      <c r="K45" s="369"/>
      <c r="L45" s="369"/>
      <c r="M45" s="369"/>
      <c r="N45" s="369"/>
      <c r="O45" s="557"/>
      <c r="P45" s="569"/>
      <c r="Q45" s="369"/>
      <c r="R45" s="369"/>
      <c r="S45" s="369"/>
      <c r="T45" s="369"/>
      <c r="U45" s="369"/>
      <c r="V45" s="369"/>
      <c r="W45" s="369"/>
      <c r="X45" s="557"/>
      <c r="Y45" s="457"/>
      <c r="Z45" s="458"/>
      <c r="AA45" s="459"/>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3" hidden="1" customHeight="1" x14ac:dyDescent="0.15">
      <c r="A46" s="504"/>
      <c r="B46" s="502"/>
      <c r="C46" s="502"/>
      <c r="D46" s="502"/>
      <c r="E46" s="502"/>
      <c r="F46" s="503"/>
      <c r="G46" s="529"/>
      <c r="H46" s="530"/>
      <c r="I46" s="530"/>
      <c r="J46" s="530"/>
      <c r="K46" s="530"/>
      <c r="L46" s="530"/>
      <c r="M46" s="530"/>
      <c r="N46" s="530"/>
      <c r="O46" s="531"/>
      <c r="P46" s="151"/>
      <c r="Q46" s="151"/>
      <c r="R46" s="151"/>
      <c r="S46" s="151"/>
      <c r="T46" s="151"/>
      <c r="U46" s="151"/>
      <c r="V46" s="151"/>
      <c r="W46" s="151"/>
      <c r="X46" s="222"/>
      <c r="Y46" s="328" t="s">
        <v>12</v>
      </c>
      <c r="Z46" s="538"/>
      <c r="AA46" s="539"/>
      <c r="AB46" s="540"/>
      <c r="AC46" s="540"/>
      <c r="AD46" s="540"/>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3" hidden="1" customHeight="1" x14ac:dyDescent="0.15">
      <c r="A47" s="505"/>
      <c r="B47" s="506"/>
      <c r="C47" s="506"/>
      <c r="D47" s="506"/>
      <c r="E47" s="506"/>
      <c r="F47" s="507"/>
      <c r="G47" s="532"/>
      <c r="H47" s="533"/>
      <c r="I47" s="533"/>
      <c r="J47" s="533"/>
      <c r="K47" s="533"/>
      <c r="L47" s="533"/>
      <c r="M47" s="533"/>
      <c r="N47" s="533"/>
      <c r="O47" s="534"/>
      <c r="P47" s="224"/>
      <c r="Q47" s="224"/>
      <c r="R47" s="224"/>
      <c r="S47" s="224"/>
      <c r="T47" s="224"/>
      <c r="U47" s="224"/>
      <c r="V47" s="224"/>
      <c r="W47" s="224"/>
      <c r="X47" s="225"/>
      <c r="Y47" s="293" t="s">
        <v>53</v>
      </c>
      <c r="Z47" s="288"/>
      <c r="AA47" s="289"/>
      <c r="AB47" s="511"/>
      <c r="AC47" s="511"/>
      <c r="AD47" s="511"/>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3" hidden="1" customHeight="1" x14ac:dyDescent="0.15">
      <c r="A48" s="638"/>
      <c r="B48" s="639"/>
      <c r="C48" s="639"/>
      <c r="D48" s="639"/>
      <c r="E48" s="639"/>
      <c r="F48" s="640"/>
      <c r="G48" s="535"/>
      <c r="H48" s="536"/>
      <c r="I48" s="536"/>
      <c r="J48" s="536"/>
      <c r="K48" s="536"/>
      <c r="L48" s="536"/>
      <c r="M48" s="536"/>
      <c r="N48" s="536"/>
      <c r="O48" s="537"/>
      <c r="P48" s="154"/>
      <c r="Q48" s="154"/>
      <c r="R48" s="154"/>
      <c r="S48" s="154"/>
      <c r="T48" s="154"/>
      <c r="U48" s="154"/>
      <c r="V48" s="154"/>
      <c r="W48" s="154"/>
      <c r="X48" s="227"/>
      <c r="Y48" s="293" t="s">
        <v>13</v>
      </c>
      <c r="Z48" s="288"/>
      <c r="AA48" s="289"/>
      <c r="AB48" s="486" t="s">
        <v>178</v>
      </c>
      <c r="AC48" s="486"/>
      <c r="AD48" s="486"/>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3" hidden="1" customHeight="1" x14ac:dyDescent="0.15">
      <c r="A49" s="891" t="s">
        <v>298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3"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row>
    <row r="51" spans="1:50" ht="3" hidden="1" customHeight="1" x14ac:dyDescent="0.15">
      <c r="A51" s="501" t="s">
        <v>269</v>
      </c>
      <c r="B51" s="502"/>
      <c r="C51" s="502"/>
      <c r="D51" s="502"/>
      <c r="E51" s="502"/>
      <c r="F51" s="503"/>
      <c r="G51" s="554" t="s">
        <v>145</v>
      </c>
      <c r="H51" s="371"/>
      <c r="I51" s="371"/>
      <c r="J51" s="371"/>
      <c r="K51" s="371"/>
      <c r="L51" s="371"/>
      <c r="M51" s="371"/>
      <c r="N51" s="371"/>
      <c r="O51" s="555"/>
      <c r="P51" s="622" t="s">
        <v>58</v>
      </c>
      <c r="Q51" s="371"/>
      <c r="R51" s="371"/>
      <c r="S51" s="371"/>
      <c r="T51" s="371"/>
      <c r="U51" s="371"/>
      <c r="V51" s="371"/>
      <c r="W51" s="371"/>
      <c r="X51" s="555"/>
      <c r="Y51" s="623"/>
      <c r="Z51" s="624"/>
      <c r="AA51" s="625"/>
      <c r="AB51" s="626" t="s">
        <v>11</v>
      </c>
      <c r="AC51" s="627"/>
      <c r="AD51" s="628"/>
      <c r="AE51" s="358" t="s">
        <v>310</v>
      </c>
      <c r="AF51" s="359"/>
      <c r="AG51" s="359"/>
      <c r="AH51" s="360"/>
      <c r="AI51" s="358" t="s">
        <v>308</v>
      </c>
      <c r="AJ51" s="359"/>
      <c r="AK51" s="359"/>
      <c r="AL51" s="360"/>
      <c r="AM51" s="365" t="s">
        <v>337</v>
      </c>
      <c r="AN51" s="365"/>
      <c r="AO51" s="365"/>
      <c r="AP51" s="365"/>
      <c r="AQ51" s="257" t="s">
        <v>187</v>
      </c>
      <c r="AR51" s="258"/>
      <c r="AS51" s="258"/>
      <c r="AT51" s="259"/>
      <c r="AU51" s="367" t="s">
        <v>133</v>
      </c>
      <c r="AV51" s="367"/>
      <c r="AW51" s="367"/>
      <c r="AX51" s="368"/>
    </row>
    <row r="52" spans="1:50" ht="3" hidden="1" customHeight="1" x14ac:dyDescent="0.15">
      <c r="A52" s="501"/>
      <c r="B52" s="502"/>
      <c r="C52" s="502"/>
      <c r="D52" s="502"/>
      <c r="E52" s="502"/>
      <c r="F52" s="503"/>
      <c r="G52" s="556"/>
      <c r="H52" s="369"/>
      <c r="I52" s="369"/>
      <c r="J52" s="369"/>
      <c r="K52" s="369"/>
      <c r="L52" s="369"/>
      <c r="M52" s="369"/>
      <c r="N52" s="369"/>
      <c r="O52" s="557"/>
      <c r="P52" s="569"/>
      <c r="Q52" s="369"/>
      <c r="R52" s="369"/>
      <c r="S52" s="369"/>
      <c r="T52" s="369"/>
      <c r="U52" s="369"/>
      <c r="V52" s="369"/>
      <c r="W52" s="369"/>
      <c r="X52" s="557"/>
      <c r="Y52" s="457"/>
      <c r="Z52" s="458"/>
      <c r="AA52" s="459"/>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3" hidden="1" customHeight="1" x14ac:dyDescent="0.15">
      <c r="A53" s="504"/>
      <c r="B53" s="502"/>
      <c r="C53" s="502"/>
      <c r="D53" s="502"/>
      <c r="E53" s="502"/>
      <c r="F53" s="503"/>
      <c r="G53" s="529"/>
      <c r="H53" s="530"/>
      <c r="I53" s="530"/>
      <c r="J53" s="530"/>
      <c r="K53" s="530"/>
      <c r="L53" s="530"/>
      <c r="M53" s="530"/>
      <c r="N53" s="530"/>
      <c r="O53" s="531"/>
      <c r="P53" s="151"/>
      <c r="Q53" s="151"/>
      <c r="R53" s="151"/>
      <c r="S53" s="151"/>
      <c r="T53" s="151"/>
      <c r="U53" s="151"/>
      <c r="V53" s="151"/>
      <c r="W53" s="151"/>
      <c r="X53" s="222"/>
      <c r="Y53" s="328" t="s">
        <v>12</v>
      </c>
      <c r="Z53" s="538"/>
      <c r="AA53" s="539"/>
      <c r="AB53" s="540"/>
      <c r="AC53" s="540"/>
      <c r="AD53" s="540"/>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3" hidden="1" customHeight="1" x14ac:dyDescent="0.15">
      <c r="A54" s="505"/>
      <c r="B54" s="506"/>
      <c r="C54" s="506"/>
      <c r="D54" s="506"/>
      <c r="E54" s="506"/>
      <c r="F54" s="507"/>
      <c r="G54" s="532"/>
      <c r="H54" s="533"/>
      <c r="I54" s="533"/>
      <c r="J54" s="533"/>
      <c r="K54" s="533"/>
      <c r="L54" s="533"/>
      <c r="M54" s="533"/>
      <c r="N54" s="533"/>
      <c r="O54" s="534"/>
      <c r="P54" s="224"/>
      <c r="Q54" s="224"/>
      <c r="R54" s="224"/>
      <c r="S54" s="224"/>
      <c r="T54" s="224"/>
      <c r="U54" s="224"/>
      <c r="V54" s="224"/>
      <c r="W54" s="224"/>
      <c r="X54" s="225"/>
      <c r="Y54" s="293" t="s">
        <v>53</v>
      </c>
      <c r="Z54" s="288"/>
      <c r="AA54" s="289"/>
      <c r="AB54" s="511"/>
      <c r="AC54" s="511"/>
      <c r="AD54" s="511"/>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3" hidden="1" customHeight="1" x14ac:dyDescent="0.15">
      <c r="A55" s="638"/>
      <c r="B55" s="639"/>
      <c r="C55" s="639"/>
      <c r="D55" s="639"/>
      <c r="E55" s="639"/>
      <c r="F55" s="640"/>
      <c r="G55" s="535"/>
      <c r="H55" s="536"/>
      <c r="I55" s="536"/>
      <c r="J55" s="536"/>
      <c r="K55" s="536"/>
      <c r="L55" s="536"/>
      <c r="M55" s="536"/>
      <c r="N55" s="536"/>
      <c r="O55" s="537"/>
      <c r="P55" s="154"/>
      <c r="Q55" s="154"/>
      <c r="R55" s="154"/>
      <c r="S55" s="154"/>
      <c r="T55" s="154"/>
      <c r="U55" s="154"/>
      <c r="V55" s="154"/>
      <c r="W55" s="154"/>
      <c r="X55" s="227"/>
      <c r="Y55" s="293" t="s">
        <v>13</v>
      </c>
      <c r="Z55" s="288"/>
      <c r="AA55" s="289"/>
      <c r="AB55" s="450" t="s">
        <v>14</v>
      </c>
      <c r="AC55" s="450"/>
      <c r="AD55" s="450"/>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3" hidden="1" customHeight="1" x14ac:dyDescent="0.15">
      <c r="A56" s="891" t="s">
        <v>298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3"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row>
    <row r="58" spans="1:50" ht="3" hidden="1" customHeight="1" x14ac:dyDescent="0.15">
      <c r="A58" s="501" t="s">
        <v>269</v>
      </c>
      <c r="B58" s="502"/>
      <c r="C58" s="502"/>
      <c r="D58" s="502"/>
      <c r="E58" s="502"/>
      <c r="F58" s="503"/>
      <c r="G58" s="554" t="s">
        <v>145</v>
      </c>
      <c r="H58" s="371"/>
      <c r="I58" s="371"/>
      <c r="J58" s="371"/>
      <c r="K58" s="371"/>
      <c r="L58" s="371"/>
      <c r="M58" s="371"/>
      <c r="N58" s="371"/>
      <c r="O58" s="555"/>
      <c r="P58" s="622" t="s">
        <v>58</v>
      </c>
      <c r="Q58" s="371"/>
      <c r="R58" s="371"/>
      <c r="S58" s="371"/>
      <c r="T58" s="371"/>
      <c r="U58" s="371"/>
      <c r="V58" s="371"/>
      <c r="W58" s="371"/>
      <c r="X58" s="555"/>
      <c r="Y58" s="623"/>
      <c r="Z58" s="624"/>
      <c r="AA58" s="625"/>
      <c r="AB58" s="626" t="s">
        <v>11</v>
      </c>
      <c r="AC58" s="627"/>
      <c r="AD58" s="628"/>
      <c r="AE58" s="358" t="s">
        <v>310</v>
      </c>
      <c r="AF58" s="359"/>
      <c r="AG58" s="359"/>
      <c r="AH58" s="360"/>
      <c r="AI58" s="358" t="s">
        <v>308</v>
      </c>
      <c r="AJ58" s="359"/>
      <c r="AK58" s="359"/>
      <c r="AL58" s="360"/>
      <c r="AM58" s="365" t="s">
        <v>337</v>
      </c>
      <c r="AN58" s="365"/>
      <c r="AO58" s="365"/>
      <c r="AP58" s="365"/>
      <c r="AQ58" s="257" t="s">
        <v>187</v>
      </c>
      <c r="AR58" s="258"/>
      <c r="AS58" s="258"/>
      <c r="AT58" s="259"/>
      <c r="AU58" s="367" t="s">
        <v>133</v>
      </c>
      <c r="AV58" s="367"/>
      <c r="AW58" s="367"/>
      <c r="AX58" s="368"/>
    </row>
    <row r="59" spans="1:50" ht="3" hidden="1" customHeight="1" x14ac:dyDescent="0.15">
      <c r="A59" s="501"/>
      <c r="B59" s="502"/>
      <c r="C59" s="502"/>
      <c r="D59" s="502"/>
      <c r="E59" s="502"/>
      <c r="F59" s="503"/>
      <c r="G59" s="556"/>
      <c r="H59" s="369"/>
      <c r="I59" s="369"/>
      <c r="J59" s="369"/>
      <c r="K59" s="369"/>
      <c r="L59" s="369"/>
      <c r="M59" s="369"/>
      <c r="N59" s="369"/>
      <c r="O59" s="557"/>
      <c r="P59" s="569"/>
      <c r="Q59" s="369"/>
      <c r="R59" s="369"/>
      <c r="S59" s="369"/>
      <c r="T59" s="369"/>
      <c r="U59" s="369"/>
      <c r="V59" s="369"/>
      <c r="W59" s="369"/>
      <c r="X59" s="557"/>
      <c r="Y59" s="457"/>
      <c r="Z59" s="458"/>
      <c r="AA59" s="459"/>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3" hidden="1" customHeight="1" x14ac:dyDescent="0.15">
      <c r="A60" s="504"/>
      <c r="B60" s="502"/>
      <c r="C60" s="502"/>
      <c r="D60" s="502"/>
      <c r="E60" s="502"/>
      <c r="F60" s="503"/>
      <c r="G60" s="529"/>
      <c r="H60" s="530"/>
      <c r="I60" s="530"/>
      <c r="J60" s="530"/>
      <c r="K60" s="530"/>
      <c r="L60" s="530"/>
      <c r="M60" s="530"/>
      <c r="N60" s="530"/>
      <c r="O60" s="531"/>
      <c r="P60" s="151"/>
      <c r="Q60" s="151"/>
      <c r="R60" s="151"/>
      <c r="S60" s="151"/>
      <c r="T60" s="151"/>
      <c r="U60" s="151"/>
      <c r="V60" s="151"/>
      <c r="W60" s="151"/>
      <c r="X60" s="222"/>
      <c r="Y60" s="328" t="s">
        <v>12</v>
      </c>
      <c r="Z60" s="538"/>
      <c r="AA60" s="539"/>
      <c r="AB60" s="540"/>
      <c r="AC60" s="540"/>
      <c r="AD60" s="540"/>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3" hidden="1" customHeight="1" x14ac:dyDescent="0.15">
      <c r="A61" s="505"/>
      <c r="B61" s="506"/>
      <c r="C61" s="506"/>
      <c r="D61" s="506"/>
      <c r="E61" s="506"/>
      <c r="F61" s="507"/>
      <c r="G61" s="532"/>
      <c r="H61" s="533"/>
      <c r="I61" s="533"/>
      <c r="J61" s="533"/>
      <c r="K61" s="533"/>
      <c r="L61" s="533"/>
      <c r="M61" s="533"/>
      <c r="N61" s="533"/>
      <c r="O61" s="534"/>
      <c r="P61" s="224"/>
      <c r="Q61" s="224"/>
      <c r="R61" s="224"/>
      <c r="S61" s="224"/>
      <c r="T61" s="224"/>
      <c r="U61" s="224"/>
      <c r="V61" s="224"/>
      <c r="W61" s="224"/>
      <c r="X61" s="225"/>
      <c r="Y61" s="293" t="s">
        <v>53</v>
      </c>
      <c r="Z61" s="288"/>
      <c r="AA61" s="289"/>
      <c r="AB61" s="511"/>
      <c r="AC61" s="511"/>
      <c r="AD61" s="511"/>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3" hidden="1" customHeight="1" x14ac:dyDescent="0.15">
      <c r="A62" s="505"/>
      <c r="B62" s="506"/>
      <c r="C62" s="506"/>
      <c r="D62" s="506"/>
      <c r="E62" s="506"/>
      <c r="F62" s="507"/>
      <c r="G62" s="535"/>
      <c r="H62" s="536"/>
      <c r="I62" s="536"/>
      <c r="J62" s="536"/>
      <c r="K62" s="536"/>
      <c r="L62" s="536"/>
      <c r="M62" s="536"/>
      <c r="N62" s="536"/>
      <c r="O62" s="537"/>
      <c r="P62" s="154"/>
      <c r="Q62" s="154"/>
      <c r="R62" s="154"/>
      <c r="S62" s="154"/>
      <c r="T62" s="154"/>
      <c r="U62" s="154"/>
      <c r="V62" s="154"/>
      <c r="W62" s="154"/>
      <c r="X62" s="227"/>
      <c r="Y62" s="293" t="s">
        <v>13</v>
      </c>
      <c r="Z62" s="288"/>
      <c r="AA62" s="289"/>
      <c r="AB62" s="486" t="s">
        <v>14</v>
      </c>
      <c r="AC62" s="486"/>
      <c r="AD62" s="486"/>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3" hidden="1" customHeight="1" x14ac:dyDescent="0.15">
      <c r="A63" s="891" t="s">
        <v>298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3"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row>
    <row r="65" spans="1:50" ht="3" hidden="1" customHeight="1" x14ac:dyDescent="0.15">
      <c r="A65" s="852" t="s">
        <v>270</v>
      </c>
      <c r="B65" s="853"/>
      <c r="C65" s="853"/>
      <c r="D65" s="853"/>
      <c r="E65" s="853"/>
      <c r="F65" s="854"/>
      <c r="G65" s="855"/>
      <c r="H65" s="857" t="s">
        <v>145</v>
      </c>
      <c r="I65" s="857"/>
      <c r="J65" s="857"/>
      <c r="K65" s="857"/>
      <c r="L65" s="857"/>
      <c r="M65" s="857"/>
      <c r="N65" s="857"/>
      <c r="O65" s="858"/>
      <c r="P65" s="861" t="s">
        <v>58</v>
      </c>
      <c r="Q65" s="857"/>
      <c r="R65" s="857"/>
      <c r="S65" s="857"/>
      <c r="T65" s="857"/>
      <c r="U65" s="857"/>
      <c r="V65" s="858"/>
      <c r="W65" s="863" t="s">
        <v>265</v>
      </c>
      <c r="X65" s="864"/>
      <c r="Y65" s="867"/>
      <c r="Z65" s="867"/>
      <c r="AA65" s="868"/>
      <c r="AB65" s="861" t="s">
        <v>11</v>
      </c>
      <c r="AC65" s="857"/>
      <c r="AD65" s="858"/>
      <c r="AE65" s="358" t="s">
        <v>310</v>
      </c>
      <c r="AF65" s="359"/>
      <c r="AG65" s="359"/>
      <c r="AH65" s="360"/>
      <c r="AI65" s="358" t="s">
        <v>308</v>
      </c>
      <c r="AJ65" s="359"/>
      <c r="AK65" s="359"/>
      <c r="AL65" s="360"/>
      <c r="AM65" s="365" t="s">
        <v>337</v>
      </c>
      <c r="AN65" s="365"/>
      <c r="AO65" s="365"/>
      <c r="AP65" s="365"/>
      <c r="AQ65" s="861" t="s">
        <v>187</v>
      </c>
      <c r="AR65" s="857"/>
      <c r="AS65" s="857"/>
      <c r="AT65" s="858"/>
      <c r="AU65" s="971" t="s">
        <v>133</v>
      </c>
      <c r="AV65" s="971"/>
      <c r="AW65" s="971"/>
      <c r="AX65" s="972"/>
    </row>
    <row r="66" spans="1:50" ht="3"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22"/>
      <c r="AF66" s="323"/>
      <c r="AG66" s="323"/>
      <c r="AH66" s="324"/>
      <c r="AI66" s="322"/>
      <c r="AJ66" s="323"/>
      <c r="AK66" s="323"/>
      <c r="AL66" s="324"/>
      <c r="AM66" s="366"/>
      <c r="AN66" s="366"/>
      <c r="AO66" s="366"/>
      <c r="AP66" s="366"/>
      <c r="AQ66" s="260"/>
      <c r="AR66" s="261"/>
      <c r="AS66" s="859" t="s">
        <v>188</v>
      </c>
      <c r="AT66" s="860"/>
      <c r="AU66" s="261"/>
      <c r="AV66" s="261"/>
      <c r="AW66" s="859" t="s">
        <v>268</v>
      </c>
      <c r="AX66" s="973"/>
    </row>
    <row r="67" spans="1:50" ht="3" hidden="1" customHeight="1" x14ac:dyDescent="0.15">
      <c r="A67" s="845"/>
      <c r="B67" s="846"/>
      <c r="C67" s="846"/>
      <c r="D67" s="846"/>
      <c r="E67" s="846"/>
      <c r="F67" s="847"/>
      <c r="G67" s="974" t="s">
        <v>189</v>
      </c>
      <c r="H67" s="957"/>
      <c r="I67" s="958"/>
      <c r="J67" s="958"/>
      <c r="K67" s="958"/>
      <c r="L67" s="958"/>
      <c r="M67" s="958"/>
      <c r="N67" s="958"/>
      <c r="O67" s="959"/>
      <c r="P67" s="957"/>
      <c r="Q67" s="958"/>
      <c r="R67" s="958"/>
      <c r="S67" s="958"/>
      <c r="T67" s="958"/>
      <c r="U67" s="958"/>
      <c r="V67" s="959"/>
      <c r="W67" s="963"/>
      <c r="X67" s="964"/>
      <c r="Y67" s="944" t="s">
        <v>12</v>
      </c>
      <c r="Z67" s="944"/>
      <c r="AA67" s="945"/>
      <c r="AB67" s="946" t="s">
        <v>288</v>
      </c>
      <c r="AC67" s="946"/>
      <c r="AD67" s="946"/>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3" hidden="1" customHeight="1" x14ac:dyDescent="0.15">
      <c r="A68" s="845"/>
      <c r="B68" s="846"/>
      <c r="C68" s="846"/>
      <c r="D68" s="846"/>
      <c r="E68" s="846"/>
      <c r="F68" s="847"/>
      <c r="G68" s="934"/>
      <c r="H68" s="960"/>
      <c r="I68" s="961"/>
      <c r="J68" s="961"/>
      <c r="K68" s="961"/>
      <c r="L68" s="961"/>
      <c r="M68" s="961"/>
      <c r="N68" s="961"/>
      <c r="O68" s="962"/>
      <c r="P68" s="960"/>
      <c r="Q68" s="961"/>
      <c r="R68" s="961"/>
      <c r="S68" s="961"/>
      <c r="T68" s="961"/>
      <c r="U68" s="961"/>
      <c r="V68" s="962"/>
      <c r="W68" s="965"/>
      <c r="X68" s="966"/>
      <c r="Y68" s="174" t="s">
        <v>53</v>
      </c>
      <c r="Z68" s="174"/>
      <c r="AA68" s="175"/>
      <c r="AB68" s="969" t="s">
        <v>288</v>
      </c>
      <c r="AC68" s="969"/>
      <c r="AD68" s="969"/>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3" hidden="1" customHeight="1" x14ac:dyDescent="0.15">
      <c r="A69" s="845"/>
      <c r="B69" s="846"/>
      <c r="C69" s="846"/>
      <c r="D69" s="846"/>
      <c r="E69" s="846"/>
      <c r="F69" s="847"/>
      <c r="G69" s="975"/>
      <c r="H69" s="960"/>
      <c r="I69" s="961"/>
      <c r="J69" s="961"/>
      <c r="K69" s="961"/>
      <c r="L69" s="961"/>
      <c r="M69" s="961"/>
      <c r="N69" s="961"/>
      <c r="O69" s="962"/>
      <c r="P69" s="960"/>
      <c r="Q69" s="961"/>
      <c r="R69" s="961"/>
      <c r="S69" s="961"/>
      <c r="T69" s="961"/>
      <c r="U69" s="961"/>
      <c r="V69" s="962"/>
      <c r="W69" s="967"/>
      <c r="X69" s="968"/>
      <c r="Y69" s="174" t="s">
        <v>13</v>
      </c>
      <c r="Z69" s="174"/>
      <c r="AA69" s="175"/>
      <c r="AB69" s="970" t="s">
        <v>289</v>
      </c>
      <c r="AC69" s="970"/>
      <c r="AD69" s="970"/>
      <c r="AE69" s="808"/>
      <c r="AF69" s="809"/>
      <c r="AG69" s="809"/>
      <c r="AH69" s="809"/>
      <c r="AI69" s="808"/>
      <c r="AJ69" s="809"/>
      <c r="AK69" s="809"/>
      <c r="AL69" s="809"/>
      <c r="AM69" s="808"/>
      <c r="AN69" s="809"/>
      <c r="AO69" s="809"/>
      <c r="AP69" s="809"/>
      <c r="AQ69" s="354"/>
      <c r="AR69" s="355"/>
      <c r="AS69" s="355"/>
      <c r="AT69" s="356"/>
      <c r="AU69" s="355"/>
      <c r="AV69" s="355"/>
      <c r="AW69" s="355"/>
      <c r="AX69" s="357"/>
    </row>
    <row r="70" spans="1:50" ht="3" hidden="1" customHeight="1" x14ac:dyDescent="0.15">
      <c r="A70" s="845" t="s">
        <v>274</v>
      </c>
      <c r="B70" s="846"/>
      <c r="C70" s="846"/>
      <c r="D70" s="846"/>
      <c r="E70" s="846"/>
      <c r="F70" s="847"/>
      <c r="G70" s="934" t="s">
        <v>190</v>
      </c>
      <c r="H70" s="935"/>
      <c r="I70" s="935"/>
      <c r="J70" s="935"/>
      <c r="K70" s="935"/>
      <c r="L70" s="935"/>
      <c r="M70" s="935"/>
      <c r="N70" s="935"/>
      <c r="O70" s="935"/>
      <c r="P70" s="935"/>
      <c r="Q70" s="935"/>
      <c r="R70" s="935"/>
      <c r="S70" s="935"/>
      <c r="T70" s="935"/>
      <c r="U70" s="935"/>
      <c r="V70" s="935"/>
      <c r="W70" s="938" t="s">
        <v>287</v>
      </c>
      <c r="X70" s="939"/>
      <c r="Y70" s="944" t="s">
        <v>12</v>
      </c>
      <c r="Z70" s="944"/>
      <c r="AA70" s="945"/>
      <c r="AB70" s="946" t="s">
        <v>288</v>
      </c>
      <c r="AC70" s="946"/>
      <c r="AD70" s="946"/>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3" hidden="1" customHeight="1" x14ac:dyDescent="0.15">
      <c r="A71" s="845"/>
      <c r="B71" s="846"/>
      <c r="C71" s="846"/>
      <c r="D71" s="846"/>
      <c r="E71" s="846"/>
      <c r="F71" s="847"/>
      <c r="G71" s="934"/>
      <c r="H71" s="936"/>
      <c r="I71" s="936"/>
      <c r="J71" s="936"/>
      <c r="K71" s="936"/>
      <c r="L71" s="936"/>
      <c r="M71" s="936"/>
      <c r="N71" s="936"/>
      <c r="O71" s="936"/>
      <c r="P71" s="936"/>
      <c r="Q71" s="936"/>
      <c r="R71" s="936"/>
      <c r="S71" s="936"/>
      <c r="T71" s="936"/>
      <c r="U71" s="936"/>
      <c r="V71" s="936"/>
      <c r="W71" s="940"/>
      <c r="X71" s="941"/>
      <c r="Y71" s="174" t="s">
        <v>53</v>
      </c>
      <c r="Z71" s="174"/>
      <c r="AA71" s="175"/>
      <c r="AB71" s="969" t="s">
        <v>288</v>
      </c>
      <c r="AC71" s="969"/>
      <c r="AD71" s="969"/>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3" hidden="1" customHeight="1" x14ac:dyDescent="0.15">
      <c r="A72" s="848"/>
      <c r="B72" s="849"/>
      <c r="C72" s="849"/>
      <c r="D72" s="849"/>
      <c r="E72" s="849"/>
      <c r="F72" s="850"/>
      <c r="G72" s="934"/>
      <c r="H72" s="937"/>
      <c r="I72" s="937"/>
      <c r="J72" s="937"/>
      <c r="K72" s="937"/>
      <c r="L72" s="937"/>
      <c r="M72" s="937"/>
      <c r="N72" s="937"/>
      <c r="O72" s="937"/>
      <c r="P72" s="937"/>
      <c r="Q72" s="937"/>
      <c r="R72" s="937"/>
      <c r="S72" s="937"/>
      <c r="T72" s="937"/>
      <c r="U72" s="937"/>
      <c r="V72" s="937"/>
      <c r="W72" s="942"/>
      <c r="X72" s="943"/>
      <c r="Y72" s="174" t="s">
        <v>13</v>
      </c>
      <c r="Z72" s="174"/>
      <c r="AA72" s="175"/>
      <c r="AB72" s="970" t="s">
        <v>289</v>
      </c>
      <c r="AC72" s="970"/>
      <c r="AD72" s="970"/>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3" hidden="1" customHeight="1" x14ac:dyDescent="0.15">
      <c r="A73" s="831" t="s">
        <v>270</v>
      </c>
      <c r="B73" s="832"/>
      <c r="C73" s="832"/>
      <c r="D73" s="832"/>
      <c r="E73" s="832"/>
      <c r="F73" s="833"/>
      <c r="G73" s="800"/>
      <c r="H73" s="159" t="s">
        <v>145</v>
      </c>
      <c r="I73" s="159"/>
      <c r="J73" s="159"/>
      <c r="K73" s="159"/>
      <c r="L73" s="159"/>
      <c r="M73" s="159"/>
      <c r="N73" s="159"/>
      <c r="O73" s="160"/>
      <c r="P73" s="166" t="s">
        <v>58</v>
      </c>
      <c r="Q73" s="159"/>
      <c r="R73" s="159"/>
      <c r="S73" s="159"/>
      <c r="T73" s="159"/>
      <c r="U73" s="159"/>
      <c r="V73" s="159"/>
      <c r="W73" s="159"/>
      <c r="X73" s="160"/>
      <c r="Y73" s="802"/>
      <c r="Z73" s="803"/>
      <c r="AA73" s="804"/>
      <c r="AB73" s="166" t="s">
        <v>11</v>
      </c>
      <c r="AC73" s="159"/>
      <c r="AD73" s="160"/>
      <c r="AE73" s="358" t="s">
        <v>310</v>
      </c>
      <c r="AF73" s="359"/>
      <c r="AG73" s="359"/>
      <c r="AH73" s="360"/>
      <c r="AI73" s="358" t="s">
        <v>308</v>
      </c>
      <c r="AJ73" s="359"/>
      <c r="AK73" s="359"/>
      <c r="AL73" s="360"/>
      <c r="AM73" s="365" t="s">
        <v>337</v>
      </c>
      <c r="AN73" s="365"/>
      <c r="AO73" s="365"/>
      <c r="AP73" s="365"/>
      <c r="AQ73" s="166" t="s">
        <v>187</v>
      </c>
      <c r="AR73" s="159"/>
      <c r="AS73" s="159"/>
      <c r="AT73" s="160"/>
      <c r="AU73" s="263" t="s">
        <v>133</v>
      </c>
      <c r="AV73" s="124"/>
      <c r="AW73" s="124"/>
      <c r="AX73" s="125"/>
    </row>
    <row r="74" spans="1:50" ht="3" hidden="1" customHeight="1" x14ac:dyDescent="0.15">
      <c r="A74" s="834"/>
      <c r="B74" s="835"/>
      <c r="C74" s="835"/>
      <c r="D74" s="835"/>
      <c r="E74" s="835"/>
      <c r="F74" s="836"/>
      <c r="G74" s="801"/>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3" hidden="1" customHeight="1" x14ac:dyDescent="0.15">
      <c r="A75" s="834"/>
      <c r="B75" s="835"/>
      <c r="C75" s="835"/>
      <c r="D75" s="835"/>
      <c r="E75" s="835"/>
      <c r="F75" s="836"/>
      <c r="G75" s="775"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3" hidden="1" customHeight="1" x14ac:dyDescent="0.15">
      <c r="A76" s="834"/>
      <c r="B76" s="835"/>
      <c r="C76" s="835"/>
      <c r="D76" s="835"/>
      <c r="E76" s="835"/>
      <c r="F76" s="836"/>
      <c r="G76" s="776"/>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3" hidden="1" customHeight="1" x14ac:dyDescent="0.15">
      <c r="A77" s="834"/>
      <c r="B77" s="835"/>
      <c r="C77" s="835"/>
      <c r="D77" s="835"/>
      <c r="E77" s="835"/>
      <c r="F77" s="836"/>
      <c r="G77" s="777"/>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3" hidden="1" customHeight="1" x14ac:dyDescent="0.15">
      <c r="A78" s="906" t="s">
        <v>301</v>
      </c>
      <c r="B78" s="907"/>
      <c r="C78" s="907"/>
      <c r="D78" s="907"/>
      <c r="E78" s="904" t="s">
        <v>248</v>
      </c>
      <c r="F78" s="905"/>
      <c r="G78" s="47" t="s">
        <v>190</v>
      </c>
      <c r="H78" s="786"/>
      <c r="I78" s="234"/>
      <c r="J78" s="234"/>
      <c r="K78" s="234"/>
      <c r="L78" s="234"/>
      <c r="M78" s="234"/>
      <c r="N78" s="234"/>
      <c r="O78" s="787"/>
      <c r="P78" s="251"/>
      <c r="Q78" s="251"/>
      <c r="R78" s="251"/>
      <c r="S78" s="251"/>
      <c r="T78" s="251"/>
      <c r="U78" s="251"/>
      <c r="V78" s="251"/>
      <c r="W78" s="251"/>
      <c r="X78" s="251"/>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3" hidden="1" customHeight="1" x14ac:dyDescent="0.15">
      <c r="A79" s="805" t="s">
        <v>148</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38" t="s">
        <v>264</v>
      </c>
      <c r="AP79" s="139"/>
      <c r="AQ79" s="139"/>
      <c r="AR79" s="66" t="s">
        <v>262</v>
      </c>
      <c r="AS79" s="138"/>
      <c r="AT79" s="139"/>
      <c r="AU79" s="139"/>
      <c r="AV79" s="139"/>
      <c r="AW79" s="139"/>
      <c r="AX79" s="140"/>
    </row>
    <row r="80" spans="1:50" ht="3" hidden="1" customHeight="1" x14ac:dyDescent="0.15">
      <c r="A80" s="508" t="s">
        <v>146</v>
      </c>
      <c r="B80" s="840" t="s">
        <v>261</v>
      </c>
      <c r="C80" s="841"/>
      <c r="D80" s="841"/>
      <c r="E80" s="841"/>
      <c r="F80" s="842"/>
      <c r="G80" s="773" t="s">
        <v>138</v>
      </c>
      <c r="H80" s="773"/>
      <c r="I80" s="773"/>
      <c r="J80" s="773"/>
      <c r="K80" s="773"/>
      <c r="L80" s="773"/>
      <c r="M80" s="773"/>
      <c r="N80" s="773"/>
      <c r="O80" s="773"/>
      <c r="P80" s="773"/>
      <c r="Q80" s="773"/>
      <c r="R80" s="773"/>
      <c r="S80" s="773"/>
      <c r="T80" s="773"/>
      <c r="U80" s="773"/>
      <c r="V80" s="773"/>
      <c r="W80" s="773"/>
      <c r="X80" s="773"/>
      <c r="Y80" s="773"/>
      <c r="Z80" s="773"/>
      <c r="AA80" s="774"/>
      <c r="AB80" s="772" t="s">
        <v>349</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6"/>
    </row>
    <row r="81" spans="1:60" ht="3" hidden="1" customHeight="1" x14ac:dyDescent="0.15">
      <c r="A81" s="509"/>
      <c r="B81" s="843"/>
      <c r="C81" s="541"/>
      <c r="D81" s="541"/>
      <c r="E81" s="541"/>
      <c r="F81" s="542"/>
      <c r="G81" s="369"/>
      <c r="H81" s="369"/>
      <c r="I81" s="369"/>
      <c r="J81" s="369"/>
      <c r="K81" s="369"/>
      <c r="L81" s="369"/>
      <c r="M81" s="369"/>
      <c r="N81" s="369"/>
      <c r="O81" s="369"/>
      <c r="P81" s="369"/>
      <c r="Q81" s="369"/>
      <c r="R81" s="369"/>
      <c r="S81" s="369"/>
      <c r="T81" s="369"/>
      <c r="U81" s="369"/>
      <c r="V81" s="369"/>
      <c r="W81" s="369"/>
      <c r="X81" s="369"/>
      <c r="Y81" s="369"/>
      <c r="Z81" s="369"/>
      <c r="AA81" s="557"/>
      <c r="AB81" s="569"/>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3" hidden="1" customHeight="1" x14ac:dyDescent="0.15">
      <c r="A82" s="509"/>
      <c r="B82" s="843"/>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46"/>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3" hidden="1" customHeight="1" x14ac:dyDescent="0.15">
      <c r="A83" s="509"/>
      <c r="B83" s="843"/>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7"/>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3" hidden="1" customHeight="1" x14ac:dyDescent="0.15">
      <c r="A84" s="509"/>
      <c r="B84" s="844"/>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8"/>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3" hidden="1" customHeight="1" x14ac:dyDescent="0.15">
      <c r="A85" s="509"/>
      <c r="B85" s="541" t="s">
        <v>144</v>
      </c>
      <c r="C85" s="541"/>
      <c r="D85" s="541"/>
      <c r="E85" s="541"/>
      <c r="F85" s="542"/>
      <c r="G85" s="788" t="s">
        <v>60</v>
      </c>
      <c r="H85" s="773"/>
      <c r="I85" s="773"/>
      <c r="J85" s="773"/>
      <c r="K85" s="773"/>
      <c r="L85" s="773"/>
      <c r="M85" s="773"/>
      <c r="N85" s="773"/>
      <c r="O85" s="774"/>
      <c r="P85" s="772" t="s">
        <v>62</v>
      </c>
      <c r="Q85" s="773"/>
      <c r="R85" s="773"/>
      <c r="S85" s="773"/>
      <c r="T85" s="773"/>
      <c r="U85" s="773"/>
      <c r="V85" s="773"/>
      <c r="W85" s="773"/>
      <c r="X85" s="774"/>
      <c r="Y85" s="163"/>
      <c r="Z85" s="164"/>
      <c r="AA85" s="165"/>
      <c r="AB85" s="358" t="s">
        <v>11</v>
      </c>
      <c r="AC85" s="359"/>
      <c r="AD85" s="360"/>
      <c r="AE85" s="358" t="s">
        <v>310</v>
      </c>
      <c r="AF85" s="359"/>
      <c r="AG85" s="359"/>
      <c r="AH85" s="360"/>
      <c r="AI85" s="358" t="s">
        <v>308</v>
      </c>
      <c r="AJ85" s="359"/>
      <c r="AK85" s="359"/>
      <c r="AL85" s="360"/>
      <c r="AM85" s="365" t="s">
        <v>337</v>
      </c>
      <c r="AN85" s="365"/>
      <c r="AO85" s="365"/>
      <c r="AP85" s="365"/>
      <c r="AQ85" s="166" t="s">
        <v>187</v>
      </c>
      <c r="AR85" s="159"/>
      <c r="AS85" s="159"/>
      <c r="AT85" s="160"/>
      <c r="AU85" s="363" t="s">
        <v>133</v>
      </c>
      <c r="AV85" s="363"/>
      <c r="AW85" s="363"/>
      <c r="AX85" s="364"/>
      <c r="AY85" s="10"/>
      <c r="AZ85" s="10"/>
      <c r="BA85" s="10"/>
      <c r="BB85" s="10"/>
      <c r="BC85" s="10"/>
    </row>
    <row r="86" spans="1:60" ht="3" hidden="1" customHeight="1" x14ac:dyDescent="0.15">
      <c r="A86" s="509"/>
      <c r="B86" s="541"/>
      <c r="C86" s="541"/>
      <c r="D86" s="541"/>
      <c r="E86" s="541"/>
      <c r="F86" s="542"/>
      <c r="G86" s="556"/>
      <c r="H86" s="369"/>
      <c r="I86" s="369"/>
      <c r="J86" s="369"/>
      <c r="K86" s="369"/>
      <c r="L86" s="369"/>
      <c r="M86" s="369"/>
      <c r="N86" s="369"/>
      <c r="O86" s="557"/>
      <c r="P86" s="569"/>
      <c r="Q86" s="369"/>
      <c r="R86" s="369"/>
      <c r="S86" s="369"/>
      <c r="T86" s="369"/>
      <c r="U86" s="369"/>
      <c r="V86" s="369"/>
      <c r="W86" s="369"/>
      <c r="X86" s="557"/>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3" hidden="1" customHeight="1" x14ac:dyDescent="0.15">
      <c r="A87" s="509"/>
      <c r="B87" s="541"/>
      <c r="C87" s="541"/>
      <c r="D87" s="541"/>
      <c r="E87" s="541"/>
      <c r="F87" s="542"/>
      <c r="G87" s="221"/>
      <c r="H87" s="151"/>
      <c r="I87" s="151"/>
      <c r="J87" s="151"/>
      <c r="K87" s="151"/>
      <c r="L87" s="151"/>
      <c r="M87" s="151"/>
      <c r="N87" s="151"/>
      <c r="O87" s="222"/>
      <c r="P87" s="151"/>
      <c r="Q87" s="793"/>
      <c r="R87" s="793"/>
      <c r="S87" s="793"/>
      <c r="T87" s="793"/>
      <c r="U87" s="793"/>
      <c r="V87" s="793"/>
      <c r="W87" s="793"/>
      <c r="X87" s="794"/>
      <c r="Y87" s="749" t="s">
        <v>61</v>
      </c>
      <c r="Z87" s="750"/>
      <c r="AA87" s="751"/>
      <c r="AB87" s="540"/>
      <c r="AC87" s="540"/>
      <c r="AD87" s="540"/>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3" hidden="1" customHeight="1" x14ac:dyDescent="0.15">
      <c r="A88" s="509"/>
      <c r="B88" s="541"/>
      <c r="C88" s="541"/>
      <c r="D88" s="541"/>
      <c r="E88" s="541"/>
      <c r="F88" s="542"/>
      <c r="G88" s="223"/>
      <c r="H88" s="224"/>
      <c r="I88" s="224"/>
      <c r="J88" s="224"/>
      <c r="K88" s="224"/>
      <c r="L88" s="224"/>
      <c r="M88" s="224"/>
      <c r="N88" s="224"/>
      <c r="O88" s="225"/>
      <c r="P88" s="795"/>
      <c r="Q88" s="795"/>
      <c r="R88" s="795"/>
      <c r="S88" s="795"/>
      <c r="T88" s="795"/>
      <c r="U88" s="795"/>
      <c r="V88" s="795"/>
      <c r="W88" s="795"/>
      <c r="X88" s="796"/>
      <c r="Y88" s="723" t="s">
        <v>53</v>
      </c>
      <c r="Z88" s="724"/>
      <c r="AA88" s="725"/>
      <c r="AB88" s="511"/>
      <c r="AC88" s="511"/>
      <c r="AD88" s="511"/>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3" hidden="1" customHeight="1" x14ac:dyDescent="0.15">
      <c r="A89" s="509"/>
      <c r="B89" s="543"/>
      <c r="C89" s="543"/>
      <c r="D89" s="543"/>
      <c r="E89" s="543"/>
      <c r="F89" s="544"/>
      <c r="G89" s="226"/>
      <c r="H89" s="154"/>
      <c r="I89" s="154"/>
      <c r="J89" s="154"/>
      <c r="K89" s="154"/>
      <c r="L89" s="154"/>
      <c r="M89" s="154"/>
      <c r="N89" s="154"/>
      <c r="O89" s="227"/>
      <c r="P89" s="294"/>
      <c r="Q89" s="294"/>
      <c r="R89" s="294"/>
      <c r="S89" s="294"/>
      <c r="T89" s="294"/>
      <c r="U89" s="294"/>
      <c r="V89" s="294"/>
      <c r="W89" s="294"/>
      <c r="X89" s="797"/>
      <c r="Y89" s="723" t="s">
        <v>13</v>
      </c>
      <c r="Z89" s="724"/>
      <c r="AA89" s="725"/>
      <c r="AB89" s="450" t="s">
        <v>14</v>
      </c>
      <c r="AC89" s="450"/>
      <c r="AD89" s="450"/>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3" hidden="1" customHeight="1" x14ac:dyDescent="0.15">
      <c r="A90" s="509"/>
      <c r="B90" s="541" t="s">
        <v>144</v>
      </c>
      <c r="C90" s="541"/>
      <c r="D90" s="541"/>
      <c r="E90" s="541"/>
      <c r="F90" s="542"/>
      <c r="G90" s="788" t="s">
        <v>60</v>
      </c>
      <c r="H90" s="773"/>
      <c r="I90" s="773"/>
      <c r="J90" s="773"/>
      <c r="K90" s="773"/>
      <c r="L90" s="773"/>
      <c r="M90" s="773"/>
      <c r="N90" s="773"/>
      <c r="O90" s="774"/>
      <c r="P90" s="772" t="s">
        <v>62</v>
      </c>
      <c r="Q90" s="773"/>
      <c r="R90" s="773"/>
      <c r="S90" s="773"/>
      <c r="T90" s="773"/>
      <c r="U90" s="773"/>
      <c r="V90" s="773"/>
      <c r="W90" s="773"/>
      <c r="X90" s="774"/>
      <c r="Y90" s="163"/>
      <c r="Z90" s="164"/>
      <c r="AA90" s="165"/>
      <c r="AB90" s="358" t="s">
        <v>11</v>
      </c>
      <c r="AC90" s="359"/>
      <c r="AD90" s="360"/>
      <c r="AE90" s="358" t="s">
        <v>310</v>
      </c>
      <c r="AF90" s="359"/>
      <c r="AG90" s="359"/>
      <c r="AH90" s="360"/>
      <c r="AI90" s="358" t="s">
        <v>308</v>
      </c>
      <c r="AJ90" s="359"/>
      <c r="AK90" s="359"/>
      <c r="AL90" s="360"/>
      <c r="AM90" s="365" t="s">
        <v>337</v>
      </c>
      <c r="AN90" s="365"/>
      <c r="AO90" s="365"/>
      <c r="AP90" s="365"/>
      <c r="AQ90" s="166" t="s">
        <v>187</v>
      </c>
      <c r="AR90" s="159"/>
      <c r="AS90" s="159"/>
      <c r="AT90" s="160"/>
      <c r="AU90" s="363" t="s">
        <v>133</v>
      </c>
      <c r="AV90" s="363"/>
      <c r="AW90" s="363"/>
      <c r="AX90" s="364"/>
    </row>
    <row r="91" spans="1:60" ht="3" hidden="1" customHeight="1" x14ac:dyDescent="0.15">
      <c r="A91" s="509"/>
      <c r="B91" s="541"/>
      <c r="C91" s="541"/>
      <c r="D91" s="541"/>
      <c r="E91" s="541"/>
      <c r="F91" s="542"/>
      <c r="G91" s="556"/>
      <c r="H91" s="369"/>
      <c r="I91" s="369"/>
      <c r="J91" s="369"/>
      <c r="K91" s="369"/>
      <c r="L91" s="369"/>
      <c r="M91" s="369"/>
      <c r="N91" s="369"/>
      <c r="O91" s="557"/>
      <c r="P91" s="569"/>
      <c r="Q91" s="369"/>
      <c r="R91" s="369"/>
      <c r="S91" s="369"/>
      <c r="T91" s="369"/>
      <c r="U91" s="369"/>
      <c r="V91" s="369"/>
      <c r="W91" s="369"/>
      <c r="X91" s="557"/>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3" hidden="1" customHeight="1" x14ac:dyDescent="0.15">
      <c r="A92" s="509"/>
      <c r="B92" s="541"/>
      <c r="C92" s="541"/>
      <c r="D92" s="541"/>
      <c r="E92" s="541"/>
      <c r="F92" s="542"/>
      <c r="G92" s="221"/>
      <c r="H92" s="151"/>
      <c r="I92" s="151"/>
      <c r="J92" s="151"/>
      <c r="K92" s="151"/>
      <c r="L92" s="151"/>
      <c r="M92" s="151"/>
      <c r="N92" s="151"/>
      <c r="O92" s="222"/>
      <c r="P92" s="151"/>
      <c r="Q92" s="793"/>
      <c r="R92" s="793"/>
      <c r="S92" s="793"/>
      <c r="T92" s="793"/>
      <c r="U92" s="793"/>
      <c r="V92" s="793"/>
      <c r="W92" s="793"/>
      <c r="X92" s="794"/>
      <c r="Y92" s="749" t="s">
        <v>61</v>
      </c>
      <c r="Z92" s="750"/>
      <c r="AA92" s="751"/>
      <c r="AB92" s="540"/>
      <c r="AC92" s="540"/>
      <c r="AD92" s="540"/>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3" hidden="1" customHeight="1" x14ac:dyDescent="0.15">
      <c r="A93" s="509"/>
      <c r="B93" s="541"/>
      <c r="C93" s="541"/>
      <c r="D93" s="541"/>
      <c r="E93" s="541"/>
      <c r="F93" s="542"/>
      <c r="G93" s="223"/>
      <c r="H93" s="224"/>
      <c r="I93" s="224"/>
      <c r="J93" s="224"/>
      <c r="K93" s="224"/>
      <c r="L93" s="224"/>
      <c r="M93" s="224"/>
      <c r="N93" s="224"/>
      <c r="O93" s="225"/>
      <c r="P93" s="795"/>
      <c r="Q93" s="795"/>
      <c r="R93" s="795"/>
      <c r="S93" s="795"/>
      <c r="T93" s="795"/>
      <c r="U93" s="795"/>
      <c r="V93" s="795"/>
      <c r="W93" s="795"/>
      <c r="X93" s="796"/>
      <c r="Y93" s="723" t="s">
        <v>53</v>
      </c>
      <c r="Z93" s="724"/>
      <c r="AA93" s="725"/>
      <c r="AB93" s="511"/>
      <c r="AC93" s="511"/>
      <c r="AD93" s="511"/>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3" hidden="1" customHeight="1" x14ac:dyDescent="0.15">
      <c r="A94" s="509"/>
      <c r="B94" s="543"/>
      <c r="C94" s="543"/>
      <c r="D94" s="543"/>
      <c r="E94" s="543"/>
      <c r="F94" s="544"/>
      <c r="G94" s="226"/>
      <c r="H94" s="154"/>
      <c r="I94" s="154"/>
      <c r="J94" s="154"/>
      <c r="K94" s="154"/>
      <c r="L94" s="154"/>
      <c r="M94" s="154"/>
      <c r="N94" s="154"/>
      <c r="O94" s="227"/>
      <c r="P94" s="294"/>
      <c r="Q94" s="294"/>
      <c r="R94" s="294"/>
      <c r="S94" s="294"/>
      <c r="T94" s="294"/>
      <c r="U94" s="294"/>
      <c r="V94" s="294"/>
      <c r="W94" s="294"/>
      <c r="X94" s="797"/>
      <c r="Y94" s="723" t="s">
        <v>13</v>
      </c>
      <c r="Z94" s="724"/>
      <c r="AA94" s="725"/>
      <c r="AB94" s="450" t="s">
        <v>14</v>
      </c>
      <c r="AC94" s="450"/>
      <c r="AD94" s="450"/>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3" hidden="1" customHeight="1" x14ac:dyDescent="0.15">
      <c r="A95" s="509"/>
      <c r="B95" s="541" t="s">
        <v>144</v>
      </c>
      <c r="C95" s="541"/>
      <c r="D95" s="541"/>
      <c r="E95" s="541"/>
      <c r="F95" s="542"/>
      <c r="G95" s="788" t="s">
        <v>60</v>
      </c>
      <c r="H95" s="773"/>
      <c r="I95" s="773"/>
      <c r="J95" s="773"/>
      <c r="K95" s="773"/>
      <c r="L95" s="773"/>
      <c r="M95" s="773"/>
      <c r="N95" s="773"/>
      <c r="O95" s="774"/>
      <c r="P95" s="772" t="s">
        <v>62</v>
      </c>
      <c r="Q95" s="773"/>
      <c r="R95" s="773"/>
      <c r="S95" s="773"/>
      <c r="T95" s="773"/>
      <c r="U95" s="773"/>
      <c r="V95" s="773"/>
      <c r="W95" s="773"/>
      <c r="X95" s="774"/>
      <c r="Y95" s="163"/>
      <c r="Z95" s="164"/>
      <c r="AA95" s="165"/>
      <c r="AB95" s="358" t="s">
        <v>11</v>
      </c>
      <c r="AC95" s="359"/>
      <c r="AD95" s="360"/>
      <c r="AE95" s="358" t="s">
        <v>310</v>
      </c>
      <c r="AF95" s="359"/>
      <c r="AG95" s="359"/>
      <c r="AH95" s="360"/>
      <c r="AI95" s="358" t="s">
        <v>308</v>
      </c>
      <c r="AJ95" s="359"/>
      <c r="AK95" s="359"/>
      <c r="AL95" s="360"/>
      <c r="AM95" s="365" t="s">
        <v>337</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3" hidden="1" customHeight="1" x14ac:dyDescent="0.15">
      <c r="A96" s="509"/>
      <c r="B96" s="541"/>
      <c r="C96" s="541"/>
      <c r="D96" s="541"/>
      <c r="E96" s="541"/>
      <c r="F96" s="542"/>
      <c r="G96" s="556"/>
      <c r="H96" s="369"/>
      <c r="I96" s="369"/>
      <c r="J96" s="369"/>
      <c r="K96" s="369"/>
      <c r="L96" s="369"/>
      <c r="M96" s="369"/>
      <c r="N96" s="369"/>
      <c r="O96" s="557"/>
      <c r="P96" s="569"/>
      <c r="Q96" s="369"/>
      <c r="R96" s="369"/>
      <c r="S96" s="369"/>
      <c r="T96" s="369"/>
      <c r="U96" s="369"/>
      <c r="V96" s="369"/>
      <c r="W96" s="369"/>
      <c r="X96" s="557"/>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3" hidden="1" customHeight="1" x14ac:dyDescent="0.15">
      <c r="A97" s="509"/>
      <c r="B97" s="541"/>
      <c r="C97" s="541"/>
      <c r="D97" s="541"/>
      <c r="E97" s="541"/>
      <c r="F97" s="542"/>
      <c r="G97" s="221"/>
      <c r="H97" s="151"/>
      <c r="I97" s="151"/>
      <c r="J97" s="151"/>
      <c r="K97" s="151"/>
      <c r="L97" s="151"/>
      <c r="M97" s="151"/>
      <c r="N97" s="151"/>
      <c r="O97" s="222"/>
      <c r="P97" s="151"/>
      <c r="Q97" s="793"/>
      <c r="R97" s="793"/>
      <c r="S97" s="793"/>
      <c r="T97" s="793"/>
      <c r="U97" s="793"/>
      <c r="V97" s="793"/>
      <c r="W97" s="793"/>
      <c r="X97" s="794"/>
      <c r="Y97" s="749" t="s">
        <v>61</v>
      </c>
      <c r="Z97" s="750"/>
      <c r="AA97" s="751"/>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3" hidden="1" customHeight="1" x14ac:dyDescent="0.15">
      <c r="A98" s="509"/>
      <c r="B98" s="541"/>
      <c r="C98" s="541"/>
      <c r="D98" s="541"/>
      <c r="E98" s="541"/>
      <c r="F98" s="542"/>
      <c r="G98" s="223"/>
      <c r="H98" s="224"/>
      <c r="I98" s="224"/>
      <c r="J98" s="224"/>
      <c r="K98" s="224"/>
      <c r="L98" s="224"/>
      <c r="M98" s="224"/>
      <c r="N98" s="224"/>
      <c r="O98" s="225"/>
      <c r="P98" s="795"/>
      <c r="Q98" s="795"/>
      <c r="R98" s="795"/>
      <c r="S98" s="795"/>
      <c r="T98" s="795"/>
      <c r="U98" s="795"/>
      <c r="V98" s="795"/>
      <c r="W98" s="795"/>
      <c r="X98" s="796"/>
      <c r="Y98" s="723" t="s">
        <v>53</v>
      </c>
      <c r="Z98" s="724"/>
      <c r="AA98" s="725"/>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3" hidden="1" customHeight="1" thickBot="1" x14ac:dyDescent="0.2">
      <c r="A99" s="510"/>
      <c r="B99" s="874"/>
      <c r="C99" s="874"/>
      <c r="D99" s="874"/>
      <c r="E99" s="874"/>
      <c r="F99" s="875"/>
      <c r="G99" s="798"/>
      <c r="H99" s="237"/>
      <c r="I99" s="237"/>
      <c r="J99" s="237"/>
      <c r="K99" s="237"/>
      <c r="L99" s="237"/>
      <c r="M99" s="237"/>
      <c r="N99" s="237"/>
      <c r="O99" s="799"/>
      <c r="P99" s="837"/>
      <c r="Q99" s="837"/>
      <c r="R99" s="837"/>
      <c r="S99" s="837"/>
      <c r="T99" s="837"/>
      <c r="U99" s="837"/>
      <c r="V99" s="837"/>
      <c r="W99" s="837"/>
      <c r="X99" s="838"/>
      <c r="Y99" s="469" t="s">
        <v>13</v>
      </c>
      <c r="Z99" s="470"/>
      <c r="AA99" s="471"/>
      <c r="AB99" s="451" t="s">
        <v>14</v>
      </c>
      <c r="AC99" s="452"/>
      <c r="AD99" s="453"/>
      <c r="AE99" s="811"/>
      <c r="AF99" s="812"/>
      <c r="AG99" s="812"/>
      <c r="AH99" s="839"/>
      <c r="AI99" s="811"/>
      <c r="AJ99" s="812"/>
      <c r="AK99" s="812"/>
      <c r="AL99" s="839"/>
      <c r="AM99" s="811"/>
      <c r="AN99" s="812"/>
      <c r="AO99" s="812"/>
      <c r="AP99" s="812"/>
      <c r="AQ99" s="813"/>
      <c r="AR99" s="814"/>
      <c r="AS99" s="814"/>
      <c r="AT99" s="815"/>
      <c r="AU99" s="812"/>
      <c r="AV99" s="812"/>
      <c r="AW99" s="812"/>
      <c r="AX99" s="816"/>
    </row>
    <row r="100" spans="1:60" ht="31.5" customHeight="1" x14ac:dyDescent="0.15">
      <c r="A100" s="826" t="s">
        <v>271</v>
      </c>
      <c r="B100" s="827"/>
      <c r="C100" s="827"/>
      <c r="D100" s="827"/>
      <c r="E100" s="827"/>
      <c r="F100" s="828"/>
      <c r="G100" s="829" t="s">
        <v>59</v>
      </c>
      <c r="H100" s="829"/>
      <c r="I100" s="829"/>
      <c r="J100" s="829"/>
      <c r="K100" s="829"/>
      <c r="L100" s="829"/>
      <c r="M100" s="829"/>
      <c r="N100" s="829"/>
      <c r="O100" s="829"/>
      <c r="P100" s="829"/>
      <c r="Q100" s="829"/>
      <c r="R100" s="829"/>
      <c r="S100" s="829"/>
      <c r="T100" s="829"/>
      <c r="U100" s="829"/>
      <c r="V100" s="829"/>
      <c r="W100" s="829"/>
      <c r="X100" s="830"/>
      <c r="Y100" s="454"/>
      <c r="Z100" s="455"/>
      <c r="AA100" s="456"/>
      <c r="AB100" s="851" t="s">
        <v>11</v>
      </c>
      <c r="AC100" s="851"/>
      <c r="AD100" s="851"/>
      <c r="AE100" s="817" t="s">
        <v>310</v>
      </c>
      <c r="AF100" s="818"/>
      <c r="AG100" s="818"/>
      <c r="AH100" s="819"/>
      <c r="AI100" s="817" t="s">
        <v>330</v>
      </c>
      <c r="AJ100" s="818"/>
      <c r="AK100" s="818"/>
      <c r="AL100" s="819"/>
      <c r="AM100" s="817" t="s">
        <v>337</v>
      </c>
      <c r="AN100" s="818"/>
      <c r="AO100" s="818"/>
      <c r="AP100" s="819"/>
      <c r="AQ100" s="923" t="s">
        <v>350</v>
      </c>
      <c r="AR100" s="924"/>
      <c r="AS100" s="924"/>
      <c r="AT100" s="925"/>
      <c r="AU100" s="923" t="s">
        <v>351</v>
      </c>
      <c r="AV100" s="924"/>
      <c r="AW100" s="924"/>
      <c r="AX100" s="926"/>
    </row>
    <row r="101" spans="1:60" ht="23.25" customHeight="1" x14ac:dyDescent="0.15">
      <c r="A101" s="480"/>
      <c r="B101" s="481"/>
      <c r="C101" s="481"/>
      <c r="D101" s="481"/>
      <c r="E101" s="481"/>
      <c r="F101" s="482"/>
      <c r="G101" s="151" t="s">
        <v>496</v>
      </c>
      <c r="H101" s="151"/>
      <c r="I101" s="151"/>
      <c r="J101" s="151"/>
      <c r="K101" s="151"/>
      <c r="L101" s="151"/>
      <c r="M101" s="151"/>
      <c r="N101" s="151"/>
      <c r="O101" s="151"/>
      <c r="P101" s="151"/>
      <c r="Q101" s="151"/>
      <c r="R101" s="151"/>
      <c r="S101" s="151"/>
      <c r="T101" s="151"/>
      <c r="U101" s="151"/>
      <c r="V101" s="151"/>
      <c r="W101" s="151"/>
      <c r="X101" s="222"/>
      <c r="Y101" s="807" t="s">
        <v>54</v>
      </c>
      <c r="Z101" s="709"/>
      <c r="AA101" s="710"/>
      <c r="AB101" s="540" t="s">
        <v>497</v>
      </c>
      <c r="AC101" s="540"/>
      <c r="AD101" s="540"/>
      <c r="AE101" s="354">
        <v>10</v>
      </c>
      <c r="AF101" s="355"/>
      <c r="AG101" s="355"/>
      <c r="AH101" s="356"/>
      <c r="AI101" s="354">
        <v>4</v>
      </c>
      <c r="AJ101" s="355"/>
      <c r="AK101" s="355"/>
      <c r="AL101" s="356"/>
      <c r="AM101" s="354">
        <v>5</v>
      </c>
      <c r="AN101" s="355"/>
      <c r="AO101" s="355"/>
      <c r="AP101" s="356"/>
      <c r="AQ101" s="354" t="s">
        <v>485</v>
      </c>
      <c r="AR101" s="355"/>
      <c r="AS101" s="355"/>
      <c r="AT101" s="356"/>
      <c r="AU101" s="354" t="s">
        <v>485</v>
      </c>
      <c r="AV101" s="355"/>
      <c r="AW101" s="355"/>
      <c r="AX101" s="356"/>
    </row>
    <row r="102" spans="1:60" ht="23.25" customHeight="1" x14ac:dyDescent="0.15">
      <c r="A102" s="483"/>
      <c r="B102" s="484"/>
      <c r="C102" s="484"/>
      <c r="D102" s="484"/>
      <c r="E102" s="484"/>
      <c r="F102" s="485"/>
      <c r="G102" s="154"/>
      <c r="H102" s="154"/>
      <c r="I102" s="154"/>
      <c r="J102" s="154"/>
      <c r="K102" s="154"/>
      <c r="L102" s="154"/>
      <c r="M102" s="154"/>
      <c r="N102" s="154"/>
      <c r="O102" s="154"/>
      <c r="P102" s="154"/>
      <c r="Q102" s="154"/>
      <c r="R102" s="154"/>
      <c r="S102" s="154"/>
      <c r="T102" s="154"/>
      <c r="U102" s="154"/>
      <c r="V102" s="154"/>
      <c r="W102" s="154"/>
      <c r="X102" s="227"/>
      <c r="Y102" s="463" t="s">
        <v>55</v>
      </c>
      <c r="Z102" s="329"/>
      <c r="AA102" s="330"/>
      <c r="AB102" s="540" t="s">
        <v>497</v>
      </c>
      <c r="AC102" s="540"/>
      <c r="AD102" s="540"/>
      <c r="AE102" s="348">
        <v>10</v>
      </c>
      <c r="AF102" s="348"/>
      <c r="AG102" s="348"/>
      <c r="AH102" s="348"/>
      <c r="AI102" s="348">
        <v>5</v>
      </c>
      <c r="AJ102" s="348"/>
      <c r="AK102" s="348"/>
      <c r="AL102" s="348"/>
      <c r="AM102" s="348">
        <v>5</v>
      </c>
      <c r="AN102" s="348"/>
      <c r="AO102" s="348"/>
      <c r="AP102" s="348"/>
      <c r="AQ102" s="808">
        <v>15</v>
      </c>
      <c r="AR102" s="809"/>
      <c r="AS102" s="809"/>
      <c r="AT102" s="810"/>
      <c r="AU102" s="808">
        <v>15</v>
      </c>
      <c r="AV102" s="809"/>
      <c r="AW102" s="809"/>
      <c r="AX102" s="810"/>
    </row>
    <row r="103" spans="1:60" ht="31.5" hidden="1" customHeight="1" x14ac:dyDescent="0.15">
      <c r="A103" s="477" t="s">
        <v>271</v>
      </c>
      <c r="B103" s="478"/>
      <c r="C103" s="478"/>
      <c r="D103" s="478"/>
      <c r="E103" s="478"/>
      <c r="F103" s="479"/>
      <c r="G103" s="724" t="s">
        <v>59</v>
      </c>
      <c r="H103" s="724"/>
      <c r="I103" s="724"/>
      <c r="J103" s="724"/>
      <c r="K103" s="724"/>
      <c r="L103" s="724"/>
      <c r="M103" s="724"/>
      <c r="N103" s="724"/>
      <c r="O103" s="724"/>
      <c r="P103" s="724"/>
      <c r="Q103" s="724"/>
      <c r="R103" s="724"/>
      <c r="S103" s="724"/>
      <c r="T103" s="724"/>
      <c r="U103" s="724"/>
      <c r="V103" s="724"/>
      <c r="W103" s="724"/>
      <c r="X103" s="725"/>
      <c r="Y103" s="457"/>
      <c r="Z103" s="458"/>
      <c r="AA103" s="459"/>
      <c r="AB103" s="293" t="s">
        <v>11</v>
      </c>
      <c r="AC103" s="288"/>
      <c r="AD103" s="289"/>
      <c r="AE103" s="293" t="s">
        <v>310</v>
      </c>
      <c r="AF103" s="288"/>
      <c r="AG103" s="288"/>
      <c r="AH103" s="289"/>
      <c r="AI103" s="293" t="s">
        <v>308</v>
      </c>
      <c r="AJ103" s="288"/>
      <c r="AK103" s="288"/>
      <c r="AL103" s="289"/>
      <c r="AM103" s="293" t="s">
        <v>337</v>
      </c>
      <c r="AN103" s="288"/>
      <c r="AO103" s="288"/>
      <c r="AP103" s="289"/>
      <c r="AQ103" s="350" t="s">
        <v>350</v>
      </c>
      <c r="AR103" s="351"/>
      <c r="AS103" s="351"/>
      <c r="AT103" s="352"/>
      <c r="AU103" s="350" t="s">
        <v>351</v>
      </c>
      <c r="AV103" s="351"/>
      <c r="AW103" s="351"/>
      <c r="AX103" s="353"/>
    </row>
    <row r="104" spans="1:60" ht="23.25" hidden="1" customHeight="1" x14ac:dyDescent="0.15">
      <c r="A104" s="480"/>
      <c r="B104" s="481"/>
      <c r="C104" s="481"/>
      <c r="D104" s="481"/>
      <c r="E104" s="481"/>
      <c r="F104" s="482"/>
      <c r="G104" s="151"/>
      <c r="H104" s="151"/>
      <c r="I104" s="151"/>
      <c r="J104" s="151"/>
      <c r="K104" s="151"/>
      <c r="L104" s="151"/>
      <c r="M104" s="151"/>
      <c r="N104" s="151"/>
      <c r="O104" s="151"/>
      <c r="P104" s="151"/>
      <c r="Q104" s="151"/>
      <c r="R104" s="151"/>
      <c r="S104" s="151"/>
      <c r="T104" s="151"/>
      <c r="U104" s="151"/>
      <c r="V104" s="151"/>
      <c r="W104" s="151"/>
      <c r="X104" s="222"/>
      <c r="Y104" s="466" t="s">
        <v>54</v>
      </c>
      <c r="Z104" s="467"/>
      <c r="AA104" s="468"/>
      <c r="AB104" s="460"/>
      <c r="AC104" s="461"/>
      <c r="AD104" s="462"/>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3"/>
      <c r="B105" s="484"/>
      <c r="C105" s="484"/>
      <c r="D105" s="484"/>
      <c r="E105" s="484"/>
      <c r="F105" s="485"/>
      <c r="G105" s="154"/>
      <c r="H105" s="154"/>
      <c r="I105" s="154"/>
      <c r="J105" s="154"/>
      <c r="K105" s="154"/>
      <c r="L105" s="154"/>
      <c r="M105" s="154"/>
      <c r="N105" s="154"/>
      <c r="O105" s="154"/>
      <c r="P105" s="154"/>
      <c r="Q105" s="154"/>
      <c r="R105" s="154"/>
      <c r="S105" s="154"/>
      <c r="T105" s="154"/>
      <c r="U105" s="154"/>
      <c r="V105" s="154"/>
      <c r="W105" s="154"/>
      <c r="X105" s="227"/>
      <c r="Y105" s="463" t="s">
        <v>55</v>
      </c>
      <c r="Z105" s="464"/>
      <c r="AA105" s="465"/>
      <c r="AB105" s="396"/>
      <c r="AC105" s="397"/>
      <c r="AD105" s="398"/>
      <c r="AE105" s="348"/>
      <c r="AF105" s="348"/>
      <c r="AG105" s="348"/>
      <c r="AH105" s="348"/>
      <c r="AI105" s="348"/>
      <c r="AJ105" s="348"/>
      <c r="AK105" s="348"/>
      <c r="AL105" s="348"/>
      <c r="AM105" s="348"/>
      <c r="AN105" s="348"/>
      <c r="AO105" s="348"/>
      <c r="AP105" s="348"/>
      <c r="AQ105" s="354"/>
      <c r="AR105" s="355"/>
      <c r="AS105" s="355"/>
      <c r="AT105" s="356"/>
      <c r="AU105" s="808"/>
      <c r="AV105" s="809"/>
      <c r="AW105" s="809"/>
      <c r="AX105" s="810"/>
    </row>
    <row r="106" spans="1:60" ht="31.5" hidden="1" customHeight="1" x14ac:dyDescent="0.15">
      <c r="A106" s="477" t="s">
        <v>271</v>
      </c>
      <c r="B106" s="478"/>
      <c r="C106" s="478"/>
      <c r="D106" s="478"/>
      <c r="E106" s="478"/>
      <c r="F106" s="479"/>
      <c r="G106" s="724" t="s">
        <v>59</v>
      </c>
      <c r="H106" s="724"/>
      <c r="I106" s="724"/>
      <c r="J106" s="724"/>
      <c r="K106" s="724"/>
      <c r="L106" s="724"/>
      <c r="M106" s="724"/>
      <c r="N106" s="724"/>
      <c r="O106" s="724"/>
      <c r="P106" s="724"/>
      <c r="Q106" s="724"/>
      <c r="R106" s="724"/>
      <c r="S106" s="724"/>
      <c r="T106" s="724"/>
      <c r="U106" s="724"/>
      <c r="V106" s="724"/>
      <c r="W106" s="724"/>
      <c r="X106" s="725"/>
      <c r="Y106" s="457"/>
      <c r="Z106" s="458"/>
      <c r="AA106" s="459"/>
      <c r="AB106" s="293" t="s">
        <v>11</v>
      </c>
      <c r="AC106" s="288"/>
      <c r="AD106" s="289"/>
      <c r="AE106" s="293" t="s">
        <v>310</v>
      </c>
      <c r="AF106" s="288"/>
      <c r="AG106" s="288"/>
      <c r="AH106" s="289"/>
      <c r="AI106" s="293" t="s">
        <v>308</v>
      </c>
      <c r="AJ106" s="288"/>
      <c r="AK106" s="288"/>
      <c r="AL106" s="289"/>
      <c r="AM106" s="293" t="s">
        <v>337</v>
      </c>
      <c r="AN106" s="288"/>
      <c r="AO106" s="288"/>
      <c r="AP106" s="289"/>
      <c r="AQ106" s="350" t="s">
        <v>350</v>
      </c>
      <c r="AR106" s="351"/>
      <c r="AS106" s="351"/>
      <c r="AT106" s="352"/>
      <c r="AU106" s="350" t="s">
        <v>351</v>
      </c>
      <c r="AV106" s="351"/>
      <c r="AW106" s="351"/>
      <c r="AX106" s="353"/>
    </row>
    <row r="107" spans="1:60" ht="23.25" hidden="1" customHeight="1" x14ac:dyDescent="0.15">
      <c r="A107" s="480"/>
      <c r="B107" s="481"/>
      <c r="C107" s="481"/>
      <c r="D107" s="481"/>
      <c r="E107" s="481"/>
      <c r="F107" s="482"/>
      <c r="G107" s="151"/>
      <c r="H107" s="151"/>
      <c r="I107" s="151"/>
      <c r="J107" s="151"/>
      <c r="K107" s="151"/>
      <c r="L107" s="151"/>
      <c r="M107" s="151"/>
      <c r="N107" s="151"/>
      <c r="O107" s="151"/>
      <c r="P107" s="151"/>
      <c r="Q107" s="151"/>
      <c r="R107" s="151"/>
      <c r="S107" s="151"/>
      <c r="T107" s="151"/>
      <c r="U107" s="151"/>
      <c r="V107" s="151"/>
      <c r="W107" s="151"/>
      <c r="X107" s="222"/>
      <c r="Y107" s="466" t="s">
        <v>54</v>
      </c>
      <c r="Z107" s="467"/>
      <c r="AA107" s="468"/>
      <c r="AB107" s="460"/>
      <c r="AC107" s="461"/>
      <c r="AD107" s="462"/>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3"/>
      <c r="B108" s="484"/>
      <c r="C108" s="484"/>
      <c r="D108" s="484"/>
      <c r="E108" s="484"/>
      <c r="F108" s="485"/>
      <c r="G108" s="154"/>
      <c r="H108" s="154"/>
      <c r="I108" s="154"/>
      <c r="J108" s="154"/>
      <c r="K108" s="154"/>
      <c r="L108" s="154"/>
      <c r="M108" s="154"/>
      <c r="N108" s="154"/>
      <c r="O108" s="154"/>
      <c r="P108" s="154"/>
      <c r="Q108" s="154"/>
      <c r="R108" s="154"/>
      <c r="S108" s="154"/>
      <c r="T108" s="154"/>
      <c r="U108" s="154"/>
      <c r="V108" s="154"/>
      <c r="W108" s="154"/>
      <c r="X108" s="227"/>
      <c r="Y108" s="463" t="s">
        <v>55</v>
      </c>
      <c r="Z108" s="464"/>
      <c r="AA108" s="465"/>
      <c r="AB108" s="396"/>
      <c r="AC108" s="397"/>
      <c r="AD108" s="398"/>
      <c r="AE108" s="348"/>
      <c r="AF108" s="348"/>
      <c r="AG108" s="348"/>
      <c r="AH108" s="348"/>
      <c r="AI108" s="348"/>
      <c r="AJ108" s="348"/>
      <c r="AK108" s="348"/>
      <c r="AL108" s="348"/>
      <c r="AM108" s="348"/>
      <c r="AN108" s="348"/>
      <c r="AO108" s="348"/>
      <c r="AP108" s="348"/>
      <c r="AQ108" s="354"/>
      <c r="AR108" s="355"/>
      <c r="AS108" s="355"/>
      <c r="AT108" s="356"/>
      <c r="AU108" s="808"/>
      <c r="AV108" s="809"/>
      <c r="AW108" s="809"/>
      <c r="AX108" s="810"/>
    </row>
    <row r="109" spans="1:60" ht="31.5" hidden="1" customHeight="1" x14ac:dyDescent="0.15">
      <c r="A109" s="477" t="s">
        <v>271</v>
      </c>
      <c r="B109" s="478"/>
      <c r="C109" s="478"/>
      <c r="D109" s="478"/>
      <c r="E109" s="478"/>
      <c r="F109" s="479"/>
      <c r="G109" s="724" t="s">
        <v>59</v>
      </c>
      <c r="H109" s="724"/>
      <c r="I109" s="724"/>
      <c r="J109" s="724"/>
      <c r="K109" s="724"/>
      <c r="L109" s="724"/>
      <c r="M109" s="724"/>
      <c r="N109" s="724"/>
      <c r="O109" s="724"/>
      <c r="P109" s="724"/>
      <c r="Q109" s="724"/>
      <c r="R109" s="724"/>
      <c r="S109" s="724"/>
      <c r="T109" s="724"/>
      <c r="U109" s="724"/>
      <c r="V109" s="724"/>
      <c r="W109" s="724"/>
      <c r="X109" s="725"/>
      <c r="Y109" s="457"/>
      <c r="Z109" s="458"/>
      <c r="AA109" s="459"/>
      <c r="AB109" s="293" t="s">
        <v>11</v>
      </c>
      <c r="AC109" s="288"/>
      <c r="AD109" s="289"/>
      <c r="AE109" s="293" t="s">
        <v>310</v>
      </c>
      <c r="AF109" s="288"/>
      <c r="AG109" s="288"/>
      <c r="AH109" s="289"/>
      <c r="AI109" s="293" t="s">
        <v>308</v>
      </c>
      <c r="AJ109" s="288"/>
      <c r="AK109" s="288"/>
      <c r="AL109" s="289"/>
      <c r="AM109" s="293" t="s">
        <v>337</v>
      </c>
      <c r="AN109" s="288"/>
      <c r="AO109" s="288"/>
      <c r="AP109" s="289"/>
      <c r="AQ109" s="350" t="s">
        <v>350</v>
      </c>
      <c r="AR109" s="351"/>
      <c r="AS109" s="351"/>
      <c r="AT109" s="352"/>
      <c r="AU109" s="350" t="s">
        <v>351</v>
      </c>
      <c r="AV109" s="351"/>
      <c r="AW109" s="351"/>
      <c r="AX109" s="353"/>
    </row>
    <row r="110" spans="1:60" ht="23.25" hidden="1" customHeight="1" x14ac:dyDescent="0.15">
      <c r="A110" s="480"/>
      <c r="B110" s="481"/>
      <c r="C110" s="481"/>
      <c r="D110" s="481"/>
      <c r="E110" s="481"/>
      <c r="F110" s="482"/>
      <c r="G110" s="151"/>
      <c r="H110" s="151"/>
      <c r="I110" s="151"/>
      <c r="J110" s="151"/>
      <c r="K110" s="151"/>
      <c r="L110" s="151"/>
      <c r="M110" s="151"/>
      <c r="N110" s="151"/>
      <c r="O110" s="151"/>
      <c r="P110" s="151"/>
      <c r="Q110" s="151"/>
      <c r="R110" s="151"/>
      <c r="S110" s="151"/>
      <c r="T110" s="151"/>
      <c r="U110" s="151"/>
      <c r="V110" s="151"/>
      <c r="W110" s="151"/>
      <c r="X110" s="222"/>
      <c r="Y110" s="466" t="s">
        <v>54</v>
      </c>
      <c r="Z110" s="467"/>
      <c r="AA110" s="468"/>
      <c r="AB110" s="460"/>
      <c r="AC110" s="461"/>
      <c r="AD110" s="462"/>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3"/>
      <c r="B111" s="484"/>
      <c r="C111" s="484"/>
      <c r="D111" s="484"/>
      <c r="E111" s="484"/>
      <c r="F111" s="485"/>
      <c r="G111" s="154"/>
      <c r="H111" s="154"/>
      <c r="I111" s="154"/>
      <c r="J111" s="154"/>
      <c r="K111" s="154"/>
      <c r="L111" s="154"/>
      <c r="M111" s="154"/>
      <c r="N111" s="154"/>
      <c r="O111" s="154"/>
      <c r="P111" s="154"/>
      <c r="Q111" s="154"/>
      <c r="R111" s="154"/>
      <c r="S111" s="154"/>
      <c r="T111" s="154"/>
      <c r="U111" s="154"/>
      <c r="V111" s="154"/>
      <c r="W111" s="154"/>
      <c r="X111" s="227"/>
      <c r="Y111" s="463" t="s">
        <v>55</v>
      </c>
      <c r="Z111" s="464"/>
      <c r="AA111" s="465"/>
      <c r="AB111" s="396"/>
      <c r="AC111" s="397"/>
      <c r="AD111" s="398"/>
      <c r="AE111" s="348"/>
      <c r="AF111" s="348"/>
      <c r="AG111" s="348"/>
      <c r="AH111" s="348"/>
      <c r="AI111" s="348"/>
      <c r="AJ111" s="348"/>
      <c r="AK111" s="348"/>
      <c r="AL111" s="348"/>
      <c r="AM111" s="348"/>
      <c r="AN111" s="348"/>
      <c r="AO111" s="348"/>
      <c r="AP111" s="348"/>
      <c r="AQ111" s="354"/>
      <c r="AR111" s="355"/>
      <c r="AS111" s="355"/>
      <c r="AT111" s="356"/>
      <c r="AU111" s="808"/>
      <c r="AV111" s="809"/>
      <c r="AW111" s="809"/>
      <c r="AX111" s="810"/>
    </row>
    <row r="112" spans="1:60" ht="31.5" hidden="1" customHeight="1" x14ac:dyDescent="0.15">
      <c r="A112" s="477" t="s">
        <v>271</v>
      </c>
      <c r="B112" s="478"/>
      <c r="C112" s="478"/>
      <c r="D112" s="478"/>
      <c r="E112" s="478"/>
      <c r="F112" s="479"/>
      <c r="G112" s="724" t="s">
        <v>59</v>
      </c>
      <c r="H112" s="724"/>
      <c r="I112" s="724"/>
      <c r="J112" s="724"/>
      <c r="K112" s="724"/>
      <c r="L112" s="724"/>
      <c r="M112" s="724"/>
      <c r="N112" s="724"/>
      <c r="O112" s="724"/>
      <c r="P112" s="724"/>
      <c r="Q112" s="724"/>
      <c r="R112" s="724"/>
      <c r="S112" s="724"/>
      <c r="T112" s="724"/>
      <c r="U112" s="724"/>
      <c r="V112" s="724"/>
      <c r="W112" s="724"/>
      <c r="X112" s="725"/>
      <c r="Y112" s="457"/>
      <c r="Z112" s="458"/>
      <c r="AA112" s="459"/>
      <c r="AB112" s="293" t="s">
        <v>11</v>
      </c>
      <c r="AC112" s="288"/>
      <c r="AD112" s="289"/>
      <c r="AE112" s="293" t="s">
        <v>310</v>
      </c>
      <c r="AF112" s="288"/>
      <c r="AG112" s="288"/>
      <c r="AH112" s="289"/>
      <c r="AI112" s="293" t="s">
        <v>308</v>
      </c>
      <c r="AJ112" s="288"/>
      <c r="AK112" s="288"/>
      <c r="AL112" s="289"/>
      <c r="AM112" s="293" t="s">
        <v>337</v>
      </c>
      <c r="AN112" s="288"/>
      <c r="AO112" s="288"/>
      <c r="AP112" s="289"/>
      <c r="AQ112" s="350" t="s">
        <v>350</v>
      </c>
      <c r="AR112" s="351"/>
      <c r="AS112" s="351"/>
      <c r="AT112" s="352"/>
      <c r="AU112" s="350" t="s">
        <v>351</v>
      </c>
      <c r="AV112" s="351"/>
      <c r="AW112" s="351"/>
      <c r="AX112" s="353"/>
    </row>
    <row r="113" spans="1:50" ht="23.25" hidden="1" customHeight="1" x14ac:dyDescent="0.15">
      <c r="A113" s="480"/>
      <c r="B113" s="481"/>
      <c r="C113" s="481"/>
      <c r="D113" s="481"/>
      <c r="E113" s="481"/>
      <c r="F113" s="482"/>
      <c r="G113" s="151"/>
      <c r="H113" s="151"/>
      <c r="I113" s="151"/>
      <c r="J113" s="151"/>
      <c r="K113" s="151"/>
      <c r="L113" s="151"/>
      <c r="M113" s="151"/>
      <c r="N113" s="151"/>
      <c r="O113" s="151"/>
      <c r="P113" s="151"/>
      <c r="Q113" s="151"/>
      <c r="R113" s="151"/>
      <c r="S113" s="151"/>
      <c r="T113" s="151"/>
      <c r="U113" s="151"/>
      <c r="V113" s="151"/>
      <c r="W113" s="151"/>
      <c r="X113" s="222"/>
      <c r="Y113" s="466" t="s">
        <v>54</v>
      </c>
      <c r="Z113" s="467"/>
      <c r="AA113" s="468"/>
      <c r="AB113" s="460"/>
      <c r="AC113" s="461"/>
      <c r="AD113" s="462"/>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3"/>
      <c r="B114" s="484"/>
      <c r="C114" s="484"/>
      <c r="D114" s="484"/>
      <c r="E114" s="484"/>
      <c r="F114" s="485"/>
      <c r="G114" s="154"/>
      <c r="H114" s="154"/>
      <c r="I114" s="154"/>
      <c r="J114" s="154"/>
      <c r="K114" s="154"/>
      <c r="L114" s="154"/>
      <c r="M114" s="154"/>
      <c r="N114" s="154"/>
      <c r="O114" s="154"/>
      <c r="P114" s="154"/>
      <c r="Q114" s="154"/>
      <c r="R114" s="154"/>
      <c r="S114" s="154"/>
      <c r="T114" s="154"/>
      <c r="U114" s="154"/>
      <c r="V114" s="154"/>
      <c r="W114" s="154"/>
      <c r="X114" s="227"/>
      <c r="Y114" s="463" t="s">
        <v>55</v>
      </c>
      <c r="Z114" s="464"/>
      <c r="AA114" s="465"/>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2"/>
      <c r="Z115" s="473"/>
      <c r="AA115" s="474"/>
      <c r="AB115" s="293" t="s">
        <v>11</v>
      </c>
      <c r="AC115" s="288"/>
      <c r="AD115" s="289"/>
      <c r="AE115" s="293" t="s">
        <v>310</v>
      </c>
      <c r="AF115" s="288"/>
      <c r="AG115" s="288"/>
      <c r="AH115" s="289"/>
      <c r="AI115" s="293" t="s">
        <v>308</v>
      </c>
      <c r="AJ115" s="288"/>
      <c r="AK115" s="288"/>
      <c r="AL115" s="289"/>
      <c r="AM115" s="293" t="s">
        <v>337</v>
      </c>
      <c r="AN115" s="288"/>
      <c r="AO115" s="288"/>
      <c r="AP115" s="289"/>
      <c r="AQ115" s="325" t="s">
        <v>352</v>
      </c>
      <c r="AR115" s="326"/>
      <c r="AS115" s="326"/>
      <c r="AT115" s="326"/>
      <c r="AU115" s="326"/>
      <c r="AV115" s="326"/>
      <c r="AW115" s="326"/>
      <c r="AX115" s="327"/>
    </row>
    <row r="116" spans="1:50" ht="23.25" customHeight="1" x14ac:dyDescent="0.15">
      <c r="A116" s="282"/>
      <c r="B116" s="283"/>
      <c r="C116" s="283"/>
      <c r="D116" s="283"/>
      <c r="E116" s="283"/>
      <c r="F116" s="284"/>
      <c r="G116" s="341" t="s">
        <v>498</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499</v>
      </c>
      <c r="AC116" s="291"/>
      <c r="AD116" s="292"/>
      <c r="AE116" s="348">
        <v>15</v>
      </c>
      <c r="AF116" s="348"/>
      <c r="AG116" s="348"/>
      <c r="AH116" s="348"/>
      <c r="AI116" s="348">
        <v>11</v>
      </c>
      <c r="AJ116" s="348"/>
      <c r="AK116" s="348"/>
      <c r="AL116" s="348"/>
      <c r="AM116" s="348">
        <v>9</v>
      </c>
      <c r="AN116" s="348"/>
      <c r="AO116" s="348"/>
      <c r="AP116" s="348"/>
      <c r="AQ116" s="354" t="s">
        <v>486</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500</v>
      </c>
      <c r="AC117" s="332"/>
      <c r="AD117" s="333"/>
      <c r="AE117" s="296" t="s">
        <v>501</v>
      </c>
      <c r="AF117" s="296"/>
      <c r="AG117" s="296"/>
      <c r="AH117" s="296"/>
      <c r="AI117" s="296" t="s">
        <v>570</v>
      </c>
      <c r="AJ117" s="296"/>
      <c r="AK117" s="296"/>
      <c r="AL117" s="296"/>
      <c r="AM117" s="296" t="s">
        <v>574</v>
      </c>
      <c r="AN117" s="296"/>
      <c r="AO117" s="296"/>
      <c r="AP117" s="296"/>
      <c r="AQ117" s="296" t="s">
        <v>485</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2"/>
      <c r="Z118" s="473"/>
      <c r="AA118" s="474"/>
      <c r="AB118" s="293" t="s">
        <v>11</v>
      </c>
      <c r="AC118" s="288"/>
      <c r="AD118" s="289"/>
      <c r="AE118" s="293" t="s">
        <v>310</v>
      </c>
      <c r="AF118" s="288"/>
      <c r="AG118" s="288"/>
      <c r="AH118" s="289"/>
      <c r="AI118" s="293" t="s">
        <v>308</v>
      </c>
      <c r="AJ118" s="288"/>
      <c r="AK118" s="288"/>
      <c r="AL118" s="289"/>
      <c r="AM118" s="293" t="s">
        <v>337</v>
      </c>
      <c r="AN118" s="288"/>
      <c r="AO118" s="288"/>
      <c r="AP118" s="289"/>
      <c r="AQ118" s="325" t="s">
        <v>352</v>
      </c>
      <c r="AR118" s="326"/>
      <c r="AS118" s="326"/>
      <c r="AT118" s="326"/>
      <c r="AU118" s="326"/>
      <c r="AV118" s="326"/>
      <c r="AW118" s="326"/>
      <c r="AX118" s="327"/>
    </row>
    <row r="119" spans="1:50" ht="23.25" hidden="1" customHeight="1" x14ac:dyDescent="0.15">
      <c r="A119" s="282"/>
      <c r="B119" s="283"/>
      <c r="C119" s="283"/>
      <c r="D119" s="283"/>
      <c r="E119" s="283"/>
      <c r="F119" s="284"/>
      <c r="G119" s="341" t="s">
        <v>278</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277</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2"/>
      <c r="Z121" s="473"/>
      <c r="AA121" s="474"/>
      <c r="AB121" s="293" t="s">
        <v>11</v>
      </c>
      <c r="AC121" s="288"/>
      <c r="AD121" s="289"/>
      <c r="AE121" s="293" t="s">
        <v>310</v>
      </c>
      <c r="AF121" s="288"/>
      <c r="AG121" s="288"/>
      <c r="AH121" s="289"/>
      <c r="AI121" s="293" t="s">
        <v>308</v>
      </c>
      <c r="AJ121" s="288"/>
      <c r="AK121" s="288"/>
      <c r="AL121" s="289"/>
      <c r="AM121" s="293" t="s">
        <v>337</v>
      </c>
      <c r="AN121" s="288"/>
      <c r="AO121" s="288"/>
      <c r="AP121" s="289"/>
      <c r="AQ121" s="325" t="s">
        <v>352</v>
      </c>
      <c r="AR121" s="326"/>
      <c r="AS121" s="326"/>
      <c r="AT121" s="326"/>
      <c r="AU121" s="326"/>
      <c r="AV121" s="326"/>
      <c r="AW121" s="326"/>
      <c r="AX121" s="327"/>
    </row>
    <row r="122" spans="1:50" ht="23.25" hidden="1" customHeight="1" x14ac:dyDescent="0.15">
      <c r="A122" s="282"/>
      <c r="B122" s="283"/>
      <c r="C122" s="283"/>
      <c r="D122" s="283"/>
      <c r="E122" s="283"/>
      <c r="F122" s="284"/>
      <c r="G122" s="341" t="s">
        <v>279</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280</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2"/>
      <c r="Z124" s="473"/>
      <c r="AA124" s="474"/>
      <c r="AB124" s="293" t="s">
        <v>11</v>
      </c>
      <c r="AC124" s="288"/>
      <c r="AD124" s="289"/>
      <c r="AE124" s="293" t="s">
        <v>310</v>
      </c>
      <c r="AF124" s="288"/>
      <c r="AG124" s="288"/>
      <c r="AH124" s="289"/>
      <c r="AI124" s="293" t="s">
        <v>308</v>
      </c>
      <c r="AJ124" s="288"/>
      <c r="AK124" s="288"/>
      <c r="AL124" s="289"/>
      <c r="AM124" s="293" t="s">
        <v>337</v>
      </c>
      <c r="AN124" s="288"/>
      <c r="AO124" s="288"/>
      <c r="AP124" s="289"/>
      <c r="AQ124" s="325" t="s">
        <v>352</v>
      </c>
      <c r="AR124" s="326"/>
      <c r="AS124" s="326"/>
      <c r="AT124" s="326"/>
      <c r="AU124" s="326"/>
      <c r="AV124" s="326"/>
      <c r="AW124" s="326"/>
      <c r="AX124" s="327"/>
    </row>
    <row r="125" spans="1:50" ht="23.25" hidden="1" customHeight="1" x14ac:dyDescent="0.15">
      <c r="A125" s="282"/>
      <c r="B125" s="283"/>
      <c r="C125" s="283"/>
      <c r="D125" s="283"/>
      <c r="E125" s="283"/>
      <c r="F125" s="284"/>
      <c r="G125" s="341" t="s">
        <v>279</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277</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5"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310</v>
      </c>
      <c r="AF127" s="288"/>
      <c r="AG127" s="288"/>
      <c r="AH127" s="289"/>
      <c r="AI127" s="293" t="s">
        <v>308</v>
      </c>
      <c r="AJ127" s="288"/>
      <c r="AK127" s="288"/>
      <c r="AL127" s="289"/>
      <c r="AM127" s="293" t="s">
        <v>337</v>
      </c>
      <c r="AN127" s="288"/>
      <c r="AO127" s="288"/>
      <c r="AP127" s="289"/>
      <c r="AQ127" s="325" t="s">
        <v>352</v>
      </c>
      <c r="AR127" s="326"/>
      <c r="AS127" s="326"/>
      <c r="AT127" s="326"/>
      <c r="AU127" s="326"/>
      <c r="AV127" s="326"/>
      <c r="AW127" s="326"/>
      <c r="AX127" s="327"/>
    </row>
    <row r="128" spans="1:50" ht="23.25" hidden="1" customHeight="1" x14ac:dyDescent="0.15">
      <c r="A128" s="282"/>
      <c r="B128" s="283"/>
      <c r="C128" s="283"/>
      <c r="D128" s="283"/>
      <c r="E128" s="283"/>
      <c r="F128" s="284"/>
      <c r="G128" s="341" t="s">
        <v>279</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277</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8" t="s">
        <v>325</v>
      </c>
      <c r="B130" s="986"/>
      <c r="C130" s="985" t="s">
        <v>191</v>
      </c>
      <c r="D130" s="986"/>
      <c r="E130" s="298" t="s">
        <v>220</v>
      </c>
      <c r="F130" s="299"/>
      <c r="G130" s="300" t="s">
        <v>486</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9"/>
      <c r="B131" s="242"/>
      <c r="C131" s="241"/>
      <c r="D131" s="242"/>
      <c r="E131" s="228" t="s">
        <v>219</v>
      </c>
      <c r="F131" s="229"/>
      <c r="G131" s="226" t="s">
        <v>502</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9"/>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310</v>
      </c>
      <c r="AF132" s="255"/>
      <c r="AG132" s="255"/>
      <c r="AH132" s="255"/>
      <c r="AI132" s="255" t="s">
        <v>330</v>
      </c>
      <c r="AJ132" s="255"/>
      <c r="AK132" s="255"/>
      <c r="AL132" s="255"/>
      <c r="AM132" s="255" t="s">
        <v>337</v>
      </c>
      <c r="AN132" s="255"/>
      <c r="AO132" s="255"/>
      <c r="AP132" s="257"/>
      <c r="AQ132" s="257" t="s">
        <v>187</v>
      </c>
      <c r="AR132" s="258"/>
      <c r="AS132" s="258"/>
      <c r="AT132" s="259"/>
      <c r="AU132" s="269" t="s">
        <v>203</v>
      </c>
      <c r="AV132" s="269"/>
      <c r="AW132" s="269"/>
      <c r="AX132" s="270"/>
    </row>
    <row r="133" spans="1:50" ht="18.75" customHeight="1" x14ac:dyDescent="0.15">
      <c r="A133" s="989"/>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v>5</v>
      </c>
      <c r="AR133" s="261"/>
      <c r="AS133" s="127" t="s">
        <v>188</v>
      </c>
      <c r="AT133" s="162"/>
      <c r="AU133" s="126"/>
      <c r="AV133" s="126"/>
      <c r="AW133" s="127" t="s">
        <v>177</v>
      </c>
      <c r="AX133" s="128"/>
    </row>
    <row r="134" spans="1:50" ht="39.75" customHeight="1" x14ac:dyDescent="0.15">
      <c r="A134" s="989"/>
      <c r="B134" s="242"/>
      <c r="C134" s="241"/>
      <c r="D134" s="242"/>
      <c r="E134" s="241"/>
      <c r="F134" s="304"/>
      <c r="G134" s="221" t="s">
        <v>503</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493</v>
      </c>
      <c r="AC134" s="214"/>
      <c r="AD134" s="214"/>
      <c r="AE134" s="256">
        <v>78310</v>
      </c>
      <c r="AF134" s="106"/>
      <c r="AG134" s="106"/>
      <c r="AH134" s="106"/>
      <c r="AI134" s="256">
        <v>100398</v>
      </c>
      <c r="AJ134" s="106"/>
      <c r="AK134" s="106"/>
      <c r="AL134" s="106"/>
      <c r="AM134" s="256" t="s">
        <v>486</v>
      </c>
      <c r="AN134" s="106"/>
      <c r="AO134" s="106"/>
      <c r="AP134" s="106"/>
      <c r="AQ134" s="256" t="s">
        <v>602</v>
      </c>
      <c r="AR134" s="106"/>
      <c r="AS134" s="106"/>
      <c r="AT134" s="106"/>
      <c r="AU134" s="256" t="s">
        <v>486</v>
      </c>
      <c r="AV134" s="106"/>
      <c r="AW134" s="106"/>
      <c r="AX134" s="205"/>
    </row>
    <row r="135" spans="1:50" ht="39.75" customHeight="1" x14ac:dyDescent="0.15">
      <c r="A135" s="989"/>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504</v>
      </c>
      <c r="AC135" s="123"/>
      <c r="AD135" s="123"/>
      <c r="AE135" s="256">
        <v>140000</v>
      </c>
      <c r="AF135" s="106"/>
      <c r="AG135" s="106"/>
      <c r="AH135" s="106"/>
      <c r="AI135" s="256">
        <v>140000</v>
      </c>
      <c r="AJ135" s="106"/>
      <c r="AK135" s="106"/>
      <c r="AL135" s="106"/>
      <c r="AM135" s="256">
        <v>140000</v>
      </c>
      <c r="AN135" s="106"/>
      <c r="AO135" s="106"/>
      <c r="AP135" s="106"/>
      <c r="AQ135" s="256">
        <v>140000</v>
      </c>
      <c r="AR135" s="106"/>
      <c r="AS135" s="106"/>
      <c r="AT135" s="106"/>
      <c r="AU135" s="256" t="s">
        <v>485</v>
      </c>
      <c r="AV135" s="106"/>
      <c r="AW135" s="106"/>
      <c r="AX135" s="205"/>
    </row>
    <row r="136" spans="1:50" ht="18.75" hidden="1" customHeight="1" x14ac:dyDescent="0.15">
      <c r="A136" s="989"/>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310</v>
      </c>
      <c r="AF136" s="255"/>
      <c r="AG136" s="255"/>
      <c r="AH136" s="255"/>
      <c r="AI136" s="255" t="s">
        <v>308</v>
      </c>
      <c r="AJ136" s="255"/>
      <c r="AK136" s="255"/>
      <c r="AL136" s="255"/>
      <c r="AM136" s="255" t="s">
        <v>337</v>
      </c>
      <c r="AN136" s="255"/>
      <c r="AO136" s="255"/>
      <c r="AP136" s="257"/>
      <c r="AQ136" s="257" t="s">
        <v>187</v>
      </c>
      <c r="AR136" s="258"/>
      <c r="AS136" s="258"/>
      <c r="AT136" s="259"/>
      <c r="AU136" s="269" t="s">
        <v>203</v>
      </c>
      <c r="AV136" s="269"/>
      <c r="AW136" s="269"/>
      <c r="AX136" s="270"/>
    </row>
    <row r="137" spans="1:50" ht="18.75" hidden="1" customHeight="1" x14ac:dyDescent="0.15">
      <c r="A137" s="989"/>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9"/>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9"/>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9"/>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310</v>
      </c>
      <c r="AF140" s="255"/>
      <c r="AG140" s="255"/>
      <c r="AH140" s="255"/>
      <c r="AI140" s="255" t="s">
        <v>308</v>
      </c>
      <c r="AJ140" s="255"/>
      <c r="AK140" s="255"/>
      <c r="AL140" s="255"/>
      <c r="AM140" s="255" t="s">
        <v>337</v>
      </c>
      <c r="AN140" s="255"/>
      <c r="AO140" s="255"/>
      <c r="AP140" s="257"/>
      <c r="AQ140" s="257" t="s">
        <v>187</v>
      </c>
      <c r="AR140" s="258"/>
      <c r="AS140" s="258"/>
      <c r="AT140" s="259"/>
      <c r="AU140" s="269" t="s">
        <v>203</v>
      </c>
      <c r="AV140" s="269"/>
      <c r="AW140" s="269"/>
      <c r="AX140" s="270"/>
    </row>
    <row r="141" spans="1:50" ht="18.75" hidden="1" customHeight="1" x14ac:dyDescent="0.15">
      <c r="A141" s="989"/>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9"/>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9"/>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9"/>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310</v>
      </c>
      <c r="AF144" s="255"/>
      <c r="AG144" s="255"/>
      <c r="AH144" s="255"/>
      <c r="AI144" s="255" t="s">
        <v>308</v>
      </c>
      <c r="AJ144" s="255"/>
      <c r="AK144" s="255"/>
      <c r="AL144" s="255"/>
      <c r="AM144" s="255" t="s">
        <v>337</v>
      </c>
      <c r="AN144" s="255"/>
      <c r="AO144" s="255"/>
      <c r="AP144" s="257"/>
      <c r="AQ144" s="257" t="s">
        <v>187</v>
      </c>
      <c r="AR144" s="258"/>
      <c r="AS144" s="258"/>
      <c r="AT144" s="259"/>
      <c r="AU144" s="269" t="s">
        <v>203</v>
      </c>
      <c r="AV144" s="269"/>
      <c r="AW144" s="269"/>
      <c r="AX144" s="270"/>
    </row>
    <row r="145" spans="1:50" ht="18.75" hidden="1" customHeight="1" x14ac:dyDescent="0.15">
      <c r="A145" s="989"/>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9"/>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9"/>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9"/>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310</v>
      </c>
      <c r="AF148" s="255"/>
      <c r="AG148" s="255"/>
      <c r="AH148" s="255"/>
      <c r="AI148" s="255" t="s">
        <v>308</v>
      </c>
      <c r="AJ148" s="255"/>
      <c r="AK148" s="255"/>
      <c r="AL148" s="255"/>
      <c r="AM148" s="255" t="s">
        <v>337</v>
      </c>
      <c r="AN148" s="255"/>
      <c r="AO148" s="255"/>
      <c r="AP148" s="257"/>
      <c r="AQ148" s="257" t="s">
        <v>187</v>
      </c>
      <c r="AR148" s="258"/>
      <c r="AS148" s="258"/>
      <c r="AT148" s="259"/>
      <c r="AU148" s="269" t="s">
        <v>203</v>
      </c>
      <c r="AV148" s="269"/>
      <c r="AW148" s="269"/>
      <c r="AX148" s="270"/>
    </row>
    <row r="149" spans="1:50" ht="18.75" hidden="1" customHeight="1" x14ac:dyDescent="0.15">
      <c r="A149" s="989"/>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9"/>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9"/>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customHeight="1" x14ac:dyDescent="0.15">
      <c r="A152" s="989"/>
      <c r="B152" s="242"/>
      <c r="C152" s="241"/>
      <c r="D152" s="242"/>
      <c r="E152" s="241"/>
      <c r="F152" s="304"/>
      <c r="G152" s="262" t="s">
        <v>204</v>
      </c>
      <c r="H152" s="159"/>
      <c r="I152" s="159"/>
      <c r="J152" s="159"/>
      <c r="K152" s="159"/>
      <c r="L152" s="159"/>
      <c r="M152" s="159"/>
      <c r="N152" s="159"/>
      <c r="O152" s="159"/>
      <c r="P152" s="160"/>
      <c r="Q152" s="166" t="s">
        <v>255</v>
      </c>
      <c r="R152" s="159"/>
      <c r="S152" s="159"/>
      <c r="T152" s="159"/>
      <c r="U152" s="159"/>
      <c r="V152" s="159"/>
      <c r="W152" s="159"/>
      <c r="X152" s="159"/>
      <c r="Y152" s="159"/>
      <c r="Z152" s="159"/>
      <c r="AA152" s="159"/>
      <c r="AB152" s="277" t="s">
        <v>256</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8"/>
    </row>
    <row r="153" spans="1:50" ht="22.5" customHeight="1" x14ac:dyDescent="0.15">
      <c r="A153" s="989"/>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customHeight="1" x14ac:dyDescent="0.15">
      <c r="A154" s="989"/>
      <c r="B154" s="242"/>
      <c r="C154" s="241"/>
      <c r="D154" s="242"/>
      <c r="E154" s="241"/>
      <c r="F154" s="304"/>
      <c r="G154" s="221" t="s">
        <v>485</v>
      </c>
      <c r="H154" s="151"/>
      <c r="I154" s="151"/>
      <c r="J154" s="151"/>
      <c r="K154" s="151"/>
      <c r="L154" s="151"/>
      <c r="M154" s="151"/>
      <c r="N154" s="151"/>
      <c r="O154" s="151"/>
      <c r="P154" s="222"/>
      <c r="Q154" s="150" t="s">
        <v>505</v>
      </c>
      <c r="R154" s="151"/>
      <c r="S154" s="151"/>
      <c r="T154" s="151"/>
      <c r="U154" s="151"/>
      <c r="V154" s="151"/>
      <c r="W154" s="151"/>
      <c r="X154" s="151"/>
      <c r="Y154" s="151"/>
      <c r="Z154" s="151"/>
      <c r="AA154" s="918"/>
      <c r="AB154" s="245" t="s">
        <v>486</v>
      </c>
      <c r="AC154" s="246"/>
      <c r="AD154" s="246"/>
      <c r="AE154" s="251" t="s">
        <v>485</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customHeight="1" x14ac:dyDescent="0.15">
      <c r="A155" s="989"/>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9"/>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customHeight="1" x14ac:dyDescent="0.15">
      <c r="A156" s="989"/>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9"/>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customHeight="1" x14ac:dyDescent="0.15">
      <c r="A157" s="989"/>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9"/>
      <c r="AB157" s="247"/>
      <c r="AC157" s="248"/>
      <c r="AD157" s="248"/>
      <c r="AE157" s="150" t="s">
        <v>485</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customHeight="1" x14ac:dyDescent="0.15">
      <c r="A158" s="989"/>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0"/>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9"/>
      <c r="B159" s="242"/>
      <c r="C159" s="241"/>
      <c r="D159" s="242"/>
      <c r="E159" s="241"/>
      <c r="F159" s="304"/>
      <c r="G159" s="262" t="s">
        <v>204</v>
      </c>
      <c r="H159" s="159"/>
      <c r="I159" s="159"/>
      <c r="J159" s="159"/>
      <c r="K159" s="159"/>
      <c r="L159" s="159"/>
      <c r="M159" s="159"/>
      <c r="N159" s="159"/>
      <c r="O159" s="159"/>
      <c r="P159" s="160"/>
      <c r="Q159" s="166" t="s">
        <v>255</v>
      </c>
      <c r="R159" s="159"/>
      <c r="S159" s="159"/>
      <c r="T159" s="159"/>
      <c r="U159" s="159"/>
      <c r="V159" s="159"/>
      <c r="W159" s="159"/>
      <c r="X159" s="159"/>
      <c r="Y159" s="159"/>
      <c r="Z159" s="159"/>
      <c r="AA159" s="159"/>
      <c r="AB159" s="277" t="s">
        <v>256</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9"/>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9"/>
      <c r="B161" s="242"/>
      <c r="C161" s="241"/>
      <c r="D161" s="242"/>
      <c r="E161" s="241"/>
      <c r="F161" s="304"/>
      <c r="G161" s="221" t="s">
        <v>485</v>
      </c>
      <c r="H161" s="151"/>
      <c r="I161" s="151"/>
      <c r="J161" s="151"/>
      <c r="K161" s="151"/>
      <c r="L161" s="151"/>
      <c r="M161" s="151"/>
      <c r="N161" s="151"/>
      <c r="O161" s="151"/>
      <c r="P161" s="222"/>
      <c r="Q161" s="150" t="s">
        <v>485</v>
      </c>
      <c r="R161" s="151"/>
      <c r="S161" s="151"/>
      <c r="T161" s="151"/>
      <c r="U161" s="151"/>
      <c r="V161" s="151"/>
      <c r="W161" s="151"/>
      <c r="X161" s="151"/>
      <c r="Y161" s="151"/>
      <c r="Z161" s="151"/>
      <c r="AA161" s="918"/>
      <c r="AB161" s="245" t="s">
        <v>485</v>
      </c>
      <c r="AC161" s="246"/>
      <c r="AD161" s="246"/>
      <c r="AE161" s="251" t="s">
        <v>485</v>
      </c>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9"/>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9"/>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9"/>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9"/>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9"/>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9"/>
      <c r="AB164" s="247"/>
      <c r="AC164" s="248"/>
      <c r="AD164" s="248"/>
      <c r="AE164" s="150" t="s">
        <v>486</v>
      </c>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3.25" hidden="1" customHeight="1" x14ac:dyDescent="0.15">
      <c r="A165" s="989"/>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0"/>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6" hidden="1" customHeight="1" x14ac:dyDescent="0.15">
      <c r="A166" s="989"/>
      <c r="B166" s="242"/>
      <c r="C166" s="241"/>
      <c r="D166" s="242"/>
      <c r="E166" s="241"/>
      <c r="F166" s="304"/>
      <c r="G166" s="262" t="s">
        <v>204</v>
      </c>
      <c r="H166" s="159"/>
      <c r="I166" s="159"/>
      <c r="J166" s="159"/>
      <c r="K166" s="159"/>
      <c r="L166" s="159"/>
      <c r="M166" s="159"/>
      <c r="N166" s="159"/>
      <c r="O166" s="159"/>
      <c r="P166" s="160"/>
      <c r="Q166" s="166" t="s">
        <v>255</v>
      </c>
      <c r="R166" s="159"/>
      <c r="S166" s="159"/>
      <c r="T166" s="159"/>
      <c r="U166" s="159"/>
      <c r="V166" s="159"/>
      <c r="W166" s="159"/>
      <c r="X166" s="159"/>
      <c r="Y166" s="159"/>
      <c r="Z166" s="159"/>
      <c r="AA166" s="159"/>
      <c r="AB166" s="277" t="s">
        <v>256</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6" hidden="1" customHeight="1" x14ac:dyDescent="0.15">
      <c r="A167" s="989"/>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6" hidden="1" customHeight="1" x14ac:dyDescent="0.15">
      <c r="A168" s="989"/>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8"/>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6" hidden="1" customHeight="1" x14ac:dyDescent="0.15">
      <c r="A169" s="989"/>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9"/>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6" hidden="1" customHeight="1" x14ac:dyDescent="0.15">
      <c r="A170" s="989"/>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9"/>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6" hidden="1" customHeight="1" x14ac:dyDescent="0.15">
      <c r="A171" s="989"/>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9"/>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6" hidden="1" customHeight="1" x14ac:dyDescent="0.15">
      <c r="A172" s="989"/>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0"/>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6" hidden="1" customHeight="1" x14ac:dyDescent="0.15">
      <c r="A173" s="989"/>
      <c r="B173" s="242"/>
      <c r="C173" s="241"/>
      <c r="D173" s="242"/>
      <c r="E173" s="241"/>
      <c r="F173" s="304"/>
      <c r="G173" s="262" t="s">
        <v>204</v>
      </c>
      <c r="H173" s="159"/>
      <c r="I173" s="159"/>
      <c r="J173" s="159"/>
      <c r="K173" s="159"/>
      <c r="L173" s="159"/>
      <c r="M173" s="159"/>
      <c r="N173" s="159"/>
      <c r="O173" s="159"/>
      <c r="P173" s="160"/>
      <c r="Q173" s="166" t="s">
        <v>255</v>
      </c>
      <c r="R173" s="159"/>
      <c r="S173" s="159"/>
      <c r="T173" s="159"/>
      <c r="U173" s="159"/>
      <c r="V173" s="159"/>
      <c r="W173" s="159"/>
      <c r="X173" s="159"/>
      <c r="Y173" s="159"/>
      <c r="Z173" s="159"/>
      <c r="AA173" s="159"/>
      <c r="AB173" s="277" t="s">
        <v>256</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6" hidden="1" customHeight="1" x14ac:dyDescent="0.15">
      <c r="A174" s="989"/>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6" hidden="1" customHeight="1" x14ac:dyDescent="0.15">
      <c r="A175" s="989"/>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8"/>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6" hidden="1" customHeight="1" x14ac:dyDescent="0.15">
      <c r="A176" s="989"/>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9"/>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6" hidden="1" customHeight="1" x14ac:dyDescent="0.15">
      <c r="A177" s="989"/>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9"/>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6" hidden="1" customHeight="1" x14ac:dyDescent="0.15">
      <c r="A178" s="989"/>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9"/>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6" hidden="1" customHeight="1" x14ac:dyDescent="0.15">
      <c r="A179" s="989"/>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0"/>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6" hidden="1" customHeight="1" x14ac:dyDescent="0.15">
      <c r="A180" s="989"/>
      <c r="B180" s="242"/>
      <c r="C180" s="241"/>
      <c r="D180" s="242"/>
      <c r="E180" s="241"/>
      <c r="F180" s="304"/>
      <c r="G180" s="262" t="s">
        <v>204</v>
      </c>
      <c r="H180" s="159"/>
      <c r="I180" s="159"/>
      <c r="J180" s="159"/>
      <c r="K180" s="159"/>
      <c r="L180" s="159"/>
      <c r="M180" s="159"/>
      <c r="N180" s="159"/>
      <c r="O180" s="159"/>
      <c r="P180" s="160"/>
      <c r="Q180" s="166" t="s">
        <v>255</v>
      </c>
      <c r="R180" s="159"/>
      <c r="S180" s="159"/>
      <c r="T180" s="159"/>
      <c r="U180" s="159"/>
      <c r="V180" s="159"/>
      <c r="W180" s="159"/>
      <c r="X180" s="159"/>
      <c r="Y180" s="159"/>
      <c r="Z180" s="159"/>
      <c r="AA180" s="159"/>
      <c r="AB180" s="277" t="s">
        <v>256</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6" hidden="1" customHeight="1" x14ac:dyDescent="0.15">
      <c r="A181" s="989"/>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6" hidden="1" customHeight="1" x14ac:dyDescent="0.15">
      <c r="A182" s="989"/>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8"/>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6" hidden="1" customHeight="1" x14ac:dyDescent="0.15">
      <c r="A183" s="989"/>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9"/>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6" hidden="1" customHeight="1" x14ac:dyDescent="0.15">
      <c r="A184" s="989"/>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9"/>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6" hidden="1" customHeight="1" x14ac:dyDescent="0.15">
      <c r="A185" s="989"/>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9"/>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6" hidden="1" customHeight="1" x14ac:dyDescent="0.15">
      <c r="A186" s="989"/>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0"/>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9"/>
      <c r="B187" s="242"/>
      <c r="C187" s="241"/>
      <c r="D187" s="242"/>
      <c r="E187" s="147" t="s">
        <v>222</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9"/>
      <c r="B188" s="242"/>
      <c r="C188" s="241"/>
      <c r="D188" s="242"/>
      <c r="E188" s="150" t="s">
        <v>560</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9"/>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9"/>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9"/>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9"/>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310</v>
      </c>
      <c r="AF192" s="255"/>
      <c r="AG192" s="255"/>
      <c r="AH192" s="255"/>
      <c r="AI192" s="255" t="s">
        <v>308</v>
      </c>
      <c r="AJ192" s="255"/>
      <c r="AK192" s="255"/>
      <c r="AL192" s="255"/>
      <c r="AM192" s="255" t="s">
        <v>337</v>
      </c>
      <c r="AN192" s="255"/>
      <c r="AO192" s="255"/>
      <c r="AP192" s="257"/>
      <c r="AQ192" s="257" t="s">
        <v>187</v>
      </c>
      <c r="AR192" s="258"/>
      <c r="AS192" s="258"/>
      <c r="AT192" s="259"/>
      <c r="AU192" s="269" t="s">
        <v>203</v>
      </c>
      <c r="AV192" s="269"/>
      <c r="AW192" s="269"/>
      <c r="AX192" s="270"/>
    </row>
    <row r="193" spans="1:50" ht="18.75" hidden="1" customHeight="1" x14ac:dyDescent="0.15">
      <c r="A193" s="989"/>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9"/>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9"/>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9"/>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310</v>
      </c>
      <c r="AF196" s="255"/>
      <c r="AG196" s="255"/>
      <c r="AH196" s="255"/>
      <c r="AI196" s="255" t="s">
        <v>308</v>
      </c>
      <c r="AJ196" s="255"/>
      <c r="AK196" s="255"/>
      <c r="AL196" s="255"/>
      <c r="AM196" s="255" t="s">
        <v>337</v>
      </c>
      <c r="AN196" s="255"/>
      <c r="AO196" s="255"/>
      <c r="AP196" s="257"/>
      <c r="AQ196" s="257" t="s">
        <v>187</v>
      </c>
      <c r="AR196" s="258"/>
      <c r="AS196" s="258"/>
      <c r="AT196" s="259"/>
      <c r="AU196" s="269" t="s">
        <v>203</v>
      </c>
      <c r="AV196" s="269"/>
      <c r="AW196" s="269"/>
      <c r="AX196" s="270"/>
    </row>
    <row r="197" spans="1:50" ht="18.75" hidden="1" customHeight="1" x14ac:dyDescent="0.15">
      <c r="A197" s="989"/>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9"/>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9"/>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9"/>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310</v>
      </c>
      <c r="AF200" s="255"/>
      <c r="AG200" s="255"/>
      <c r="AH200" s="255"/>
      <c r="AI200" s="255" t="s">
        <v>308</v>
      </c>
      <c r="AJ200" s="255"/>
      <c r="AK200" s="255"/>
      <c r="AL200" s="255"/>
      <c r="AM200" s="255" t="s">
        <v>337</v>
      </c>
      <c r="AN200" s="255"/>
      <c r="AO200" s="255"/>
      <c r="AP200" s="257"/>
      <c r="AQ200" s="257" t="s">
        <v>187</v>
      </c>
      <c r="AR200" s="258"/>
      <c r="AS200" s="258"/>
      <c r="AT200" s="259"/>
      <c r="AU200" s="269" t="s">
        <v>203</v>
      </c>
      <c r="AV200" s="269"/>
      <c r="AW200" s="269"/>
      <c r="AX200" s="270"/>
    </row>
    <row r="201" spans="1:50" ht="18.75" hidden="1" customHeight="1" x14ac:dyDescent="0.15">
      <c r="A201" s="989"/>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9"/>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9"/>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9"/>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310</v>
      </c>
      <c r="AF204" s="255"/>
      <c r="AG204" s="255"/>
      <c r="AH204" s="255"/>
      <c r="AI204" s="255" t="s">
        <v>308</v>
      </c>
      <c r="AJ204" s="255"/>
      <c r="AK204" s="255"/>
      <c r="AL204" s="255"/>
      <c r="AM204" s="255" t="s">
        <v>337</v>
      </c>
      <c r="AN204" s="255"/>
      <c r="AO204" s="255"/>
      <c r="AP204" s="257"/>
      <c r="AQ204" s="257" t="s">
        <v>187</v>
      </c>
      <c r="AR204" s="258"/>
      <c r="AS204" s="258"/>
      <c r="AT204" s="259"/>
      <c r="AU204" s="269" t="s">
        <v>203</v>
      </c>
      <c r="AV204" s="269"/>
      <c r="AW204" s="269"/>
      <c r="AX204" s="270"/>
    </row>
    <row r="205" spans="1:50" ht="18.75" hidden="1" customHeight="1" x14ac:dyDescent="0.15">
      <c r="A205" s="989"/>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9"/>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9"/>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9"/>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310</v>
      </c>
      <c r="AF208" s="255"/>
      <c r="AG208" s="255"/>
      <c r="AH208" s="255"/>
      <c r="AI208" s="255" t="s">
        <v>308</v>
      </c>
      <c r="AJ208" s="255"/>
      <c r="AK208" s="255"/>
      <c r="AL208" s="255"/>
      <c r="AM208" s="255" t="s">
        <v>337</v>
      </c>
      <c r="AN208" s="255"/>
      <c r="AO208" s="255"/>
      <c r="AP208" s="257"/>
      <c r="AQ208" s="257" t="s">
        <v>187</v>
      </c>
      <c r="AR208" s="258"/>
      <c r="AS208" s="258"/>
      <c r="AT208" s="259"/>
      <c r="AU208" s="269" t="s">
        <v>203</v>
      </c>
      <c r="AV208" s="269"/>
      <c r="AW208" s="269"/>
      <c r="AX208" s="270"/>
    </row>
    <row r="209" spans="1:50" ht="18.75" hidden="1" customHeight="1" x14ac:dyDescent="0.15">
      <c r="A209" s="989"/>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9"/>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9"/>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9"/>
      <c r="B212" s="242"/>
      <c r="C212" s="241"/>
      <c r="D212" s="242"/>
      <c r="E212" s="241"/>
      <c r="F212" s="304"/>
      <c r="G212" s="262" t="s">
        <v>204</v>
      </c>
      <c r="H212" s="159"/>
      <c r="I212" s="159"/>
      <c r="J212" s="159"/>
      <c r="K212" s="159"/>
      <c r="L212" s="159"/>
      <c r="M212" s="159"/>
      <c r="N212" s="159"/>
      <c r="O212" s="159"/>
      <c r="P212" s="160"/>
      <c r="Q212" s="166" t="s">
        <v>255</v>
      </c>
      <c r="R212" s="159"/>
      <c r="S212" s="159"/>
      <c r="T212" s="159"/>
      <c r="U212" s="159"/>
      <c r="V212" s="159"/>
      <c r="W212" s="159"/>
      <c r="X212" s="159"/>
      <c r="Y212" s="159"/>
      <c r="Z212" s="159"/>
      <c r="AA212" s="159"/>
      <c r="AB212" s="277" t="s">
        <v>256</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8"/>
    </row>
    <row r="213" spans="1:50" ht="22.5" hidden="1" customHeight="1" x14ac:dyDescent="0.15">
      <c r="A213" s="989"/>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9"/>
      <c r="B214" s="242"/>
      <c r="C214" s="241"/>
      <c r="D214" s="242"/>
      <c r="E214" s="241"/>
      <c r="F214" s="304"/>
      <c r="G214" s="221"/>
      <c r="H214" s="151"/>
      <c r="I214" s="151"/>
      <c r="J214" s="151"/>
      <c r="K214" s="151"/>
      <c r="L214" s="151"/>
      <c r="M214" s="151"/>
      <c r="N214" s="151"/>
      <c r="O214" s="151"/>
      <c r="P214" s="222"/>
      <c r="Q214" s="976"/>
      <c r="R214" s="977"/>
      <c r="S214" s="977"/>
      <c r="T214" s="977"/>
      <c r="U214" s="977"/>
      <c r="V214" s="977"/>
      <c r="W214" s="977"/>
      <c r="X214" s="977"/>
      <c r="Y214" s="977"/>
      <c r="Z214" s="977"/>
      <c r="AA214" s="978"/>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9"/>
      <c r="B215" s="242"/>
      <c r="C215" s="241"/>
      <c r="D215" s="242"/>
      <c r="E215" s="241"/>
      <c r="F215" s="304"/>
      <c r="G215" s="223"/>
      <c r="H215" s="224"/>
      <c r="I215" s="224"/>
      <c r="J215" s="224"/>
      <c r="K215" s="224"/>
      <c r="L215" s="224"/>
      <c r="M215" s="224"/>
      <c r="N215" s="224"/>
      <c r="O215" s="224"/>
      <c r="P215" s="225"/>
      <c r="Q215" s="979"/>
      <c r="R215" s="980"/>
      <c r="S215" s="980"/>
      <c r="T215" s="980"/>
      <c r="U215" s="980"/>
      <c r="V215" s="980"/>
      <c r="W215" s="980"/>
      <c r="X215" s="980"/>
      <c r="Y215" s="980"/>
      <c r="Z215" s="980"/>
      <c r="AA215" s="981"/>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9"/>
      <c r="B216" s="242"/>
      <c r="C216" s="241"/>
      <c r="D216" s="242"/>
      <c r="E216" s="241"/>
      <c r="F216" s="304"/>
      <c r="G216" s="223"/>
      <c r="H216" s="224"/>
      <c r="I216" s="224"/>
      <c r="J216" s="224"/>
      <c r="K216" s="224"/>
      <c r="L216" s="224"/>
      <c r="M216" s="224"/>
      <c r="N216" s="224"/>
      <c r="O216" s="224"/>
      <c r="P216" s="225"/>
      <c r="Q216" s="979"/>
      <c r="R216" s="980"/>
      <c r="S216" s="980"/>
      <c r="T216" s="980"/>
      <c r="U216" s="980"/>
      <c r="V216" s="980"/>
      <c r="W216" s="980"/>
      <c r="X216" s="980"/>
      <c r="Y216" s="980"/>
      <c r="Z216" s="980"/>
      <c r="AA216" s="981"/>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9"/>
      <c r="B217" s="242"/>
      <c r="C217" s="241"/>
      <c r="D217" s="242"/>
      <c r="E217" s="241"/>
      <c r="F217" s="304"/>
      <c r="G217" s="223"/>
      <c r="H217" s="224"/>
      <c r="I217" s="224"/>
      <c r="J217" s="224"/>
      <c r="K217" s="224"/>
      <c r="L217" s="224"/>
      <c r="M217" s="224"/>
      <c r="N217" s="224"/>
      <c r="O217" s="224"/>
      <c r="P217" s="225"/>
      <c r="Q217" s="979"/>
      <c r="R217" s="980"/>
      <c r="S217" s="980"/>
      <c r="T217" s="980"/>
      <c r="U217" s="980"/>
      <c r="V217" s="980"/>
      <c r="W217" s="980"/>
      <c r="X217" s="980"/>
      <c r="Y217" s="980"/>
      <c r="Z217" s="980"/>
      <c r="AA217" s="981"/>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9"/>
      <c r="B218" s="242"/>
      <c r="C218" s="241"/>
      <c r="D218" s="242"/>
      <c r="E218" s="241"/>
      <c r="F218" s="304"/>
      <c r="G218" s="226"/>
      <c r="H218" s="154"/>
      <c r="I218" s="154"/>
      <c r="J218" s="154"/>
      <c r="K218" s="154"/>
      <c r="L218" s="154"/>
      <c r="M218" s="154"/>
      <c r="N218" s="154"/>
      <c r="O218" s="154"/>
      <c r="P218" s="227"/>
      <c r="Q218" s="982"/>
      <c r="R218" s="983"/>
      <c r="S218" s="983"/>
      <c r="T218" s="983"/>
      <c r="U218" s="983"/>
      <c r="V218" s="983"/>
      <c r="W218" s="983"/>
      <c r="X218" s="983"/>
      <c r="Y218" s="983"/>
      <c r="Z218" s="983"/>
      <c r="AA218" s="984"/>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9"/>
      <c r="B219" s="242"/>
      <c r="C219" s="241"/>
      <c r="D219" s="242"/>
      <c r="E219" s="241"/>
      <c r="F219" s="304"/>
      <c r="G219" s="262" t="s">
        <v>204</v>
      </c>
      <c r="H219" s="159"/>
      <c r="I219" s="159"/>
      <c r="J219" s="159"/>
      <c r="K219" s="159"/>
      <c r="L219" s="159"/>
      <c r="M219" s="159"/>
      <c r="N219" s="159"/>
      <c r="O219" s="159"/>
      <c r="P219" s="160"/>
      <c r="Q219" s="166" t="s">
        <v>255</v>
      </c>
      <c r="R219" s="159"/>
      <c r="S219" s="159"/>
      <c r="T219" s="159"/>
      <c r="U219" s="159"/>
      <c r="V219" s="159"/>
      <c r="W219" s="159"/>
      <c r="X219" s="159"/>
      <c r="Y219" s="159"/>
      <c r="Z219" s="159"/>
      <c r="AA219" s="159"/>
      <c r="AB219" s="277" t="s">
        <v>256</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9"/>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9"/>
      <c r="B221" s="242"/>
      <c r="C221" s="241"/>
      <c r="D221" s="242"/>
      <c r="E221" s="241"/>
      <c r="F221" s="304"/>
      <c r="G221" s="221"/>
      <c r="H221" s="151"/>
      <c r="I221" s="151"/>
      <c r="J221" s="151"/>
      <c r="K221" s="151"/>
      <c r="L221" s="151"/>
      <c r="M221" s="151"/>
      <c r="N221" s="151"/>
      <c r="O221" s="151"/>
      <c r="P221" s="222"/>
      <c r="Q221" s="976"/>
      <c r="R221" s="977"/>
      <c r="S221" s="977"/>
      <c r="T221" s="977"/>
      <c r="U221" s="977"/>
      <c r="V221" s="977"/>
      <c r="W221" s="977"/>
      <c r="X221" s="977"/>
      <c r="Y221" s="977"/>
      <c r="Z221" s="977"/>
      <c r="AA221" s="978"/>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9"/>
      <c r="B222" s="242"/>
      <c r="C222" s="241"/>
      <c r="D222" s="242"/>
      <c r="E222" s="241"/>
      <c r="F222" s="304"/>
      <c r="G222" s="223"/>
      <c r="H222" s="224"/>
      <c r="I222" s="224"/>
      <c r="J222" s="224"/>
      <c r="K222" s="224"/>
      <c r="L222" s="224"/>
      <c r="M222" s="224"/>
      <c r="N222" s="224"/>
      <c r="O222" s="224"/>
      <c r="P222" s="225"/>
      <c r="Q222" s="979"/>
      <c r="R222" s="980"/>
      <c r="S222" s="980"/>
      <c r="T222" s="980"/>
      <c r="U222" s="980"/>
      <c r="V222" s="980"/>
      <c r="W222" s="980"/>
      <c r="X222" s="980"/>
      <c r="Y222" s="980"/>
      <c r="Z222" s="980"/>
      <c r="AA222" s="981"/>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9"/>
      <c r="B223" s="242"/>
      <c r="C223" s="241"/>
      <c r="D223" s="242"/>
      <c r="E223" s="241"/>
      <c r="F223" s="304"/>
      <c r="G223" s="223"/>
      <c r="H223" s="224"/>
      <c r="I223" s="224"/>
      <c r="J223" s="224"/>
      <c r="K223" s="224"/>
      <c r="L223" s="224"/>
      <c r="M223" s="224"/>
      <c r="N223" s="224"/>
      <c r="O223" s="224"/>
      <c r="P223" s="225"/>
      <c r="Q223" s="979"/>
      <c r="R223" s="980"/>
      <c r="S223" s="980"/>
      <c r="T223" s="980"/>
      <c r="U223" s="980"/>
      <c r="V223" s="980"/>
      <c r="W223" s="980"/>
      <c r="X223" s="980"/>
      <c r="Y223" s="980"/>
      <c r="Z223" s="980"/>
      <c r="AA223" s="981"/>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9"/>
      <c r="B224" s="242"/>
      <c r="C224" s="241"/>
      <c r="D224" s="242"/>
      <c r="E224" s="241"/>
      <c r="F224" s="304"/>
      <c r="G224" s="223"/>
      <c r="H224" s="224"/>
      <c r="I224" s="224"/>
      <c r="J224" s="224"/>
      <c r="K224" s="224"/>
      <c r="L224" s="224"/>
      <c r="M224" s="224"/>
      <c r="N224" s="224"/>
      <c r="O224" s="224"/>
      <c r="P224" s="225"/>
      <c r="Q224" s="979"/>
      <c r="R224" s="980"/>
      <c r="S224" s="980"/>
      <c r="T224" s="980"/>
      <c r="U224" s="980"/>
      <c r="V224" s="980"/>
      <c r="W224" s="980"/>
      <c r="X224" s="980"/>
      <c r="Y224" s="980"/>
      <c r="Z224" s="980"/>
      <c r="AA224" s="981"/>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9"/>
      <c r="B225" s="242"/>
      <c r="C225" s="241"/>
      <c r="D225" s="242"/>
      <c r="E225" s="241"/>
      <c r="F225" s="304"/>
      <c r="G225" s="226"/>
      <c r="H225" s="154"/>
      <c r="I225" s="154"/>
      <c r="J225" s="154"/>
      <c r="K225" s="154"/>
      <c r="L225" s="154"/>
      <c r="M225" s="154"/>
      <c r="N225" s="154"/>
      <c r="O225" s="154"/>
      <c r="P225" s="227"/>
      <c r="Q225" s="982"/>
      <c r="R225" s="983"/>
      <c r="S225" s="983"/>
      <c r="T225" s="983"/>
      <c r="U225" s="983"/>
      <c r="V225" s="983"/>
      <c r="W225" s="983"/>
      <c r="X225" s="983"/>
      <c r="Y225" s="983"/>
      <c r="Z225" s="983"/>
      <c r="AA225" s="984"/>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9"/>
      <c r="B226" s="242"/>
      <c r="C226" s="241"/>
      <c r="D226" s="242"/>
      <c r="E226" s="241"/>
      <c r="F226" s="304"/>
      <c r="G226" s="262" t="s">
        <v>204</v>
      </c>
      <c r="H226" s="159"/>
      <c r="I226" s="159"/>
      <c r="J226" s="159"/>
      <c r="K226" s="159"/>
      <c r="L226" s="159"/>
      <c r="M226" s="159"/>
      <c r="N226" s="159"/>
      <c r="O226" s="159"/>
      <c r="P226" s="160"/>
      <c r="Q226" s="166" t="s">
        <v>255</v>
      </c>
      <c r="R226" s="159"/>
      <c r="S226" s="159"/>
      <c r="T226" s="159"/>
      <c r="U226" s="159"/>
      <c r="V226" s="159"/>
      <c r="W226" s="159"/>
      <c r="X226" s="159"/>
      <c r="Y226" s="159"/>
      <c r="Z226" s="159"/>
      <c r="AA226" s="159"/>
      <c r="AB226" s="277" t="s">
        <v>256</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9"/>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9"/>
      <c r="B228" s="242"/>
      <c r="C228" s="241"/>
      <c r="D228" s="242"/>
      <c r="E228" s="241"/>
      <c r="F228" s="304"/>
      <c r="G228" s="221"/>
      <c r="H228" s="151"/>
      <c r="I228" s="151"/>
      <c r="J228" s="151"/>
      <c r="K228" s="151"/>
      <c r="L228" s="151"/>
      <c r="M228" s="151"/>
      <c r="N228" s="151"/>
      <c r="O228" s="151"/>
      <c r="P228" s="222"/>
      <c r="Q228" s="976"/>
      <c r="R228" s="977"/>
      <c r="S228" s="977"/>
      <c r="T228" s="977"/>
      <c r="U228" s="977"/>
      <c r="V228" s="977"/>
      <c r="W228" s="977"/>
      <c r="X228" s="977"/>
      <c r="Y228" s="977"/>
      <c r="Z228" s="977"/>
      <c r="AA228" s="978"/>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9"/>
      <c r="B229" s="242"/>
      <c r="C229" s="241"/>
      <c r="D229" s="242"/>
      <c r="E229" s="241"/>
      <c r="F229" s="304"/>
      <c r="G229" s="223"/>
      <c r="H229" s="224"/>
      <c r="I229" s="224"/>
      <c r="J229" s="224"/>
      <c r="K229" s="224"/>
      <c r="L229" s="224"/>
      <c r="M229" s="224"/>
      <c r="N229" s="224"/>
      <c r="O229" s="224"/>
      <c r="P229" s="225"/>
      <c r="Q229" s="979"/>
      <c r="R229" s="980"/>
      <c r="S229" s="980"/>
      <c r="T229" s="980"/>
      <c r="U229" s="980"/>
      <c r="V229" s="980"/>
      <c r="W229" s="980"/>
      <c r="X229" s="980"/>
      <c r="Y229" s="980"/>
      <c r="Z229" s="980"/>
      <c r="AA229" s="981"/>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9"/>
      <c r="B230" s="242"/>
      <c r="C230" s="241"/>
      <c r="D230" s="242"/>
      <c r="E230" s="241"/>
      <c r="F230" s="304"/>
      <c r="G230" s="223"/>
      <c r="H230" s="224"/>
      <c r="I230" s="224"/>
      <c r="J230" s="224"/>
      <c r="K230" s="224"/>
      <c r="L230" s="224"/>
      <c r="M230" s="224"/>
      <c r="N230" s="224"/>
      <c r="O230" s="224"/>
      <c r="P230" s="225"/>
      <c r="Q230" s="979"/>
      <c r="R230" s="980"/>
      <c r="S230" s="980"/>
      <c r="T230" s="980"/>
      <c r="U230" s="980"/>
      <c r="V230" s="980"/>
      <c r="W230" s="980"/>
      <c r="X230" s="980"/>
      <c r="Y230" s="980"/>
      <c r="Z230" s="980"/>
      <c r="AA230" s="981"/>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9"/>
      <c r="B231" s="242"/>
      <c r="C231" s="241"/>
      <c r="D231" s="242"/>
      <c r="E231" s="241"/>
      <c r="F231" s="304"/>
      <c r="G231" s="223"/>
      <c r="H231" s="224"/>
      <c r="I231" s="224"/>
      <c r="J231" s="224"/>
      <c r="K231" s="224"/>
      <c r="L231" s="224"/>
      <c r="M231" s="224"/>
      <c r="N231" s="224"/>
      <c r="O231" s="224"/>
      <c r="P231" s="225"/>
      <c r="Q231" s="979"/>
      <c r="R231" s="980"/>
      <c r="S231" s="980"/>
      <c r="T231" s="980"/>
      <c r="U231" s="980"/>
      <c r="V231" s="980"/>
      <c r="W231" s="980"/>
      <c r="X231" s="980"/>
      <c r="Y231" s="980"/>
      <c r="Z231" s="980"/>
      <c r="AA231" s="981"/>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9"/>
      <c r="B232" s="242"/>
      <c r="C232" s="241"/>
      <c r="D232" s="242"/>
      <c r="E232" s="241"/>
      <c r="F232" s="304"/>
      <c r="G232" s="226"/>
      <c r="H232" s="154"/>
      <c r="I232" s="154"/>
      <c r="J232" s="154"/>
      <c r="K232" s="154"/>
      <c r="L232" s="154"/>
      <c r="M232" s="154"/>
      <c r="N232" s="154"/>
      <c r="O232" s="154"/>
      <c r="P232" s="227"/>
      <c r="Q232" s="982"/>
      <c r="R232" s="983"/>
      <c r="S232" s="983"/>
      <c r="T232" s="983"/>
      <c r="U232" s="983"/>
      <c r="V232" s="983"/>
      <c r="W232" s="983"/>
      <c r="X232" s="983"/>
      <c r="Y232" s="983"/>
      <c r="Z232" s="983"/>
      <c r="AA232" s="984"/>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9"/>
      <c r="B233" s="242"/>
      <c r="C233" s="241"/>
      <c r="D233" s="242"/>
      <c r="E233" s="241"/>
      <c r="F233" s="304"/>
      <c r="G233" s="262" t="s">
        <v>204</v>
      </c>
      <c r="H233" s="159"/>
      <c r="I233" s="159"/>
      <c r="J233" s="159"/>
      <c r="K233" s="159"/>
      <c r="L233" s="159"/>
      <c r="M233" s="159"/>
      <c r="N233" s="159"/>
      <c r="O233" s="159"/>
      <c r="P233" s="160"/>
      <c r="Q233" s="166" t="s">
        <v>255</v>
      </c>
      <c r="R233" s="159"/>
      <c r="S233" s="159"/>
      <c r="T233" s="159"/>
      <c r="U233" s="159"/>
      <c r="V233" s="159"/>
      <c r="W233" s="159"/>
      <c r="X233" s="159"/>
      <c r="Y233" s="159"/>
      <c r="Z233" s="159"/>
      <c r="AA233" s="159"/>
      <c r="AB233" s="277" t="s">
        <v>256</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9"/>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9"/>
      <c r="B235" s="242"/>
      <c r="C235" s="241"/>
      <c r="D235" s="242"/>
      <c r="E235" s="241"/>
      <c r="F235" s="304"/>
      <c r="G235" s="221"/>
      <c r="H235" s="151"/>
      <c r="I235" s="151"/>
      <c r="J235" s="151"/>
      <c r="K235" s="151"/>
      <c r="L235" s="151"/>
      <c r="M235" s="151"/>
      <c r="N235" s="151"/>
      <c r="O235" s="151"/>
      <c r="P235" s="222"/>
      <c r="Q235" s="976"/>
      <c r="R235" s="977"/>
      <c r="S235" s="977"/>
      <c r="T235" s="977"/>
      <c r="U235" s="977"/>
      <c r="V235" s="977"/>
      <c r="W235" s="977"/>
      <c r="X235" s="977"/>
      <c r="Y235" s="977"/>
      <c r="Z235" s="977"/>
      <c r="AA235" s="978"/>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9"/>
      <c r="B236" s="242"/>
      <c r="C236" s="241"/>
      <c r="D236" s="242"/>
      <c r="E236" s="241"/>
      <c r="F236" s="304"/>
      <c r="G236" s="223"/>
      <c r="H236" s="224"/>
      <c r="I236" s="224"/>
      <c r="J236" s="224"/>
      <c r="K236" s="224"/>
      <c r="L236" s="224"/>
      <c r="M236" s="224"/>
      <c r="N236" s="224"/>
      <c r="O236" s="224"/>
      <c r="P236" s="225"/>
      <c r="Q236" s="979"/>
      <c r="R236" s="980"/>
      <c r="S236" s="980"/>
      <c r="T236" s="980"/>
      <c r="U236" s="980"/>
      <c r="V236" s="980"/>
      <c r="W236" s="980"/>
      <c r="X236" s="980"/>
      <c r="Y236" s="980"/>
      <c r="Z236" s="980"/>
      <c r="AA236" s="981"/>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9"/>
      <c r="B237" s="242"/>
      <c r="C237" s="241"/>
      <c r="D237" s="242"/>
      <c r="E237" s="241"/>
      <c r="F237" s="304"/>
      <c r="G237" s="223"/>
      <c r="H237" s="224"/>
      <c r="I237" s="224"/>
      <c r="J237" s="224"/>
      <c r="K237" s="224"/>
      <c r="L237" s="224"/>
      <c r="M237" s="224"/>
      <c r="N237" s="224"/>
      <c r="O237" s="224"/>
      <c r="P237" s="225"/>
      <c r="Q237" s="979"/>
      <c r="R237" s="980"/>
      <c r="S237" s="980"/>
      <c r="T237" s="980"/>
      <c r="U237" s="980"/>
      <c r="V237" s="980"/>
      <c r="W237" s="980"/>
      <c r="X237" s="980"/>
      <c r="Y237" s="980"/>
      <c r="Z237" s="980"/>
      <c r="AA237" s="981"/>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9"/>
      <c r="B238" s="242"/>
      <c r="C238" s="241"/>
      <c r="D238" s="242"/>
      <c r="E238" s="241"/>
      <c r="F238" s="304"/>
      <c r="G238" s="223"/>
      <c r="H238" s="224"/>
      <c r="I238" s="224"/>
      <c r="J238" s="224"/>
      <c r="K238" s="224"/>
      <c r="L238" s="224"/>
      <c r="M238" s="224"/>
      <c r="N238" s="224"/>
      <c r="O238" s="224"/>
      <c r="P238" s="225"/>
      <c r="Q238" s="979"/>
      <c r="R238" s="980"/>
      <c r="S238" s="980"/>
      <c r="T238" s="980"/>
      <c r="U238" s="980"/>
      <c r="V238" s="980"/>
      <c r="W238" s="980"/>
      <c r="X238" s="980"/>
      <c r="Y238" s="980"/>
      <c r="Z238" s="980"/>
      <c r="AA238" s="981"/>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9"/>
      <c r="B239" s="242"/>
      <c r="C239" s="241"/>
      <c r="D239" s="242"/>
      <c r="E239" s="241"/>
      <c r="F239" s="304"/>
      <c r="G239" s="226"/>
      <c r="H239" s="154"/>
      <c r="I239" s="154"/>
      <c r="J239" s="154"/>
      <c r="K239" s="154"/>
      <c r="L239" s="154"/>
      <c r="M239" s="154"/>
      <c r="N239" s="154"/>
      <c r="O239" s="154"/>
      <c r="P239" s="227"/>
      <c r="Q239" s="982"/>
      <c r="R239" s="983"/>
      <c r="S239" s="983"/>
      <c r="T239" s="983"/>
      <c r="U239" s="983"/>
      <c r="V239" s="983"/>
      <c r="W239" s="983"/>
      <c r="X239" s="983"/>
      <c r="Y239" s="983"/>
      <c r="Z239" s="983"/>
      <c r="AA239" s="984"/>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9"/>
      <c r="B240" s="242"/>
      <c r="C240" s="241"/>
      <c r="D240" s="242"/>
      <c r="E240" s="241"/>
      <c r="F240" s="304"/>
      <c r="G240" s="262" t="s">
        <v>204</v>
      </c>
      <c r="H240" s="159"/>
      <c r="I240" s="159"/>
      <c r="J240" s="159"/>
      <c r="K240" s="159"/>
      <c r="L240" s="159"/>
      <c r="M240" s="159"/>
      <c r="N240" s="159"/>
      <c r="O240" s="159"/>
      <c r="P240" s="160"/>
      <c r="Q240" s="166" t="s">
        <v>255</v>
      </c>
      <c r="R240" s="159"/>
      <c r="S240" s="159"/>
      <c r="T240" s="159"/>
      <c r="U240" s="159"/>
      <c r="V240" s="159"/>
      <c r="W240" s="159"/>
      <c r="X240" s="159"/>
      <c r="Y240" s="159"/>
      <c r="Z240" s="159"/>
      <c r="AA240" s="159"/>
      <c r="AB240" s="277" t="s">
        <v>256</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9"/>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9"/>
      <c r="B242" s="242"/>
      <c r="C242" s="241"/>
      <c r="D242" s="242"/>
      <c r="E242" s="241"/>
      <c r="F242" s="304"/>
      <c r="G242" s="221"/>
      <c r="H242" s="151"/>
      <c r="I242" s="151"/>
      <c r="J242" s="151"/>
      <c r="K242" s="151"/>
      <c r="L242" s="151"/>
      <c r="M242" s="151"/>
      <c r="N242" s="151"/>
      <c r="O242" s="151"/>
      <c r="P242" s="222"/>
      <c r="Q242" s="976"/>
      <c r="R242" s="977"/>
      <c r="S242" s="977"/>
      <c r="T242" s="977"/>
      <c r="U242" s="977"/>
      <c r="V242" s="977"/>
      <c r="W242" s="977"/>
      <c r="X242" s="977"/>
      <c r="Y242" s="977"/>
      <c r="Z242" s="977"/>
      <c r="AA242" s="978"/>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9"/>
      <c r="B243" s="242"/>
      <c r="C243" s="241"/>
      <c r="D243" s="242"/>
      <c r="E243" s="241"/>
      <c r="F243" s="304"/>
      <c r="G243" s="223"/>
      <c r="H243" s="224"/>
      <c r="I243" s="224"/>
      <c r="J243" s="224"/>
      <c r="K243" s="224"/>
      <c r="L243" s="224"/>
      <c r="M243" s="224"/>
      <c r="N243" s="224"/>
      <c r="O243" s="224"/>
      <c r="P243" s="225"/>
      <c r="Q243" s="979"/>
      <c r="R243" s="980"/>
      <c r="S243" s="980"/>
      <c r="T243" s="980"/>
      <c r="U243" s="980"/>
      <c r="V243" s="980"/>
      <c r="W243" s="980"/>
      <c r="X243" s="980"/>
      <c r="Y243" s="980"/>
      <c r="Z243" s="980"/>
      <c r="AA243" s="981"/>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9"/>
      <c r="B244" s="242"/>
      <c r="C244" s="241"/>
      <c r="D244" s="242"/>
      <c r="E244" s="241"/>
      <c r="F244" s="304"/>
      <c r="G244" s="223"/>
      <c r="H244" s="224"/>
      <c r="I244" s="224"/>
      <c r="J244" s="224"/>
      <c r="K244" s="224"/>
      <c r="L244" s="224"/>
      <c r="M244" s="224"/>
      <c r="N244" s="224"/>
      <c r="O244" s="224"/>
      <c r="P244" s="225"/>
      <c r="Q244" s="979"/>
      <c r="R244" s="980"/>
      <c r="S244" s="980"/>
      <c r="T244" s="980"/>
      <c r="U244" s="980"/>
      <c r="V244" s="980"/>
      <c r="W244" s="980"/>
      <c r="X244" s="980"/>
      <c r="Y244" s="980"/>
      <c r="Z244" s="980"/>
      <c r="AA244" s="981"/>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9"/>
      <c r="B245" s="242"/>
      <c r="C245" s="241"/>
      <c r="D245" s="242"/>
      <c r="E245" s="241"/>
      <c r="F245" s="304"/>
      <c r="G245" s="223"/>
      <c r="H245" s="224"/>
      <c r="I245" s="224"/>
      <c r="J245" s="224"/>
      <c r="K245" s="224"/>
      <c r="L245" s="224"/>
      <c r="M245" s="224"/>
      <c r="N245" s="224"/>
      <c r="O245" s="224"/>
      <c r="P245" s="225"/>
      <c r="Q245" s="979"/>
      <c r="R245" s="980"/>
      <c r="S245" s="980"/>
      <c r="T245" s="980"/>
      <c r="U245" s="980"/>
      <c r="V245" s="980"/>
      <c r="W245" s="980"/>
      <c r="X245" s="980"/>
      <c r="Y245" s="980"/>
      <c r="Z245" s="980"/>
      <c r="AA245" s="981"/>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9"/>
      <c r="B246" s="242"/>
      <c r="C246" s="241"/>
      <c r="D246" s="242"/>
      <c r="E246" s="305"/>
      <c r="F246" s="306"/>
      <c r="G246" s="226"/>
      <c r="H246" s="154"/>
      <c r="I246" s="154"/>
      <c r="J246" s="154"/>
      <c r="K246" s="154"/>
      <c r="L246" s="154"/>
      <c r="M246" s="154"/>
      <c r="N246" s="154"/>
      <c r="O246" s="154"/>
      <c r="P246" s="227"/>
      <c r="Q246" s="982"/>
      <c r="R246" s="983"/>
      <c r="S246" s="983"/>
      <c r="T246" s="983"/>
      <c r="U246" s="983"/>
      <c r="V246" s="983"/>
      <c r="W246" s="983"/>
      <c r="X246" s="983"/>
      <c r="Y246" s="983"/>
      <c r="Z246" s="983"/>
      <c r="AA246" s="984"/>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9"/>
      <c r="B247" s="242"/>
      <c r="C247" s="241"/>
      <c r="D247" s="242"/>
      <c r="E247" s="147" t="s">
        <v>222</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9"/>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9"/>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9"/>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9"/>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9"/>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310</v>
      </c>
      <c r="AF252" s="255"/>
      <c r="AG252" s="255"/>
      <c r="AH252" s="255"/>
      <c r="AI252" s="255" t="s">
        <v>308</v>
      </c>
      <c r="AJ252" s="255"/>
      <c r="AK252" s="255"/>
      <c r="AL252" s="255"/>
      <c r="AM252" s="255" t="s">
        <v>337</v>
      </c>
      <c r="AN252" s="255"/>
      <c r="AO252" s="255"/>
      <c r="AP252" s="257"/>
      <c r="AQ252" s="257" t="s">
        <v>187</v>
      </c>
      <c r="AR252" s="258"/>
      <c r="AS252" s="258"/>
      <c r="AT252" s="259"/>
      <c r="AU252" s="269" t="s">
        <v>203</v>
      </c>
      <c r="AV252" s="269"/>
      <c r="AW252" s="269"/>
      <c r="AX252" s="270"/>
    </row>
    <row r="253" spans="1:50" ht="18.75" hidden="1" customHeight="1" x14ac:dyDescent="0.15">
      <c r="A253" s="989"/>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9"/>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9"/>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9"/>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310</v>
      </c>
      <c r="AF256" s="255"/>
      <c r="AG256" s="255"/>
      <c r="AH256" s="255"/>
      <c r="AI256" s="255" t="s">
        <v>308</v>
      </c>
      <c r="AJ256" s="255"/>
      <c r="AK256" s="255"/>
      <c r="AL256" s="255"/>
      <c r="AM256" s="255" t="s">
        <v>337</v>
      </c>
      <c r="AN256" s="255"/>
      <c r="AO256" s="255"/>
      <c r="AP256" s="257"/>
      <c r="AQ256" s="257" t="s">
        <v>187</v>
      </c>
      <c r="AR256" s="258"/>
      <c r="AS256" s="258"/>
      <c r="AT256" s="259"/>
      <c r="AU256" s="269" t="s">
        <v>203</v>
      </c>
      <c r="AV256" s="269"/>
      <c r="AW256" s="269"/>
      <c r="AX256" s="270"/>
    </row>
    <row r="257" spans="1:50" ht="18.75" hidden="1" customHeight="1" x14ac:dyDescent="0.15">
      <c r="A257" s="989"/>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9"/>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9"/>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9"/>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310</v>
      </c>
      <c r="AF260" s="255"/>
      <c r="AG260" s="255"/>
      <c r="AH260" s="255"/>
      <c r="AI260" s="255" t="s">
        <v>308</v>
      </c>
      <c r="AJ260" s="255"/>
      <c r="AK260" s="255"/>
      <c r="AL260" s="255"/>
      <c r="AM260" s="255" t="s">
        <v>337</v>
      </c>
      <c r="AN260" s="255"/>
      <c r="AO260" s="255"/>
      <c r="AP260" s="257"/>
      <c r="AQ260" s="257" t="s">
        <v>187</v>
      </c>
      <c r="AR260" s="258"/>
      <c r="AS260" s="258"/>
      <c r="AT260" s="259"/>
      <c r="AU260" s="269" t="s">
        <v>203</v>
      </c>
      <c r="AV260" s="269"/>
      <c r="AW260" s="269"/>
      <c r="AX260" s="270"/>
    </row>
    <row r="261" spans="1:50" ht="18.75" hidden="1" customHeight="1" x14ac:dyDescent="0.15">
      <c r="A261" s="989"/>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9"/>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9"/>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9"/>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310</v>
      </c>
      <c r="AF264" s="255"/>
      <c r="AG264" s="255"/>
      <c r="AH264" s="255"/>
      <c r="AI264" s="255" t="s">
        <v>308</v>
      </c>
      <c r="AJ264" s="255"/>
      <c r="AK264" s="255"/>
      <c r="AL264" s="255"/>
      <c r="AM264" s="255" t="s">
        <v>337</v>
      </c>
      <c r="AN264" s="255"/>
      <c r="AO264" s="255"/>
      <c r="AP264" s="257"/>
      <c r="AQ264" s="166" t="s">
        <v>187</v>
      </c>
      <c r="AR264" s="159"/>
      <c r="AS264" s="159"/>
      <c r="AT264" s="160"/>
      <c r="AU264" s="124" t="s">
        <v>203</v>
      </c>
      <c r="AV264" s="124"/>
      <c r="AW264" s="124"/>
      <c r="AX264" s="125"/>
    </row>
    <row r="265" spans="1:50" ht="18.75" hidden="1" customHeight="1" x14ac:dyDescent="0.15">
      <c r="A265" s="989"/>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9"/>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9"/>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9"/>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310</v>
      </c>
      <c r="AF268" s="255"/>
      <c r="AG268" s="255"/>
      <c r="AH268" s="255"/>
      <c r="AI268" s="255" t="s">
        <v>308</v>
      </c>
      <c r="AJ268" s="255"/>
      <c r="AK268" s="255"/>
      <c r="AL268" s="255"/>
      <c r="AM268" s="255" t="s">
        <v>337</v>
      </c>
      <c r="AN268" s="255"/>
      <c r="AO268" s="255"/>
      <c r="AP268" s="257"/>
      <c r="AQ268" s="257" t="s">
        <v>187</v>
      </c>
      <c r="AR268" s="258"/>
      <c r="AS268" s="258"/>
      <c r="AT268" s="259"/>
      <c r="AU268" s="269" t="s">
        <v>203</v>
      </c>
      <c r="AV268" s="269"/>
      <c r="AW268" s="269"/>
      <c r="AX268" s="270"/>
    </row>
    <row r="269" spans="1:50" ht="18.75" hidden="1" customHeight="1" x14ac:dyDescent="0.15">
      <c r="A269" s="989"/>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9"/>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9"/>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9"/>
      <c r="B272" s="242"/>
      <c r="C272" s="241"/>
      <c r="D272" s="242"/>
      <c r="E272" s="241"/>
      <c r="F272" s="304"/>
      <c r="G272" s="262" t="s">
        <v>204</v>
      </c>
      <c r="H272" s="159"/>
      <c r="I272" s="159"/>
      <c r="J272" s="159"/>
      <c r="K272" s="159"/>
      <c r="L272" s="159"/>
      <c r="M272" s="159"/>
      <c r="N272" s="159"/>
      <c r="O272" s="159"/>
      <c r="P272" s="160"/>
      <c r="Q272" s="166" t="s">
        <v>255</v>
      </c>
      <c r="R272" s="159"/>
      <c r="S272" s="159"/>
      <c r="T272" s="159"/>
      <c r="U272" s="159"/>
      <c r="V272" s="159"/>
      <c r="W272" s="159"/>
      <c r="X272" s="159"/>
      <c r="Y272" s="159"/>
      <c r="Z272" s="159"/>
      <c r="AA272" s="159"/>
      <c r="AB272" s="277" t="s">
        <v>256</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8"/>
    </row>
    <row r="273" spans="1:50" ht="22.5" hidden="1" customHeight="1" x14ac:dyDescent="0.15">
      <c r="A273" s="989"/>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9"/>
      <c r="B274" s="242"/>
      <c r="C274" s="241"/>
      <c r="D274" s="242"/>
      <c r="E274" s="241"/>
      <c r="F274" s="304"/>
      <c r="G274" s="221"/>
      <c r="H274" s="151"/>
      <c r="I274" s="151"/>
      <c r="J274" s="151"/>
      <c r="K274" s="151"/>
      <c r="L274" s="151"/>
      <c r="M274" s="151"/>
      <c r="N274" s="151"/>
      <c r="O274" s="151"/>
      <c r="P274" s="222"/>
      <c r="Q274" s="976"/>
      <c r="R274" s="977"/>
      <c r="S274" s="977"/>
      <c r="T274" s="977"/>
      <c r="U274" s="977"/>
      <c r="V274" s="977"/>
      <c r="W274" s="977"/>
      <c r="X274" s="977"/>
      <c r="Y274" s="977"/>
      <c r="Z274" s="977"/>
      <c r="AA274" s="978"/>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9"/>
      <c r="B275" s="242"/>
      <c r="C275" s="241"/>
      <c r="D275" s="242"/>
      <c r="E275" s="241"/>
      <c r="F275" s="304"/>
      <c r="G275" s="223"/>
      <c r="H275" s="224"/>
      <c r="I275" s="224"/>
      <c r="J275" s="224"/>
      <c r="K275" s="224"/>
      <c r="L275" s="224"/>
      <c r="M275" s="224"/>
      <c r="N275" s="224"/>
      <c r="O275" s="224"/>
      <c r="P275" s="225"/>
      <c r="Q275" s="979"/>
      <c r="R275" s="980"/>
      <c r="S275" s="980"/>
      <c r="T275" s="980"/>
      <c r="U275" s="980"/>
      <c r="V275" s="980"/>
      <c r="W275" s="980"/>
      <c r="X275" s="980"/>
      <c r="Y275" s="980"/>
      <c r="Z275" s="980"/>
      <c r="AA275" s="981"/>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9"/>
      <c r="B276" s="242"/>
      <c r="C276" s="241"/>
      <c r="D276" s="242"/>
      <c r="E276" s="241"/>
      <c r="F276" s="304"/>
      <c r="G276" s="223"/>
      <c r="H276" s="224"/>
      <c r="I276" s="224"/>
      <c r="J276" s="224"/>
      <c r="K276" s="224"/>
      <c r="L276" s="224"/>
      <c r="M276" s="224"/>
      <c r="N276" s="224"/>
      <c r="O276" s="224"/>
      <c r="P276" s="225"/>
      <c r="Q276" s="979"/>
      <c r="R276" s="980"/>
      <c r="S276" s="980"/>
      <c r="T276" s="980"/>
      <c r="U276" s="980"/>
      <c r="V276" s="980"/>
      <c r="W276" s="980"/>
      <c r="X276" s="980"/>
      <c r="Y276" s="980"/>
      <c r="Z276" s="980"/>
      <c r="AA276" s="981"/>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9"/>
      <c r="B277" s="242"/>
      <c r="C277" s="241"/>
      <c r="D277" s="242"/>
      <c r="E277" s="241"/>
      <c r="F277" s="304"/>
      <c r="G277" s="223"/>
      <c r="H277" s="224"/>
      <c r="I277" s="224"/>
      <c r="J277" s="224"/>
      <c r="K277" s="224"/>
      <c r="L277" s="224"/>
      <c r="M277" s="224"/>
      <c r="N277" s="224"/>
      <c r="O277" s="224"/>
      <c r="P277" s="225"/>
      <c r="Q277" s="979"/>
      <c r="R277" s="980"/>
      <c r="S277" s="980"/>
      <c r="T277" s="980"/>
      <c r="U277" s="980"/>
      <c r="V277" s="980"/>
      <c r="W277" s="980"/>
      <c r="X277" s="980"/>
      <c r="Y277" s="980"/>
      <c r="Z277" s="980"/>
      <c r="AA277" s="981"/>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9"/>
      <c r="B278" s="242"/>
      <c r="C278" s="241"/>
      <c r="D278" s="242"/>
      <c r="E278" s="241"/>
      <c r="F278" s="304"/>
      <c r="G278" s="226"/>
      <c r="H278" s="154"/>
      <c r="I278" s="154"/>
      <c r="J278" s="154"/>
      <c r="K278" s="154"/>
      <c r="L278" s="154"/>
      <c r="M278" s="154"/>
      <c r="N278" s="154"/>
      <c r="O278" s="154"/>
      <c r="P278" s="227"/>
      <c r="Q278" s="982"/>
      <c r="R278" s="983"/>
      <c r="S278" s="983"/>
      <c r="T278" s="983"/>
      <c r="U278" s="983"/>
      <c r="V278" s="983"/>
      <c r="W278" s="983"/>
      <c r="X278" s="983"/>
      <c r="Y278" s="983"/>
      <c r="Z278" s="983"/>
      <c r="AA278" s="984"/>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9"/>
      <c r="B279" s="242"/>
      <c r="C279" s="241"/>
      <c r="D279" s="242"/>
      <c r="E279" s="241"/>
      <c r="F279" s="304"/>
      <c r="G279" s="262" t="s">
        <v>204</v>
      </c>
      <c r="H279" s="159"/>
      <c r="I279" s="159"/>
      <c r="J279" s="159"/>
      <c r="K279" s="159"/>
      <c r="L279" s="159"/>
      <c r="M279" s="159"/>
      <c r="N279" s="159"/>
      <c r="O279" s="159"/>
      <c r="P279" s="160"/>
      <c r="Q279" s="166" t="s">
        <v>255</v>
      </c>
      <c r="R279" s="159"/>
      <c r="S279" s="159"/>
      <c r="T279" s="159"/>
      <c r="U279" s="159"/>
      <c r="V279" s="159"/>
      <c r="W279" s="159"/>
      <c r="X279" s="159"/>
      <c r="Y279" s="159"/>
      <c r="Z279" s="159"/>
      <c r="AA279" s="159"/>
      <c r="AB279" s="277" t="s">
        <v>256</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9"/>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9"/>
      <c r="B281" s="242"/>
      <c r="C281" s="241"/>
      <c r="D281" s="242"/>
      <c r="E281" s="241"/>
      <c r="F281" s="304"/>
      <c r="G281" s="221"/>
      <c r="H281" s="151"/>
      <c r="I281" s="151"/>
      <c r="J281" s="151"/>
      <c r="K281" s="151"/>
      <c r="L281" s="151"/>
      <c r="M281" s="151"/>
      <c r="N281" s="151"/>
      <c r="O281" s="151"/>
      <c r="P281" s="222"/>
      <c r="Q281" s="976"/>
      <c r="R281" s="977"/>
      <c r="S281" s="977"/>
      <c r="T281" s="977"/>
      <c r="U281" s="977"/>
      <c r="V281" s="977"/>
      <c r="W281" s="977"/>
      <c r="X281" s="977"/>
      <c r="Y281" s="977"/>
      <c r="Z281" s="977"/>
      <c r="AA281" s="978"/>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9"/>
      <c r="B282" s="242"/>
      <c r="C282" s="241"/>
      <c r="D282" s="242"/>
      <c r="E282" s="241"/>
      <c r="F282" s="304"/>
      <c r="G282" s="223"/>
      <c r="H282" s="224"/>
      <c r="I282" s="224"/>
      <c r="J282" s="224"/>
      <c r="K282" s="224"/>
      <c r="L282" s="224"/>
      <c r="M282" s="224"/>
      <c r="N282" s="224"/>
      <c r="O282" s="224"/>
      <c r="P282" s="225"/>
      <c r="Q282" s="979"/>
      <c r="R282" s="980"/>
      <c r="S282" s="980"/>
      <c r="T282" s="980"/>
      <c r="U282" s="980"/>
      <c r="V282" s="980"/>
      <c r="W282" s="980"/>
      <c r="X282" s="980"/>
      <c r="Y282" s="980"/>
      <c r="Z282" s="980"/>
      <c r="AA282" s="981"/>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9"/>
      <c r="B283" s="242"/>
      <c r="C283" s="241"/>
      <c r="D283" s="242"/>
      <c r="E283" s="241"/>
      <c r="F283" s="304"/>
      <c r="G283" s="223"/>
      <c r="H283" s="224"/>
      <c r="I283" s="224"/>
      <c r="J283" s="224"/>
      <c r="K283" s="224"/>
      <c r="L283" s="224"/>
      <c r="M283" s="224"/>
      <c r="N283" s="224"/>
      <c r="O283" s="224"/>
      <c r="P283" s="225"/>
      <c r="Q283" s="979"/>
      <c r="R283" s="980"/>
      <c r="S283" s="980"/>
      <c r="T283" s="980"/>
      <c r="U283" s="980"/>
      <c r="V283" s="980"/>
      <c r="W283" s="980"/>
      <c r="X283" s="980"/>
      <c r="Y283" s="980"/>
      <c r="Z283" s="980"/>
      <c r="AA283" s="981"/>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9"/>
      <c r="B284" s="242"/>
      <c r="C284" s="241"/>
      <c r="D284" s="242"/>
      <c r="E284" s="241"/>
      <c r="F284" s="304"/>
      <c r="G284" s="223"/>
      <c r="H284" s="224"/>
      <c r="I284" s="224"/>
      <c r="J284" s="224"/>
      <c r="K284" s="224"/>
      <c r="L284" s="224"/>
      <c r="M284" s="224"/>
      <c r="N284" s="224"/>
      <c r="O284" s="224"/>
      <c r="P284" s="225"/>
      <c r="Q284" s="979"/>
      <c r="R284" s="980"/>
      <c r="S284" s="980"/>
      <c r="T284" s="980"/>
      <c r="U284" s="980"/>
      <c r="V284" s="980"/>
      <c r="W284" s="980"/>
      <c r="X284" s="980"/>
      <c r="Y284" s="980"/>
      <c r="Z284" s="980"/>
      <c r="AA284" s="981"/>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9"/>
      <c r="B285" s="242"/>
      <c r="C285" s="241"/>
      <c r="D285" s="242"/>
      <c r="E285" s="241"/>
      <c r="F285" s="304"/>
      <c r="G285" s="226"/>
      <c r="H285" s="154"/>
      <c r="I285" s="154"/>
      <c r="J285" s="154"/>
      <c r="K285" s="154"/>
      <c r="L285" s="154"/>
      <c r="M285" s="154"/>
      <c r="N285" s="154"/>
      <c r="O285" s="154"/>
      <c r="P285" s="227"/>
      <c r="Q285" s="982"/>
      <c r="R285" s="983"/>
      <c r="S285" s="983"/>
      <c r="T285" s="983"/>
      <c r="U285" s="983"/>
      <c r="V285" s="983"/>
      <c r="W285" s="983"/>
      <c r="X285" s="983"/>
      <c r="Y285" s="983"/>
      <c r="Z285" s="983"/>
      <c r="AA285" s="984"/>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9"/>
      <c r="B286" s="242"/>
      <c r="C286" s="241"/>
      <c r="D286" s="242"/>
      <c r="E286" s="241"/>
      <c r="F286" s="304"/>
      <c r="G286" s="262" t="s">
        <v>204</v>
      </c>
      <c r="H286" s="159"/>
      <c r="I286" s="159"/>
      <c r="J286" s="159"/>
      <c r="K286" s="159"/>
      <c r="L286" s="159"/>
      <c r="M286" s="159"/>
      <c r="N286" s="159"/>
      <c r="O286" s="159"/>
      <c r="P286" s="160"/>
      <c r="Q286" s="166" t="s">
        <v>255</v>
      </c>
      <c r="R286" s="159"/>
      <c r="S286" s="159"/>
      <c r="T286" s="159"/>
      <c r="U286" s="159"/>
      <c r="V286" s="159"/>
      <c r="W286" s="159"/>
      <c r="X286" s="159"/>
      <c r="Y286" s="159"/>
      <c r="Z286" s="159"/>
      <c r="AA286" s="159"/>
      <c r="AB286" s="277" t="s">
        <v>256</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9"/>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9"/>
      <c r="B288" s="242"/>
      <c r="C288" s="241"/>
      <c r="D288" s="242"/>
      <c r="E288" s="241"/>
      <c r="F288" s="304"/>
      <c r="G288" s="221"/>
      <c r="H288" s="151"/>
      <c r="I288" s="151"/>
      <c r="J288" s="151"/>
      <c r="K288" s="151"/>
      <c r="L288" s="151"/>
      <c r="M288" s="151"/>
      <c r="N288" s="151"/>
      <c r="O288" s="151"/>
      <c r="P288" s="222"/>
      <c r="Q288" s="976"/>
      <c r="R288" s="977"/>
      <c r="S288" s="977"/>
      <c r="T288" s="977"/>
      <c r="U288" s="977"/>
      <c r="V288" s="977"/>
      <c r="W288" s="977"/>
      <c r="X288" s="977"/>
      <c r="Y288" s="977"/>
      <c r="Z288" s="977"/>
      <c r="AA288" s="978"/>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9"/>
      <c r="B289" s="242"/>
      <c r="C289" s="241"/>
      <c r="D289" s="242"/>
      <c r="E289" s="241"/>
      <c r="F289" s="304"/>
      <c r="G289" s="223"/>
      <c r="H289" s="224"/>
      <c r="I289" s="224"/>
      <c r="J289" s="224"/>
      <c r="K289" s="224"/>
      <c r="L289" s="224"/>
      <c r="M289" s="224"/>
      <c r="N289" s="224"/>
      <c r="O289" s="224"/>
      <c r="P289" s="225"/>
      <c r="Q289" s="979"/>
      <c r="R289" s="980"/>
      <c r="S289" s="980"/>
      <c r="T289" s="980"/>
      <c r="U289" s="980"/>
      <c r="V289" s="980"/>
      <c r="W289" s="980"/>
      <c r="X289" s="980"/>
      <c r="Y289" s="980"/>
      <c r="Z289" s="980"/>
      <c r="AA289" s="981"/>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9"/>
      <c r="B290" s="242"/>
      <c r="C290" s="241"/>
      <c r="D290" s="242"/>
      <c r="E290" s="241"/>
      <c r="F290" s="304"/>
      <c r="G290" s="223"/>
      <c r="H290" s="224"/>
      <c r="I290" s="224"/>
      <c r="J290" s="224"/>
      <c r="K290" s="224"/>
      <c r="L290" s="224"/>
      <c r="M290" s="224"/>
      <c r="N290" s="224"/>
      <c r="O290" s="224"/>
      <c r="P290" s="225"/>
      <c r="Q290" s="979"/>
      <c r="R290" s="980"/>
      <c r="S290" s="980"/>
      <c r="T290" s="980"/>
      <c r="U290" s="980"/>
      <c r="V290" s="980"/>
      <c r="W290" s="980"/>
      <c r="X290" s="980"/>
      <c r="Y290" s="980"/>
      <c r="Z290" s="980"/>
      <c r="AA290" s="981"/>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9"/>
      <c r="B291" s="242"/>
      <c r="C291" s="241"/>
      <c r="D291" s="242"/>
      <c r="E291" s="241"/>
      <c r="F291" s="304"/>
      <c r="G291" s="223"/>
      <c r="H291" s="224"/>
      <c r="I291" s="224"/>
      <c r="J291" s="224"/>
      <c r="K291" s="224"/>
      <c r="L291" s="224"/>
      <c r="M291" s="224"/>
      <c r="N291" s="224"/>
      <c r="O291" s="224"/>
      <c r="P291" s="225"/>
      <c r="Q291" s="979"/>
      <c r="R291" s="980"/>
      <c r="S291" s="980"/>
      <c r="T291" s="980"/>
      <c r="U291" s="980"/>
      <c r="V291" s="980"/>
      <c r="W291" s="980"/>
      <c r="X291" s="980"/>
      <c r="Y291" s="980"/>
      <c r="Z291" s="980"/>
      <c r="AA291" s="981"/>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9"/>
      <c r="B292" s="242"/>
      <c r="C292" s="241"/>
      <c r="D292" s="242"/>
      <c r="E292" s="241"/>
      <c r="F292" s="304"/>
      <c r="G292" s="226"/>
      <c r="H292" s="154"/>
      <c r="I292" s="154"/>
      <c r="J292" s="154"/>
      <c r="K292" s="154"/>
      <c r="L292" s="154"/>
      <c r="M292" s="154"/>
      <c r="N292" s="154"/>
      <c r="O292" s="154"/>
      <c r="P292" s="227"/>
      <c r="Q292" s="982"/>
      <c r="R292" s="983"/>
      <c r="S292" s="983"/>
      <c r="T292" s="983"/>
      <c r="U292" s="983"/>
      <c r="V292" s="983"/>
      <c r="W292" s="983"/>
      <c r="X292" s="983"/>
      <c r="Y292" s="983"/>
      <c r="Z292" s="983"/>
      <c r="AA292" s="984"/>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9"/>
      <c r="B293" s="242"/>
      <c r="C293" s="241"/>
      <c r="D293" s="242"/>
      <c r="E293" s="241"/>
      <c r="F293" s="304"/>
      <c r="G293" s="262" t="s">
        <v>204</v>
      </c>
      <c r="H293" s="159"/>
      <c r="I293" s="159"/>
      <c r="J293" s="159"/>
      <c r="K293" s="159"/>
      <c r="L293" s="159"/>
      <c r="M293" s="159"/>
      <c r="N293" s="159"/>
      <c r="O293" s="159"/>
      <c r="P293" s="160"/>
      <c r="Q293" s="166" t="s">
        <v>255</v>
      </c>
      <c r="R293" s="159"/>
      <c r="S293" s="159"/>
      <c r="T293" s="159"/>
      <c r="U293" s="159"/>
      <c r="V293" s="159"/>
      <c r="W293" s="159"/>
      <c r="X293" s="159"/>
      <c r="Y293" s="159"/>
      <c r="Z293" s="159"/>
      <c r="AA293" s="159"/>
      <c r="AB293" s="277" t="s">
        <v>256</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9"/>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9"/>
      <c r="B295" s="242"/>
      <c r="C295" s="241"/>
      <c r="D295" s="242"/>
      <c r="E295" s="241"/>
      <c r="F295" s="304"/>
      <c r="G295" s="221"/>
      <c r="H295" s="151"/>
      <c r="I295" s="151"/>
      <c r="J295" s="151"/>
      <c r="K295" s="151"/>
      <c r="L295" s="151"/>
      <c r="M295" s="151"/>
      <c r="N295" s="151"/>
      <c r="O295" s="151"/>
      <c r="P295" s="222"/>
      <c r="Q295" s="976"/>
      <c r="R295" s="977"/>
      <c r="S295" s="977"/>
      <c r="T295" s="977"/>
      <c r="U295" s="977"/>
      <c r="V295" s="977"/>
      <c r="W295" s="977"/>
      <c r="X295" s="977"/>
      <c r="Y295" s="977"/>
      <c r="Z295" s="977"/>
      <c r="AA295" s="978"/>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9"/>
      <c r="B296" s="242"/>
      <c r="C296" s="241"/>
      <c r="D296" s="242"/>
      <c r="E296" s="241"/>
      <c r="F296" s="304"/>
      <c r="G296" s="223"/>
      <c r="H296" s="224"/>
      <c r="I296" s="224"/>
      <c r="J296" s="224"/>
      <c r="K296" s="224"/>
      <c r="L296" s="224"/>
      <c r="M296" s="224"/>
      <c r="N296" s="224"/>
      <c r="O296" s="224"/>
      <c r="P296" s="225"/>
      <c r="Q296" s="979"/>
      <c r="R296" s="980"/>
      <c r="S296" s="980"/>
      <c r="T296" s="980"/>
      <c r="U296" s="980"/>
      <c r="V296" s="980"/>
      <c r="W296" s="980"/>
      <c r="X296" s="980"/>
      <c r="Y296" s="980"/>
      <c r="Z296" s="980"/>
      <c r="AA296" s="981"/>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9"/>
      <c r="B297" s="242"/>
      <c r="C297" s="241"/>
      <c r="D297" s="242"/>
      <c r="E297" s="241"/>
      <c r="F297" s="304"/>
      <c r="G297" s="223"/>
      <c r="H297" s="224"/>
      <c r="I297" s="224"/>
      <c r="J297" s="224"/>
      <c r="K297" s="224"/>
      <c r="L297" s="224"/>
      <c r="M297" s="224"/>
      <c r="N297" s="224"/>
      <c r="O297" s="224"/>
      <c r="P297" s="225"/>
      <c r="Q297" s="979"/>
      <c r="R297" s="980"/>
      <c r="S297" s="980"/>
      <c r="T297" s="980"/>
      <c r="U297" s="980"/>
      <c r="V297" s="980"/>
      <c r="W297" s="980"/>
      <c r="X297" s="980"/>
      <c r="Y297" s="980"/>
      <c r="Z297" s="980"/>
      <c r="AA297" s="981"/>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9"/>
      <c r="B298" s="242"/>
      <c r="C298" s="241"/>
      <c r="D298" s="242"/>
      <c r="E298" s="241"/>
      <c r="F298" s="304"/>
      <c r="G298" s="223"/>
      <c r="H298" s="224"/>
      <c r="I298" s="224"/>
      <c r="J298" s="224"/>
      <c r="K298" s="224"/>
      <c r="L298" s="224"/>
      <c r="M298" s="224"/>
      <c r="N298" s="224"/>
      <c r="O298" s="224"/>
      <c r="P298" s="225"/>
      <c r="Q298" s="979"/>
      <c r="R298" s="980"/>
      <c r="S298" s="980"/>
      <c r="T298" s="980"/>
      <c r="U298" s="980"/>
      <c r="V298" s="980"/>
      <c r="W298" s="980"/>
      <c r="X298" s="980"/>
      <c r="Y298" s="980"/>
      <c r="Z298" s="980"/>
      <c r="AA298" s="981"/>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9"/>
      <c r="B299" s="242"/>
      <c r="C299" s="241"/>
      <c r="D299" s="242"/>
      <c r="E299" s="241"/>
      <c r="F299" s="304"/>
      <c r="G299" s="226"/>
      <c r="H299" s="154"/>
      <c r="I299" s="154"/>
      <c r="J299" s="154"/>
      <c r="K299" s="154"/>
      <c r="L299" s="154"/>
      <c r="M299" s="154"/>
      <c r="N299" s="154"/>
      <c r="O299" s="154"/>
      <c r="P299" s="227"/>
      <c r="Q299" s="982"/>
      <c r="R299" s="983"/>
      <c r="S299" s="983"/>
      <c r="T299" s="983"/>
      <c r="U299" s="983"/>
      <c r="V299" s="983"/>
      <c r="W299" s="983"/>
      <c r="X299" s="983"/>
      <c r="Y299" s="983"/>
      <c r="Z299" s="983"/>
      <c r="AA299" s="984"/>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9"/>
      <c r="B300" s="242"/>
      <c r="C300" s="241"/>
      <c r="D300" s="242"/>
      <c r="E300" s="241"/>
      <c r="F300" s="304"/>
      <c r="G300" s="262" t="s">
        <v>204</v>
      </c>
      <c r="H300" s="159"/>
      <c r="I300" s="159"/>
      <c r="J300" s="159"/>
      <c r="K300" s="159"/>
      <c r="L300" s="159"/>
      <c r="M300" s="159"/>
      <c r="N300" s="159"/>
      <c r="O300" s="159"/>
      <c r="P300" s="160"/>
      <c r="Q300" s="166" t="s">
        <v>255</v>
      </c>
      <c r="R300" s="159"/>
      <c r="S300" s="159"/>
      <c r="T300" s="159"/>
      <c r="U300" s="159"/>
      <c r="V300" s="159"/>
      <c r="W300" s="159"/>
      <c r="X300" s="159"/>
      <c r="Y300" s="159"/>
      <c r="Z300" s="159"/>
      <c r="AA300" s="159"/>
      <c r="AB300" s="277" t="s">
        <v>256</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9"/>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9"/>
      <c r="B302" s="242"/>
      <c r="C302" s="241"/>
      <c r="D302" s="242"/>
      <c r="E302" s="241"/>
      <c r="F302" s="304"/>
      <c r="G302" s="221"/>
      <c r="H302" s="151"/>
      <c r="I302" s="151"/>
      <c r="J302" s="151"/>
      <c r="K302" s="151"/>
      <c r="L302" s="151"/>
      <c r="M302" s="151"/>
      <c r="N302" s="151"/>
      <c r="O302" s="151"/>
      <c r="P302" s="222"/>
      <c r="Q302" s="976"/>
      <c r="R302" s="977"/>
      <c r="S302" s="977"/>
      <c r="T302" s="977"/>
      <c r="U302" s="977"/>
      <c r="V302" s="977"/>
      <c r="W302" s="977"/>
      <c r="X302" s="977"/>
      <c r="Y302" s="977"/>
      <c r="Z302" s="977"/>
      <c r="AA302" s="978"/>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9"/>
      <c r="B303" s="242"/>
      <c r="C303" s="241"/>
      <c r="D303" s="242"/>
      <c r="E303" s="241"/>
      <c r="F303" s="304"/>
      <c r="G303" s="223"/>
      <c r="H303" s="224"/>
      <c r="I303" s="224"/>
      <c r="J303" s="224"/>
      <c r="K303" s="224"/>
      <c r="L303" s="224"/>
      <c r="M303" s="224"/>
      <c r="N303" s="224"/>
      <c r="O303" s="224"/>
      <c r="P303" s="225"/>
      <c r="Q303" s="979"/>
      <c r="R303" s="980"/>
      <c r="S303" s="980"/>
      <c r="T303" s="980"/>
      <c r="U303" s="980"/>
      <c r="V303" s="980"/>
      <c r="W303" s="980"/>
      <c r="X303" s="980"/>
      <c r="Y303" s="980"/>
      <c r="Z303" s="980"/>
      <c r="AA303" s="981"/>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9"/>
      <c r="B304" s="242"/>
      <c r="C304" s="241"/>
      <c r="D304" s="242"/>
      <c r="E304" s="241"/>
      <c r="F304" s="304"/>
      <c r="G304" s="223"/>
      <c r="H304" s="224"/>
      <c r="I304" s="224"/>
      <c r="J304" s="224"/>
      <c r="K304" s="224"/>
      <c r="L304" s="224"/>
      <c r="M304" s="224"/>
      <c r="N304" s="224"/>
      <c r="O304" s="224"/>
      <c r="P304" s="225"/>
      <c r="Q304" s="979"/>
      <c r="R304" s="980"/>
      <c r="S304" s="980"/>
      <c r="T304" s="980"/>
      <c r="U304" s="980"/>
      <c r="V304" s="980"/>
      <c r="W304" s="980"/>
      <c r="X304" s="980"/>
      <c r="Y304" s="980"/>
      <c r="Z304" s="980"/>
      <c r="AA304" s="981"/>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9"/>
      <c r="B305" s="242"/>
      <c r="C305" s="241"/>
      <c r="D305" s="242"/>
      <c r="E305" s="241"/>
      <c r="F305" s="304"/>
      <c r="G305" s="223"/>
      <c r="H305" s="224"/>
      <c r="I305" s="224"/>
      <c r="J305" s="224"/>
      <c r="K305" s="224"/>
      <c r="L305" s="224"/>
      <c r="M305" s="224"/>
      <c r="N305" s="224"/>
      <c r="O305" s="224"/>
      <c r="P305" s="225"/>
      <c r="Q305" s="979"/>
      <c r="R305" s="980"/>
      <c r="S305" s="980"/>
      <c r="T305" s="980"/>
      <c r="U305" s="980"/>
      <c r="V305" s="980"/>
      <c r="W305" s="980"/>
      <c r="X305" s="980"/>
      <c r="Y305" s="980"/>
      <c r="Z305" s="980"/>
      <c r="AA305" s="981"/>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9"/>
      <c r="B306" s="242"/>
      <c r="C306" s="241"/>
      <c r="D306" s="242"/>
      <c r="E306" s="305"/>
      <c r="F306" s="306"/>
      <c r="G306" s="226"/>
      <c r="H306" s="154"/>
      <c r="I306" s="154"/>
      <c r="J306" s="154"/>
      <c r="K306" s="154"/>
      <c r="L306" s="154"/>
      <c r="M306" s="154"/>
      <c r="N306" s="154"/>
      <c r="O306" s="154"/>
      <c r="P306" s="227"/>
      <c r="Q306" s="982"/>
      <c r="R306" s="983"/>
      <c r="S306" s="983"/>
      <c r="T306" s="983"/>
      <c r="U306" s="983"/>
      <c r="V306" s="983"/>
      <c r="W306" s="983"/>
      <c r="X306" s="983"/>
      <c r="Y306" s="983"/>
      <c r="Z306" s="983"/>
      <c r="AA306" s="984"/>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9"/>
      <c r="B307" s="242"/>
      <c r="C307" s="241"/>
      <c r="D307" s="242"/>
      <c r="E307" s="147" t="s">
        <v>222</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9"/>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9"/>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9"/>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9"/>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9"/>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310</v>
      </c>
      <c r="AF312" s="255"/>
      <c r="AG312" s="255"/>
      <c r="AH312" s="255"/>
      <c r="AI312" s="255" t="s">
        <v>308</v>
      </c>
      <c r="AJ312" s="255"/>
      <c r="AK312" s="255"/>
      <c r="AL312" s="255"/>
      <c r="AM312" s="255" t="s">
        <v>337</v>
      </c>
      <c r="AN312" s="255"/>
      <c r="AO312" s="255"/>
      <c r="AP312" s="257"/>
      <c r="AQ312" s="257" t="s">
        <v>187</v>
      </c>
      <c r="AR312" s="258"/>
      <c r="AS312" s="258"/>
      <c r="AT312" s="259"/>
      <c r="AU312" s="269" t="s">
        <v>203</v>
      </c>
      <c r="AV312" s="269"/>
      <c r="AW312" s="269"/>
      <c r="AX312" s="270"/>
    </row>
    <row r="313" spans="1:50" ht="18.75" hidden="1" customHeight="1" x14ac:dyDescent="0.15">
      <c r="A313" s="989"/>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9"/>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9"/>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9"/>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310</v>
      </c>
      <c r="AF316" s="255"/>
      <c r="AG316" s="255"/>
      <c r="AH316" s="255"/>
      <c r="AI316" s="255" t="s">
        <v>308</v>
      </c>
      <c r="AJ316" s="255"/>
      <c r="AK316" s="255"/>
      <c r="AL316" s="255"/>
      <c r="AM316" s="255" t="s">
        <v>337</v>
      </c>
      <c r="AN316" s="255"/>
      <c r="AO316" s="255"/>
      <c r="AP316" s="257"/>
      <c r="AQ316" s="257" t="s">
        <v>187</v>
      </c>
      <c r="AR316" s="258"/>
      <c r="AS316" s="258"/>
      <c r="AT316" s="259"/>
      <c r="AU316" s="269" t="s">
        <v>203</v>
      </c>
      <c r="AV316" s="269"/>
      <c r="AW316" s="269"/>
      <c r="AX316" s="270"/>
    </row>
    <row r="317" spans="1:50" ht="18.75" hidden="1" customHeight="1" x14ac:dyDescent="0.15">
      <c r="A317" s="989"/>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9"/>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9"/>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9"/>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310</v>
      </c>
      <c r="AF320" s="255"/>
      <c r="AG320" s="255"/>
      <c r="AH320" s="255"/>
      <c r="AI320" s="255" t="s">
        <v>308</v>
      </c>
      <c r="AJ320" s="255"/>
      <c r="AK320" s="255"/>
      <c r="AL320" s="255"/>
      <c r="AM320" s="255" t="s">
        <v>337</v>
      </c>
      <c r="AN320" s="255"/>
      <c r="AO320" s="255"/>
      <c r="AP320" s="257"/>
      <c r="AQ320" s="257" t="s">
        <v>187</v>
      </c>
      <c r="AR320" s="258"/>
      <c r="AS320" s="258"/>
      <c r="AT320" s="259"/>
      <c r="AU320" s="269" t="s">
        <v>203</v>
      </c>
      <c r="AV320" s="269"/>
      <c r="AW320" s="269"/>
      <c r="AX320" s="270"/>
    </row>
    <row r="321" spans="1:50" ht="18.75" hidden="1" customHeight="1" x14ac:dyDescent="0.15">
      <c r="A321" s="989"/>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9"/>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9"/>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9"/>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310</v>
      </c>
      <c r="AF324" s="255"/>
      <c r="AG324" s="255"/>
      <c r="AH324" s="255"/>
      <c r="AI324" s="255" t="s">
        <v>308</v>
      </c>
      <c r="AJ324" s="255"/>
      <c r="AK324" s="255"/>
      <c r="AL324" s="255"/>
      <c r="AM324" s="255" t="s">
        <v>337</v>
      </c>
      <c r="AN324" s="255"/>
      <c r="AO324" s="255"/>
      <c r="AP324" s="257"/>
      <c r="AQ324" s="257" t="s">
        <v>187</v>
      </c>
      <c r="AR324" s="258"/>
      <c r="AS324" s="258"/>
      <c r="AT324" s="259"/>
      <c r="AU324" s="269" t="s">
        <v>203</v>
      </c>
      <c r="AV324" s="269"/>
      <c r="AW324" s="269"/>
      <c r="AX324" s="270"/>
    </row>
    <row r="325" spans="1:50" ht="18.75" hidden="1" customHeight="1" x14ac:dyDescent="0.15">
      <c r="A325" s="989"/>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9"/>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9"/>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9"/>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310</v>
      </c>
      <c r="AF328" s="255"/>
      <c r="AG328" s="255"/>
      <c r="AH328" s="255"/>
      <c r="AI328" s="255" t="s">
        <v>308</v>
      </c>
      <c r="AJ328" s="255"/>
      <c r="AK328" s="255"/>
      <c r="AL328" s="255"/>
      <c r="AM328" s="255" t="s">
        <v>337</v>
      </c>
      <c r="AN328" s="255"/>
      <c r="AO328" s="255"/>
      <c r="AP328" s="257"/>
      <c r="AQ328" s="257" t="s">
        <v>187</v>
      </c>
      <c r="AR328" s="258"/>
      <c r="AS328" s="258"/>
      <c r="AT328" s="259"/>
      <c r="AU328" s="269" t="s">
        <v>203</v>
      </c>
      <c r="AV328" s="269"/>
      <c r="AW328" s="269"/>
      <c r="AX328" s="270"/>
    </row>
    <row r="329" spans="1:50" ht="18.75" hidden="1" customHeight="1" x14ac:dyDescent="0.15">
      <c r="A329" s="989"/>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9"/>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9"/>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9"/>
      <c r="B332" s="242"/>
      <c r="C332" s="241"/>
      <c r="D332" s="242"/>
      <c r="E332" s="241"/>
      <c r="F332" s="304"/>
      <c r="G332" s="262" t="s">
        <v>204</v>
      </c>
      <c r="H332" s="159"/>
      <c r="I332" s="159"/>
      <c r="J332" s="159"/>
      <c r="K332" s="159"/>
      <c r="L332" s="159"/>
      <c r="M332" s="159"/>
      <c r="N332" s="159"/>
      <c r="O332" s="159"/>
      <c r="P332" s="160"/>
      <c r="Q332" s="166" t="s">
        <v>255</v>
      </c>
      <c r="R332" s="159"/>
      <c r="S332" s="159"/>
      <c r="T332" s="159"/>
      <c r="U332" s="159"/>
      <c r="V332" s="159"/>
      <c r="W332" s="159"/>
      <c r="X332" s="159"/>
      <c r="Y332" s="159"/>
      <c r="Z332" s="159"/>
      <c r="AA332" s="159"/>
      <c r="AB332" s="277" t="s">
        <v>256</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8"/>
    </row>
    <row r="333" spans="1:50" ht="22.5" hidden="1" customHeight="1" x14ac:dyDescent="0.15">
      <c r="A333" s="989"/>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9"/>
      <c r="B334" s="242"/>
      <c r="C334" s="241"/>
      <c r="D334" s="242"/>
      <c r="E334" s="241"/>
      <c r="F334" s="304"/>
      <c r="G334" s="221"/>
      <c r="H334" s="151"/>
      <c r="I334" s="151"/>
      <c r="J334" s="151"/>
      <c r="K334" s="151"/>
      <c r="L334" s="151"/>
      <c r="M334" s="151"/>
      <c r="N334" s="151"/>
      <c r="O334" s="151"/>
      <c r="P334" s="222"/>
      <c r="Q334" s="976"/>
      <c r="R334" s="977"/>
      <c r="S334" s="977"/>
      <c r="T334" s="977"/>
      <c r="U334" s="977"/>
      <c r="V334" s="977"/>
      <c r="W334" s="977"/>
      <c r="X334" s="977"/>
      <c r="Y334" s="977"/>
      <c r="Z334" s="977"/>
      <c r="AA334" s="978"/>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9"/>
      <c r="B335" s="242"/>
      <c r="C335" s="241"/>
      <c r="D335" s="242"/>
      <c r="E335" s="241"/>
      <c r="F335" s="304"/>
      <c r="G335" s="223"/>
      <c r="H335" s="224"/>
      <c r="I335" s="224"/>
      <c r="J335" s="224"/>
      <c r="K335" s="224"/>
      <c r="L335" s="224"/>
      <c r="M335" s="224"/>
      <c r="N335" s="224"/>
      <c r="O335" s="224"/>
      <c r="P335" s="225"/>
      <c r="Q335" s="979"/>
      <c r="R335" s="980"/>
      <c r="S335" s="980"/>
      <c r="T335" s="980"/>
      <c r="U335" s="980"/>
      <c r="V335" s="980"/>
      <c r="W335" s="980"/>
      <c r="X335" s="980"/>
      <c r="Y335" s="980"/>
      <c r="Z335" s="980"/>
      <c r="AA335" s="981"/>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9"/>
      <c r="B336" s="242"/>
      <c r="C336" s="241"/>
      <c r="D336" s="242"/>
      <c r="E336" s="241"/>
      <c r="F336" s="304"/>
      <c r="G336" s="223"/>
      <c r="H336" s="224"/>
      <c r="I336" s="224"/>
      <c r="J336" s="224"/>
      <c r="K336" s="224"/>
      <c r="L336" s="224"/>
      <c r="M336" s="224"/>
      <c r="N336" s="224"/>
      <c r="O336" s="224"/>
      <c r="P336" s="225"/>
      <c r="Q336" s="979"/>
      <c r="R336" s="980"/>
      <c r="S336" s="980"/>
      <c r="T336" s="980"/>
      <c r="U336" s="980"/>
      <c r="V336" s="980"/>
      <c r="W336" s="980"/>
      <c r="X336" s="980"/>
      <c r="Y336" s="980"/>
      <c r="Z336" s="980"/>
      <c r="AA336" s="981"/>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9"/>
      <c r="B337" s="242"/>
      <c r="C337" s="241"/>
      <c r="D337" s="242"/>
      <c r="E337" s="241"/>
      <c r="F337" s="304"/>
      <c r="G337" s="223"/>
      <c r="H337" s="224"/>
      <c r="I337" s="224"/>
      <c r="J337" s="224"/>
      <c r="K337" s="224"/>
      <c r="L337" s="224"/>
      <c r="M337" s="224"/>
      <c r="N337" s="224"/>
      <c r="O337" s="224"/>
      <c r="P337" s="225"/>
      <c r="Q337" s="979"/>
      <c r="R337" s="980"/>
      <c r="S337" s="980"/>
      <c r="T337" s="980"/>
      <c r="U337" s="980"/>
      <c r="V337" s="980"/>
      <c r="W337" s="980"/>
      <c r="X337" s="980"/>
      <c r="Y337" s="980"/>
      <c r="Z337" s="980"/>
      <c r="AA337" s="981"/>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9"/>
      <c r="B338" s="242"/>
      <c r="C338" s="241"/>
      <c r="D338" s="242"/>
      <c r="E338" s="241"/>
      <c r="F338" s="304"/>
      <c r="G338" s="226"/>
      <c r="H338" s="154"/>
      <c r="I338" s="154"/>
      <c r="J338" s="154"/>
      <c r="K338" s="154"/>
      <c r="L338" s="154"/>
      <c r="M338" s="154"/>
      <c r="N338" s="154"/>
      <c r="O338" s="154"/>
      <c r="P338" s="227"/>
      <c r="Q338" s="982"/>
      <c r="R338" s="983"/>
      <c r="S338" s="983"/>
      <c r="T338" s="983"/>
      <c r="U338" s="983"/>
      <c r="V338" s="983"/>
      <c r="W338" s="983"/>
      <c r="X338" s="983"/>
      <c r="Y338" s="983"/>
      <c r="Z338" s="983"/>
      <c r="AA338" s="984"/>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9"/>
      <c r="B339" s="242"/>
      <c r="C339" s="241"/>
      <c r="D339" s="242"/>
      <c r="E339" s="241"/>
      <c r="F339" s="304"/>
      <c r="G339" s="262" t="s">
        <v>204</v>
      </c>
      <c r="H339" s="159"/>
      <c r="I339" s="159"/>
      <c r="J339" s="159"/>
      <c r="K339" s="159"/>
      <c r="L339" s="159"/>
      <c r="M339" s="159"/>
      <c r="N339" s="159"/>
      <c r="O339" s="159"/>
      <c r="P339" s="160"/>
      <c r="Q339" s="166" t="s">
        <v>255</v>
      </c>
      <c r="R339" s="159"/>
      <c r="S339" s="159"/>
      <c r="T339" s="159"/>
      <c r="U339" s="159"/>
      <c r="V339" s="159"/>
      <c r="W339" s="159"/>
      <c r="X339" s="159"/>
      <c r="Y339" s="159"/>
      <c r="Z339" s="159"/>
      <c r="AA339" s="159"/>
      <c r="AB339" s="277" t="s">
        <v>256</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9"/>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9"/>
      <c r="B341" s="242"/>
      <c r="C341" s="241"/>
      <c r="D341" s="242"/>
      <c r="E341" s="241"/>
      <c r="F341" s="304"/>
      <c r="G341" s="221"/>
      <c r="H341" s="151"/>
      <c r="I341" s="151"/>
      <c r="J341" s="151"/>
      <c r="K341" s="151"/>
      <c r="L341" s="151"/>
      <c r="M341" s="151"/>
      <c r="N341" s="151"/>
      <c r="O341" s="151"/>
      <c r="P341" s="222"/>
      <c r="Q341" s="976"/>
      <c r="R341" s="977"/>
      <c r="S341" s="977"/>
      <c r="T341" s="977"/>
      <c r="U341" s="977"/>
      <c r="V341" s="977"/>
      <c r="W341" s="977"/>
      <c r="X341" s="977"/>
      <c r="Y341" s="977"/>
      <c r="Z341" s="977"/>
      <c r="AA341" s="978"/>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9"/>
      <c r="B342" s="242"/>
      <c r="C342" s="241"/>
      <c r="D342" s="242"/>
      <c r="E342" s="241"/>
      <c r="F342" s="304"/>
      <c r="G342" s="223"/>
      <c r="H342" s="224"/>
      <c r="I342" s="224"/>
      <c r="J342" s="224"/>
      <c r="K342" s="224"/>
      <c r="L342" s="224"/>
      <c r="M342" s="224"/>
      <c r="N342" s="224"/>
      <c r="O342" s="224"/>
      <c r="P342" s="225"/>
      <c r="Q342" s="979"/>
      <c r="R342" s="980"/>
      <c r="S342" s="980"/>
      <c r="T342" s="980"/>
      <c r="U342" s="980"/>
      <c r="V342" s="980"/>
      <c r="W342" s="980"/>
      <c r="X342" s="980"/>
      <c r="Y342" s="980"/>
      <c r="Z342" s="980"/>
      <c r="AA342" s="981"/>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9"/>
      <c r="B343" s="242"/>
      <c r="C343" s="241"/>
      <c r="D343" s="242"/>
      <c r="E343" s="241"/>
      <c r="F343" s="304"/>
      <c r="G343" s="223"/>
      <c r="H343" s="224"/>
      <c r="I343" s="224"/>
      <c r="J343" s="224"/>
      <c r="K343" s="224"/>
      <c r="L343" s="224"/>
      <c r="M343" s="224"/>
      <c r="N343" s="224"/>
      <c r="O343" s="224"/>
      <c r="P343" s="225"/>
      <c r="Q343" s="979"/>
      <c r="R343" s="980"/>
      <c r="S343" s="980"/>
      <c r="T343" s="980"/>
      <c r="U343" s="980"/>
      <c r="V343" s="980"/>
      <c r="W343" s="980"/>
      <c r="X343" s="980"/>
      <c r="Y343" s="980"/>
      <c r="Z343" s="980"/>
      <c r="AA343" s="981"/>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9"/>
      <c r="B344" s="242"/>
      <c r="C344" s="241"/>
      <c r="D344" s="242"/>
      <c r="E344" s="241"/>
      <c r="F344" s="304"/>
      <c r="G344" s="223"/>
      <c r="H344" s="224"/>
      <c r="I344" s="224"/>
      <c r="J344" s="224"/>
      <c r="K344" s="224"/>
      <c r="L344" s="224"/>
      <c r="M344" s="224"/>
      <c r="N344" s="224"/>
      <c r="O344" s="224"/>
      <c r="P344" s="225"/>
      <c r="Q344" s="979"/>
      <c r="R344" s="980"/>
      <c r="S344" s="980"/>
      <c r="T344" s="980"/>
      <c r="U344" s="980"/>
      <c r="V344" s="980"/>
      <c r="W344" s="980"/>
      <c r="X344" s="980"/>
      <c r="Y344" s="980"/>
      <c r="Z344" s="980"/>
      <c r="AA344" s="981"/>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9"/>
      <c r="B345" s="242"/>
      <c r="C345" s="241"/>
      <c r="D345" s="242"/>
      <c r="E345" s="241"/>
      <c r="F345" s="304"/>
      <c r="G345" s="226"/>
      <c r="H345" s="154"/>
      <c r="I345" s="154"/>
      <c r="J345" s="154"/>
      <c r="K345" s="154"/>
      <c r="L345" s="154"/>
      <c r="M345" s="154"/>
      <c r="N345" s="154"/>
      <c r="O345" s="154"/>
      <c r="P345" s="227"/>
      <c r="Q345" s="982"/>
      <c r="R345" s="983"/>
      <c r="S345" s="983"/>
      <c r="T345" s="983"/>
      <c r="U345" s="983"/>
      <c r="V345" s="983"/>
      <c r="W345" s="983"/>
      <c r="X345" s="983"/>
      <c r="Y345" s="983"/>
      <c r="Z345" s="983"/>
      <c r="AA345" s="984"/>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9"/>
      <c r="B346" s="242"/>
      <c r="C346" s="241"/>
      <c r="D346" s="242"/>
      <c r="E346" s="241"/>
      <c r="F346" s="304"/>
      <c r="G346" s="262" t="s">
        <v>204</v>
      </c>
      <c r="H346" s="159"/>
      <c r="I346" s="159"/>
      <c r="J346" s="159"/>
      <c r="K346" s="159"/>
      <c r="L346" s="159"/>
      <c r="M346" s="159"/>
      <c r="N346" s="159"/>
      <c r="O346" s="159"/>
      <c r="P346" s="160"/>
      <c r="Q346" s="166" t="s">
        <v>255</v>
      </c>
      <c r="R346" s="159"/>
      <c r="S346" s="159"/>
      <c r="T346" s="159"/>
      <c r="U346" s="159"/>
      <c r="V346" s="159"/>
      <c r="W346" s="159"/>
      <c r="X346" s="159"/>
      <c r="Y346" s="159"/>
      <c r="Z346" s="159"/>
      <c r="AA346" s="159"/>
      <c r="AB346" s="277" t="s">
        <v>256</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9"/>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9"/>
      <c r="B348" s="242"/>
      <c r="C348" s="241"/>
      <c r="D348" s="242"/>
      <c r="E348" s="241"/>
      <c r="F348" s="304"/>
      <c r="G348" s="221"/>
      <c r="H348" s="151"/>
      <c r="I348" s="151"/>
      <c r="J348" s="151"/>
      <c r="K348" s="151"/>
      <c r="L348" s="151"/>
      <c r="M348" s="151"/>
      <c r="N348" s="151"/>
      <c r="O348" s="151"/>
      <c r="P348" s="222"/>
      <c r="Q348" s="976"/>
      <c r="R348" s="977"/>
      <c r="S348" s="977"/>
      <c r="T348" s="977"/>
      <c r="U348" s="977"/>
      <c r="V348" s="977"/>
      <c r="W348" s="977"/>
      <c r="X348" s="977"/>
      <c r="Y348" s="977"/>
      <c r="Z348" s="977"/>
      <c r="AA348" s="978"/>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9"/>
      <c r="B349" s="242"/>
      <c r="C349" s="241"/>
      <c r="D349" s="242"/>
      <c r="E349" s="241"/>
      <c r="F349" s="304"/>
      <c r="G349" s="223"/>
      <c r="H349" s="224"/>
      <c r="I349" s="224"/>
      <c r="J349" s="224"/>
      <c r="K349" s="224"/>
      <c r="L349" s="224"/>
      <c r="M349" s="224"/>
      <c r="N349" s="224"/>
      <c r="O349" s="224"/>
      <c r="P349" s="225"/>
      <c r="Q349" s="979"/>
      <c r="R349" s="980"/>
      <c r="S349" s="980"/>
      <c r="T349" s="980"/>
      <c r="U349" s="980"/>
      <c r="V349" s="980"/>
      <c r="W349" s="980"/>
      <c r="X349" s="980"/>
      <c r="Y349" s="980"/>
      <c r="Z349" s="980"/>
      <c r="AA349" s="981"/>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9"/>
      <c r="B350" s="242"/>
      <c r="C350" s="241"/>
      <c r="D350" s="242"/>
      <c r="E350" s="241"/>
      <c r="F350" s="304"/>
      <c r="G350" s="223"/>
      <c r="H350" s="224"/>
      <c r="I350" s="224"/>
      <c r="J350" s="224"/>
      <c r="K350" s="224"/>
      <c r="L350" s="224"/>
      <c r="M350" s="224"/>
      <c r="N350" s="224"/>
      <c r="O350" s="224"/>
      <c r="P350" s="225"/>
      <c r="Q350" s="979"/>
      <c r="R350" s="980"/>
      <c r="S350" s="980"/>
      <c r="T350" s="980"/>
      <c r="U350" s="980"/>
      <c r="V350" s="980"/>
      <c r="W350" s="980"/>
      <c r="X350" s="980"/>
      <c r="Y350" s="980"/>
      <c r="Z350" s="980"/>
      <c r="AA350" s="981"/>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9"/>
      <c r="B351" s="242"/>
      <c r="C351" s="241"/>
      <c r="D351" s="242"/>
      <c r="E351" s="241"/>
      <c r="F351" s="304"/>
      <c r="G351" s="223"/>
      <c r="H351" s="224"/>
      <c r="I351" s="224"/>
      <c r="J351" s="224"/>
      <c r="K351" s="224"/>
      <c r="L351" s="224"/>
      <c r="M351" s="224"/>
      <c r="N351" s="224"/>
      <c r="O351" s="224"/>
      <c r="P351" s="225"/>
      <c r="Q351" s="979"/>
      <c r="R351" s="980"/>
      <c r="S351" s="980"/>
      <c r="T351" s="980"/>
      <c r="U351" s="980"/>
      <c r="V351" s="980"/>
      <c r="W351" s="980"/>
      <c r="X351" s="980"/>
      <c r="Y351" s="980"/>
      <c r="Z351" s="980"/>
      <c r="AA351" s="981"/>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9"/>
      <c r="B352" s="242"/>
      <c r="C352" s="241"/>
      <c r="D352" s="242"/>
      <c r="E352" s="241"/>
      <c r="F352" s="304"/>
      <c r="G352" s="226"/>
      <c r="H352" s="154"/>
      <c r="I352" s="154"/>
      <c r="J352" s="154"/>
      <c r="K352" s="154"/>
      <c r="L352" s="154"/>
      <c r="M352" s="154"/>
      <c r="N352" s="154"/>
      <c r="O352" s="154"/>
      <c r="P352" s="227"/>
      <c r="Q352" s="982"/>
      <c r="R352" s="983"/>
      <c r="S352" s="983"/>
      <c r="T352" s="983"/>
      <c r="U352" s="983"/>
      <c r="V352" s="983"/>
      <c r="W352" s="983"/>
      <c r="X352" s="983"/>
      <c r="Y352" s="983"/>
      <c r="Z352" s="983"/>
      <c r="AA352" s="984"/>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9"/>
      <c r="B353" s="242"/>
      <c r="C353" s="241"/>
      <c r="D353" s="242"/>
      <c r="E353" s="241"/>
      <c r="F353" s="304"/>
      <c r="G353" s="262" t="s">
        <v>204</v>
      </c>
      <c r="H353" s="159"/>
      <c r="I353" s="159"/>
      <c r="J353" s="159"/>
      <c r="K353" s="159"/>
      <c r="L353" s="159"/>
      <c r="M353" s="159"/>
      <c r="N353" s="159"/>
      <c r="O353" s="159"/>
      <c r="P353" s="160"/>
      <c r="Q353" s="166" t="s">
        <v>255</v>
      </c>
      <c r="R353" s="159"/>
      <c r="S353" s="159"/>
      <c r="T353" s="159"/>
      <c r="U353" s="159"/>
      <c r="V353" s="159"/>
      <c r="W353" s="159"/>
      <c r="X353" s="159"/>
      <c r="Y353" s="159"/>
      <c r="Z353" s="159"/>
      <c r="AA353" s="159"/>
      <c r="AB353" s="277" t="s">
        <v>256</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9"/>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9"/>
      <c r="B355" s="242"/>
      <c r="C355" s="241"/>
      <c r="D355" s="242"/>
      <c r="E355" s="241"/>
      <c r="F355" s="304"/>
      <c r="G355" s="221"/>
      <c r="H355" s="151"/>
      <c r="I355" s="151"/>
      <c r="J355" s="151"/>
      <c r="K355" s="151"/>
      <c r="L355" s="151"/>
      <c r="M355" s="151"/>
      <c r="N355" s="151"/>
      <c r="O355" s="151"/>
      <c r="P355" s="222"/>
      <c r="Q355" s="976"/>
      <c r="R355" s="977"/>
      <c r="S355" s="977"/>
      <c r="T355" s="977"/>
      <c r="U355" s="977"/>
      <c r="V355" s="977"/>
      <c r="W355" s="977"/>
      <c r="X355" s="977"/>
      <c r="Y355" s="977"/>
      <c r="Z355" s="977"/>
      <c r="AA355" s="978"/>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9"/>
      <c r="B356" s="242"/>
      <c r="C356" s="241"/>
      <c r="D356" s="242"/>
      <c r="E356" s="241"/>
      <c r="F356" s="304"/>
      <c r="G356" s="223"/>
      <c r="H356" s="224"/>
      <c r="I356" s="224"/>
      <c r="J356" s="224"/>
      <c r="K356" s="224"/>
      <c r="L356" s="224"/>
      <c r="M356" s="224"/>
      <c r="N356" s="224"/>
      <c r="O356" s="224"/>
      <c r="P356" s="225"/>
      <c r="Q356" s="979"/>
      <c r="R356" s="980"/>
      <c r="S356" s="980"/>
      <c r="T356" s="980"/>
      <c r="U356" s="980"/>
      <c r="V356" s="980"/>
      <c r="W356" s="980"/>
      <c r="X356" s="980"/>
      <c r="Y356" s="980"/>
      <c r="Z356" s="980"/>
      <c r="AA356" s="981"/>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9"/>
      <c r="B357" s="242"/>
      <c r="C357" s="241"/>
      <c r="D357" s="242"/>
      <c r="E357" s="241"/>
      <c r="F357" s="304"/>
      <c r="G357" s="223"/>
      <c r="H357" s="224"/>
      <c r="I357" s="224"/>
      <c r="J357" s="224"/>
      <c r="K357" s="224"/>
      <c r="L357" s="224"/>
      <c r="M357" s="224"/>
      <c r="N357" s="224"/>
      <c r="O357" s="224"/>
      <c r="P357" s="225"/>
      <c r="Q357" s="979"/>
      <c r="R357" s="980"/>
      <c r="S357" s="980"/>
      <c r="T357" s="980"/>
      <c r="U357" s="980"/>
      <c r="V357" s="980"/>
      <c r="W357" s="980"/>
      <c r="X357" s="980"/>
      <c r="Y357" s="980"/>
      <c r="Z357" s="980"/>
      <c r="AA357" s="981"/>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9"/>
      <c r="B358" s="242"/>
      <c r="C358" s="241"/>
      <c r="D358" s="242"/>
      <c r="E358" s="241"/>
      <c r="F358" s="304"/>
      <c r="G358" s="223"/>
      <c r="H358" s="224"/>
      <c r="I358" s="224"/>
      <c r="J358" s="224"/>
      <c r="K358" s="224"/>
      <c r="L358" s="224"/>
      <c r="M358" s="224"/>
      <c r="N358" s="224"/>
      <c r="O358" s="224"/>
      <c r="P358" s="225"/>
      <c r="Q358" s="979"/>
      <c r="R358" s="980"/>
      <c r="S358" s="980"/>
      <c r="T358" s="980"/>
      <c r="U358" s="980"/>
      <c r="V358" s="980"/>
      <c r="W358" s="980"/>
      <c r="X358" s="980"/>
      <c r="Y358" s="980"/>
      <c r="Z358" s="980"/>
      <c r="AA358" s="981"/>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9"/>
      <c r="B359" s="242"/>
      <c r="C359" s="241"/>
      <c r="D359" s="242"/>
      <c r="E359" s="241"/>
      <c r="F359" s="304"/>
      <c r="G359" s="226"/>
      <c r="H359" s="154"/>
      <c r="I359" s="154"/>
      <c r="J359" s="154"/>
      <c r="K359" s="154"/>
      <c r="L359" s="154"/>
      <c r="M359" s="154"/>
      <c r="N359" s="154"/>
      <c r="O359" s="154"/>
      <c r="P359" s="227"/>
      <c r="Q359" s="982"/>
      <c r="R359" s="983"/>
      <c r="S359" s="983"/>
      <c r="T359" s="983"/>
      <c r="U359" s="983"/>
      <c r="V359" s="983"/>
      <c r="W359" s="983"/>
      <c r="X359" s="983"/>
      <c r="Y359" s="983"/>
      <c r="Z359" s="983"/>
      <c r="AA359" s="984"/>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9"/>
      <c r="B360" s="242"/>
      <c r="C360" s="241"/>
      <c r="D360" s="242"/>
      <c r="E360" s="241"/>
      <c r="F360" s="304"/>
      <c r="G360" s="262" t="s">
        <v>204</v>
      </c>
      <c r="H360" s="159"/>
      <c r="I360" s="159"/>
      <c r="J360" s="159"/>
      <c r="K360" s="159"/>
      <c r="L360" s="159"/>
      <c r="M360" s="159"/>
      <c r="N360" s="159"/>
      <c r="O360" s="159"/>
      <c r="P360" s="160"/>
      <c r="Q360" s="166" t="s">
        <v>255</v>
      </c>
      <c r="R360" s="159"/>
      <c r="S360" s="159"/>
      <c r="T360" s="159"/>
      <c r="U360" s="159"/>
      <c r="V360" s="159"/>
      <c r="W360" s="159"/>
      <c r="X360" s="159"/>
      <c r="Y360" s="159"/>
      <c r="Z360" s="159"/>
      <c r="AA360" s="159"/>
      <c r="AB360" s="277" t="s">
        <v>256</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9"/>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9"/>
      <c r="B362" s="242"/>
      <c r="C362" s="241"/>
      <c r="D362" s="242"/>
      <c r="E362" s="241"/>
      <c r="F362" s="304"/>
      <c r="G362" s="221"/>
      <c r="H362" s="151"/>
      <c r="I362" s="151"/>
      <c r="J362" s="151"/>
      <c r="K362" s="151"/>
      <c r="L362" s="151"/>
      <c r="M362" s="151"/>
      <c r="N362" s="151"/>
      <c r="O362" s="151"/>
      <c r="P362" s="222"/>
      <c r="Q362" s="976"/>
      <c r="R362" s="977"/>
      <c r="S362" s="977"/>
      <c r="T362" s="977"/>
      <c r="U362" s="977"/>
      <c r="V362" s="977"/>
      <c r="W362" s="977"/>
      <c r="X362" s="977"/>
      <c r="Y362" s="977"/>
      <c r="Z362" s="977"/>
      <c r="AA362" s="978"/>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9"/>
      <c r="B363" s="242"/>
      <c r="C363" s="241"/>
      <c r="D363" s="242"/>
      <c r="E363" s="241"/>
      <c r="F363" s="304"/>
      <c r="G363" s="223"/>
      <c r="H363" s="224"/>
      <c r="I363" s="224"/>
      <c r="J363" s="224"/>
      <c r="K363" s="224"/>
      <c r="L363" s="224"/>
      <c r="M363" s="224"/>
      <c r="N363" s="224"/>
      <c r="O363" s="224"/>
      <c r="P363" s="225"/>
      <c r="Q363" s="979"/>
      <c r="R363" s="980"/>
      <c r="S363" s="980"/>
      <c r="T363" s="980"/>
      <c r="U363" s="980"/>
      <c r="V363" s="980"/>
      <c r="W363" s="980"/>
      <c r="X363" s="980"/>
      <c r="Y363" s="980"/>
      <c r="Z363" s="980"/>
      <c r="AA363" s="981"/>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9"/>
      <c r="B364" s="242"/>
      <c r="C364" s="241"/>
      <c r="D364" s="242"/>
      <c r="E364" s="241"/>
      <c r="F364" s="304"/>
      <c r="G364" s="223"/>
      <c r="H364" s="224"/>
      <c r="I364" s="224"/>
      <c r="J364" s="224"/>
      <c r="K364" s="224"/>
      <c r="L364" s="224"/>
      <c r="M364" s="224"/>
      <c r="N364" s="224"/>
      <c r="O364" s="224"/>
      <c r="P364" s="225"/>
      <c r="Q364" s="979"/>
      <c r="R364" s="980"/>
      <c r="S364" s="980"/>
      <c r="T364" s="980"/>
      <c r="U364" s="980"/>
      <c r="V364" s="980"/>
      <c r="W364" s="980"/>
      <c r="X364" s="980"/>
      <c r="Y364" s="980"/>
      <c r="Z364" s="980"/>
      <c r="AA364" s="981"/>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9"/>
      <c r="B365" s="242"/>
      <c r="C365" s="241"/>
      <c r="D365" s="242"/>
      <c r="E365" s="241"/>
      <c r="F365" s="304"/>
      <c r="G365" s="223"/>
      <c r="H365" s="224"/>
      <c r="I365" s="224"/>
      <c r="J365" s="224"/>
      <c r="K365" s="224"/>
      <c r="L365" s="224"/>
      <c r="M365" s="224"/>
      <c r="N365" s="224"/>
      <c r="O365" s="224"/>
      <c r="P365" s="225"/>
      <c r="Q365" s="979"/>
      <c r="R365" s="980"/>
      <c r="S365" s="980"/>
      <c r="T365" s="980"/>
      <c r="U365" s="980"/>
      <c r="V365" s="980"/>
      <c r="W365" s="980"/>
      <c r="X365" s="980"/>
      <c r="Y365" s="980"/>
      <c r="Z365" s="980"/>
      <c r="AA365" s="981"/>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9"/>
      <c r="B366" s="242"/>
      <c r="C366" s="241"/>
      <c r="D366" s="242"/>
      <c r="E366" s="305"/>
      <c r="F366" s="306"/>
      <c r="G366" s="226"/>
      <c r="H366" s="154"/>
      <c r="I366" s="154"/>
      <c r="J366" s="154"/>
      <c r="K366" s="154"/>
      <c r="L366" s="154"/>
      <c r="M366" s="154"/>
      <c r="N366" s="154"/>
      <c r="O366" s="154"/>
      <c r="P366" s="227"/>
      <c r="Q366" s="982"/>
      <c r="R366" s="983"/>
      <c r="S366" s="983"/>
      <c r="T366" s="983"/>
      <c r="U366" s="983"/>
      <c r="V366" s="983"/>
      <c r="W366" s="983"/>
      <c r="X366" s="983"/>
      <c r="Y366" s="983"/>
      <c r="Z366" s="983"/>
      <c r="AA366" s="984"/>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9"/>
      <c r="B367" s="242"/>
      <c r="C367" s="241"/>
      <c r="D367" s="242"/>
      <c r="E367" s="147" t="s">
        <v>222</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9"/>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9"/>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9"/>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9"/>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9"/>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310</v>
      </c>
      <c r="AF372" s="255"/>
      <c r="AG372" s="255"/>
      <c r="AH372" s="255"/>
      <c r="AI372" s="255" t="s">
        <v>308</v>
      </c>
      <c r="AJ372" s="255"/>
      <c r="AK372" s="255"/>
      <c r="AL372" s="255"/>
      <c r="AM372" s="255" t="s">
        <v>337</v>
      </c>
      <c r="AN372" s="255"/>
      <c r="AO372" s="255"/>
      <c r="AP372" s="257"/>
      <c r="AQ372" s="257" t="s">
        <v>187</v>
      </c>
      <c r="AR372" s="258"/>
      <c r="AS372" s="258"/>
      <c r="AT372" s="259"/>
      <c r="AU372" s="269" t="s">
        <v>203</v>
      </c>
      <c r="AV372" s="269"/>
      <c r="AW372" s="269"/>
      <c r="AX372" s="270"/>
    </row>
    <row r="373" spans="1:50" ht="18.75" hidden="1" customHeight="1" x14ac:dyDescent="0.15">
      <c r="A373" s="989"/>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9"/>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9"/>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9"/>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310</v>
      </c>
      <c r="AF376" s="255"/>
      <c r="AG376" s="255"/>
      <c r="AH376" s="255"/>
      <c r="AI376" s="255" t="s">
        <v>308</v>
      </c>
      <c r="AJ376" s="255"/>
      <c r="AK376" s="255"/>
      <c r="AL376" s="255"/>
      <c r="AM376" s="255" t="s">
        <v>337</v>
      </c>
      <c r="AN376" s="255"/>
      <c r="AO376" s="255"/>
      <c r="AP376" s="257"/>
      <c r="AQ376" s="257" t="s">
        <v>187</v>
      </c>
      <c r="AR376" s="258"/>
      <c r="AS376" s="258"/>
      <c r="AT376" s="259"/>
      <c r="AU376" s="269" t="s">
        <v>203</v>
      </c>
      <c r="AV376" s="269"/>
      <c r="AW376" s="269"/>
      <c r="AX376" s="270"/>
    </row>
    <row r="377" spans="1:50" ht="18.75" hidden="1" customHeight="1" x14ac:dyDescent="0.15">
      <c r="A377" s="989"/>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9"/>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9"/>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9"/>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310</v>
      </c>
      <c r="AF380" s="255"/>
      <c r="AG380" s="255"/>
      <c r="AH380" s="255"/>
      <c r="AI380" s="255" t="s">
        <v>308</v>
      </c>
      <c r="AJ380" s="255"/>
      <c r="AK380" s="255"/>
      <c r="AL380" s="255"/>
      <c r="AM380" s="255" t="s">
        <v>337</v>
      </c>
      <c r="AN380" s="255"/>
      <c r="AO380" s="255"/>
      <c r="AP380" s="257"/>
      <c r="AQ380" s="257" t="s">
        <v>187</v>
      </c>
      <c r="AR380" s="258"/>
      <c r="AS380" s="258"/>
      <c r="AT380" s="259"/>
      <c r="AU380" s="269" t="s">
        <v>203</v>
      </c>
      <c r="AV380" s="269"/>
      <c r="AW380" s="269"/>
      <c r="AX380" s="270"/>
    </row>
    <row r="381" spans="1:50" ht="18.75" hidden="1" customHeight="1" x14ac:dyDescent="0.15">
      <c r="A381" s="989"/>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9"/>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9"/>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9"/>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310</v>
      </c>
      <c r="AF384" s="255"/>
      <c r="AG384" s="255"/>
      <c r="AH384" s="255"/>
      <c r="AI384" s="255" t="s">
        <v>308</v>
      </c>
      <c r="AJ384" s="255"/>
      <c r="AK384" s="255"/>
      <c r="AL384" s="255"/>
      <c r="AM384" s="255" t="s">
        <v>337</v>
      </c>
      <c r="AN384" s="255"/>
      <c r="AO384" s="255"/>
      <c r="AP384" s="257"/>
      <c r="AQ384" s="257" t="s">
        <v>187</v>
      </c>
      <c r="AR384" s="258"/>
      <c r="AS384" s="258"/>
      <c r="AT384" s="259"/>
      <c r="AU384" s="269" t="s">
        <v>203</v>
      </c>
      <c r="AV384" s="269"/>
      <c r="AW384" s="269"/>
      <c r="AX384" s="270"/>
    </row>
    <row r="385" spans="1:50" ht="18.75" hidden="1" customHeight="1" x14ac:dyDescent="0.15">
      <c r="A385" s="989"/>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9"/>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9"/>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9"/>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310</v>
      </c>
      <c r="AF388" s="255"/>
      <c r="AG388" s="255"/>
      <c r="AH388" s="255"/>
      <c r="AI388" s="255" t="s">
        <v>308</v>
      </c>
      <c r="AJ388" s="255"/>
      <c r="AK388" s="255"/>
      <c r="AL388" s="255"/>
      <c r="AM388" s="255" t="s">
        <v>337</v>
      </c>
      <c r="AN388" s="255"/>
      <c r="AO388" s="255"/>
      <c r="AP388" s="257"/>
      <c r="AQ388" s="257" t="s">
        <v>187</v>
      </c>
      <c r="AR388" s="258"/>
      <c r="AS388" s="258"/>
      <c r="AT388" s="259"/>
      <c r="AU388" s="269" t="s">
        <v>203</v>
      </c>
      <c r="AV388" s="269"/>
      <c r="AW388" s="269"/>
      <c r="AX388" s="270"/>
    </row>
    <row r="389" spans="1:50" ht="18.75" hidden="1" customHeight="1" x14ac:dyDescent="0.15">
      <c r="A389" s="989"/>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9"/>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9"/>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9"/>
      <c r="B392" s="242"/>
      <c r="C392" s="241"/>
      <c r="D392" s="242"/>
      <c r="E392" s="241"/>
      <c r="F392" s="304"/>
      <c r="G392" s="262" t="s">
        <v>204</v>
      </c>
      <c r="H392" s="159"/>
      <c r="I392" s="159"/>
      <c r="J392" s="159"/>
      <c r="K392" s="159"/>
      <c r="L392" s="159"/>
      <c r="M392" s="159"/>
      <c r="N392" s="159"/>
      <c r="O392" s="159"/>
      <c r="P392" s="160"/>
      <c r="Q392" s="166" t="s">
        <v>255</v>
      </c>
      <c r="R392" s="159"/>
      <c r="S392" s="159"/>
      <c r="T392" s="159"/>
      <c r="U392" s="159"/>
      <c r="V392" s="159"/>
      <c r="W392" s="159"/>
      <c r="X392" s="159"/>
      <c r="Y392" s="159"/>
      <c r="Z392" s="159"/>
      <c r="AA392" s="159"/>
      <c r="AB392" s="277" t="s">
        <v>256</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8"/>
    </row>
    <row r="393" spans="1:50" ht="22.5" hidden="1" customHeight="1" x14ac:dyDescent="0.15">
      <c r="A393" s="989"/>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9"/>
      <c r="B394" s="242"/>
      <c r="C394" s="241"/>
      <c r="D394" s="242"/>
      <c r="E394" s="241"/>
      <c r="F394" s="304"/>
      <c r="G394" s="221"/>
      <c r="H394" s="151"/>
      <c r="I394" s="151"/>
      <c r="J394" s="151"/>
      <c r="K394" s="151"/>
      <c r="L394" s="151"/>
      <c r="M394" s="151"/>
      <c r="N394" s="151"/>
      <c r="O394" s="151"/>
      <c r="P394" s="222"/>
      <c r="Q394" s="976"/>
      <c r="R394" s="977"/>
      <c r="S394" s="977"/>
      <c r="T394" s="977"/>
      <c r="U394" s="977"/>
      <c r="V394" s="977"/>
      <c r="W394" s="977"/>
      <c r="X394" s="977"/>
      <c r="Y394" s="977"/>
      <c r="Z394" s="977"/>
      <c r="AA394" s="978"/>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9"/>
      <c r="B395" s="242"/>
      <c r="C395" s="241"/>
      <c r="D395" s="242"/>
      <c r="E395" s="241"/>
      <c r="F395" s="304"/>
      <c r="G395" s="223"/>
      <c r="H395" s="224"/>
      <c r="I395" s="224"/>
      <c r="J395" s="224"/>
      <c r="K395" s="224"/>
      <c r="L395" s="224"/>
      <c r="M395" s="224"/>
      <c r="N395" s="224"/>
      <c r="O395" s="224"/>
      <c r="P395" s="225"/>
      <c r="Q395" s="979"/>
      <c r="R395" s="980"/>
      <c r="S395" s="980"/>
      <c r="T395" s="980"/>
      <c r="U395" s="980"/>
      <c r="V395" s="980"/>
      <c r="W395" s="980"/>
      <c r="X395" s="980"/>
      <c r="Y395" s="980"/>
      <c r="Z395" s="980"/>
      <c r="AA395" s="981"/>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9"/>
      <c r="B396" s="242"/>
      <c r="C396" s="241"/>
      <c r="D396" s="242"/>
      <c r="E396" s="241"/>
      <c r="F396" s="304"/>
      <c r="G396" s="223"/>
      <c r="H396" s="224"/>
      <c r="I396" s="224"/>
      <c r="J396" s="224"/>
      <c r="K396" s="224"/>
      <c r="L396" s="224"/>
      <c r="M396" s="224"/>
      <c r="N396" s="224"/>
      <c r="O396" s="224"/>
      <c r="P396" s="225"/>
      <c r="Q396" s="979"/>
      <c r="R396" s="980"/>
      <c r="S396" s="980"/>
      <c r="T396" s="980"/>
      <c r="U396" s="980"/>
      <c r="V396" s="980"/>
      <c r="W396" s="980"/>
      <c r="X396" s="980"/>
      <c r="Y396" s="980"/>
      <c r="Z396" s="980"/>
      <c r="AA396" s="981"/>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9"/>
      <c r="B397" s="242"/>
      <c r="C397" s="241"/>
      <c r="D397" s="242"/>
      <c r="E397" s="241"/>
      <c r="F397" s="304"/>
      <c r="G397" s="223"/>
      <c r="H397" s="224"/>
      <c r="I397" s="224"/>
      <c r="J397" s="224"/>
      <c r="K397" s="224"/>
      <c r="L397" s="224"/>
      <c r="M397" s="224"/>
      <c r="N397" s="224"/>
      <c r="O397" s="224"/>
      <c r="P397" s="225"/>
      <c r="Q397" s="979"/>
      <c r="R397" s="980"/>
      <c r="S397" s="980"/>
      <c r="T397" s="980"/>
      <c r="U397" s="980"/>
      <c r="V397" s="980"/>
      <c r="W397" s="980"/>
      <c r="X397" s="980"/>
      <c r="Y397" s="980"/>
      <c r="Z397" s="980"/>
      <c r="AA397" s="981"/>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9"/>
      <c r="B398" s="242"/>
      <c r="C398" s="241"/>
      <c r="D398" s="242"/>
      <c r="E398" s="241"/>
      <c r="F398" s="304"/>
      <c r="G398" s="226"/>
      <c r="H398" s="154"/>
      <c r="I398" s="154"/>
      <c r="J398" s="154"/>
      <c r="K398" s="154"/>
      <c r="L398" s="154"/>
      <c r="M398" s="154"/>
      <c r="N398" s="154"/>
      <c r="O398" s="154"/>
      <c r="P398" s="227"/>
      <c r="Q398" s="982"/>
      <c r="R398" s="983"/>
      <c r="S398" s="983"/>
      <c r="T398" s="983"/>
      <c r="U398" s="983"/>
      <c r="V398" s="983"/>
      <c r="W398" s="983"/>
      <c r="X398" s="983"/>
      <c r="Y398" s="983"/>
      <c r="Z398" s="983"/>
      <c r="AA398" s="984"/>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9"/>
      <c r="B399" s="242"/>
      <c r="C399" s="241"/>
      <c r="D399" s="242"/>
      <c r="E399" s="241"/>
      <c r="F399" s="304"/>
      <c r="G399" s="262" t="s">
        <v>204</v>
      </c>
      <c r="H399" s="159"/>
      <c r="I399" s="159"/>
      <c r="J399" s="159"/>
      <c r="K399" s="159"/>
      <c r="L399" s="159"/>
      <c r="M399" s="159"/>
      <c r="N399" s="159"/>
      <c r="O399" s="159"/>
      <c r="P399" s="160"/>
      <c r="Q399" s="166" t="s">
        <v>255</v>
      </c>
      <c r="R399" s="159"/>
      <c r="S399" s="159"/>
      <c r="T399" s="159"/>
      <c r="U399" s="159"/>
      <c r="V399" s="159"/>
      <c r="W399" s="159"/>
      <c r="X399" s="159"/>
      <c r="Y399" s="159"/>
      <c r="Z399" s="159"/>
      <c r="AA399" s="159"/>
      <c r="AB399" s="277" t="s">
        <v>256</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9"/>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9"/>
      <c r="B401" s="242"/>
      <c r="C401" s="241"/>
      <c r="D401" s="242"/>
      <c r="E401" s="241"/>
      <c r="F401" s="304"/>
      <c r="G401" s="221"/>
      <c r="H401" s="151"/>
      <c r="I401" s="151"/>
      <c r="J401" s="151"/>
      <c r="K401" s="151"/>
      <c r="L401" s="151"/>
      <c r="M401" s="151"/>
      <c r="N401" s="151"/>
      <c r="O401" s="151"/>
      <c r="P401" s="222"/>
      <c r="Q401" s="976"/>
      <c r="R401" s="977"/>
      <c r="S401" s="977"/>
      <c r="T401" s="977"/>
      <c r="U401" s="977"/>
      <c r="V401" s="977"/>
      <c r="W401" s="977"/>
      <c r="X401" s="977"/>
      <c r="Y401" s="977"/>
      <c r="Z401" s="977"/>
      <c r="AA401" s="978"/>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9"/>
      <c r="B402" s="242"/>
      <c r="C402" s="241"/>
      <c r="D402" s="242"/>
      <c r="E402" s="241"/>
      <c r="F402" s="304"/>
      <c r="G402" s="223"/>
      <c r="H402" s="224"/>
      <c r="I402" s="224"/>
      <c r="J402" s="224"/>
      <c r="K402" s="224"/>
      <c r="L402" s="224"/>
      <c r="M402" s="224"/>
      <c r="N402" s="224"/>
      <c r="O402" s="224"/>
      <c r="P402" s="225"/>
      <c r="Q402" s="979"/>
      <c r="R402" s="980"/>
      <c r="S402" s="980"/>
      <c r="T402" s="980"/>
      <c r="U402" s="980"/>
      <c r="V402" s="980"/>
      <c r="W402" s="980"/>
      <c r="X402" s="980"/>
      <c r="Y402" s="980"/>
      <c r="Z402" s="980"/>
      <c r="AA402" s="981"/>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9"/>
      <c r="B403" s="242"/>
      <c r="C403" s="241"/>
      <c r="D403" s="242"/>
      <c r="E403" s="241"/>
      <c r="F403" s="304"/>
      <c r="G403" s="223"/>
      <c r="H403" s="224"/>
      <c r="I403" s="224"/>
      <c r="J403" s="224"/>
      <c r="K403" s="224"/>
      <c r="L403" s="224"/>
      <c r="M403" s="224"/>
      <c r="N403" s="224"/>
      <c r="O403" s="224"/>
      <c r="P403" s="225"/>
      <c r="Q403" s="979"/>
      <c r="R403" s="980"/>
      <c r="S403" s="980"/>
      <c r="T403" s="980"/>
      <c r="U403" s="980"/>
      <c r="V403" s="980"/>
      <c r="W403" s="980"/>
      <c r="X403" s="980"/>
      <c r="Y403" s="980"/>
      <c r="Z403" s="980"/>
      <c r="AA403" s="981"/>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9"/>
      <c r="B404" s="242"/>
      <c r="C404" s="241"/>
      <c r="D404" s="242"/>
      <c r="E404" s="241"/>
      <c r="F404" s="304"/>
      <c r="G404" s="223"/>
      <c r="H404" s="224"/>
      <c r="I404" s="224"/>
      <c r="J404" s="224"/>
      <c r="K404" s="224"/>
      <c r="L404" s="224"/>
      <c r="M404" s="224"/>
      <c r="N404" s="224"/>
      <c r="O404" s="224"/>
      <c r="P404" s="225"/>
      <c r="Q404" s="979"/>
      <c r="R404" s="980"/>
      <c r="S404" s="980"/>
      <c r="T404" s="980"/>
      <c r="U404" s="980"/>
      <c r="V404" s="980"/>
      <c r="W404" s="980"/>
      <c r="X404" s="980"/>
      <c r="Y404" s="980"/>
      <c r="Z404" s="980"/>
      <c r="AA404" s="981"/>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9"/>
      <c r="B405" s="242"/>
      <c r="C405" s="241"/>
      <c r="D405" s="242"/>
      <c r="E405" s="241"/>
      <c r="F405" s="304"/>
      <c r="G405" s="226"/>
      <c r="H405" s="154"/>
      <c r="I405" s="154"/>
      <c r="J405" s="154"/>
      <c r="K405" s="154"/>
      <c r="L405" s="154"/>
      <c r="M405" s="154"/>
      <c r="N405" s="154"/>
      <c r="O405" s="154"/>
      <c r="P405" s="227"/>
      <c r="Q405" s="982"/>
      <c r="R405" s="983"/>
      <c r="S405" s="983"/>
      <c r="T405" s="983"/>
      <c r="U405" s="983"/>
      <c r="V405" s="983"/>
      <c r="W405" s="983"/>
      <c r="X405" s="983"/>
      <c r="Y405" s="983"/>
      <c r="Z405" s="983"/>
      <c r="AA405" s="984"/>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9"/>
      <c r="B406" s="242"/>
      <c r="C406" s="241"/>
      <c r="D406" s="242"/>
      <c r="E406" s="241"/>
      <c r="F406" s="304"/>
      <c r="G406" s="262" t="s">
        <v>204</v>
      </c>
      <c r="H406" s="159"/>
      <c r="I406" s="159"/>
      <c r="J406" s="159"/>
      <c r="K406" s="159"/>
      <c r="L406" s="159"/>
      <c r="M406" s="159"/>
      <c r="N406" s="159"/>
      <c r="O406" s="159"/>
      <c r="P406" s="160"/>
      <c r="Q406" s="166" t="s">
        <v>255</v>
      </c>
      <c r="R406" s="159"/>
      <c r="S406" s="159"/>
      <c r="T406" s="159"/>
      <c r="U406" s="159"/>
      <c r="V406" s="159"/>
      <c r="W406" s="159"/>
      <c r="X406" s="159"/>
      <c r="Y406" s="159"/>
      <c r="Z406" s="159"/>
      <c r="AA406" s="159"/>
      <c r="AB406" s="277" t="s">
        <v>256</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9"/>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9"/>
      <c r="B408" s="242"/>
      <c r="C408" s="241"/>
      <c r="D408" s="242"/>
      <c r="E408" s="241"/>
      <c r="F408" s="304"/>
      <c r="G408" s="221"/>
      <c r="H408" s="151"/>
      <c r="I408" s="151"/>
      <c r="J408" s="151"/>
      <c r="K408" s="151"/>
      <c r="L408" s="151"/>
      <c r="M408" s="151"/>
      <c r="N408" s="151"/>
      <c r="O408" s="151"/>
      <c r="P408" s="222"/>
      <c r="Q408" s="976"/>
      <c r="R408" s="977"/>
      <c r="S408" s="977"/>
      <c r="T408" s="977"/>
      <c r="U408" s="977"/>
      <c r="V408" s="977"/>
      <c r="W408" s="977"/>
      <c r="X408" s="977"/>
      <c r="Y408" s="977"/>
      <c r="Z408" s="977"/>
      <c r="AA408" s="978"/>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9"/>
      <c r="B409" s="242"/>
      <c r="C409" s="241"/>
      <c r="D409" s="242"/>
      <c r="E409" s="241"/>
      <c r="F409" s="304"/>
      <c r="G409" s="223"/>
      <c r="H409" s="224"/>
      <c r="I409" s="224"/>
      <c r="J409" s="224"/>
      <c r="K409" s="224"/>
      <c r="L409" s="224"/>
      <c r="M409" s="224"/>
      <c r="N409" s="224"/>
      <c r="O409" s="224"/>
      <c r="P409" s="225"/>
      <c r="Q409" s="979"/>
      <c r="R409" s="980"/>
      <c r="S409" s="980"/>
      <c r="T409" s="980"/>
      <c r="U409" s="980"/>
      <c r="V409" s="980"/>
      <c r="W409" s="980"/>
      <c r="X409" s="980"/>
      <c r="Y409" s="980"/>
      <c r="Z409" s="980"/>
      <c r="AA409" s="981"/>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9"/>
      <c r="B410" s="242"/>
      <c r="C410" s="241"/>
      <c r="D410" s="242"/>
      <c r="E410" s="241"/>
      <c r="F410" s="304"/>
      <c r="G410" s="223"/>
      <c r="H410" s="224"/>
      <c r="I410" s="224"/>
      <c r="J410" s="224"/>
      <c r="K410" s="224"/>
      <c r="L410" s="224"/>
      <c r="M410" s="224"/>
      <c r="N410" s="224"/>
      <c r="O410" s="224"/>
      <c r="P410" s="225"/>
      <c r="Q410" s="979"/>
      <c r="R410" s="980"/>
      <c r="S410" s="980"/>
      <c r="T410" s="980"/>
      <c r="U410" s="980"/>
      <c r="V410" s="980"/>
      <c r="W410" s="980"/>
      <c r="X410" s="980"/>
      <c r="Y410" s="980"/>
      <c r="Z410" s="980"/>
      <c r="AA410" s="981"/>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9"/>
      <c r="B411" s="242"/>
      <c r="C411" s="241"/>
      <c r="D411" s="242"/>
      <c r="E411" s="241"/>
      <c r="F411" s="304"/>
      <c r="G411" s="223"/>
      <c r="H411" s="224"/>
      <c r="I411" s="224"/>
      <c r="J411" s="224"/>
      <c r="K411" s="224"/>
      <c r="L411" s="224"/>
      <c r="M411" s="224"/>
      <c r="N411" s="224"/>
      <c r="O411" s="224"/>
      <c r="P411" s="225"/>
      <c r="Q411" s="979"/>
      <c r="R411" s="980"/>
      <c r="S411" s="980"/>
      <c r="T411" s="980"/>
      <c r="U411" s="980"/>
      <c r="V411" s="980"/>
      <c r="W411" s="980"/>
      <c r="X411" s="980"/>
      <c r="Y411" s="980"/>
      <c r="Z411" s="980"/>
      <c r="AA411" s="981"/>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9"/>
      <c r="B412" s="242"/>
      <c r="C412" s="241"/>
      <c r="D412" s="242"/>
      <c r="E412" s="241"/>
      <c r="F412" s="304"/>
      <c r="G412" s="226"/>
      <c r="H412" s="154"/>
      <c r="I412" s="154"/>
      <c r="J412" s="154"/>
      <c r="K412" s="154"/>
      <c r="L412" s="154"/>
      <c r="M412" s="154"/>
      <c r="N412" s="154"/>
      <c r="O412" s="154"/>
      <c r="P412" s="227"/>
      <c r="Q412" s="982"/>
      <c r="R412" s="983"/>
      <c r="S412" s="983"/>
      <c r="T412" s="983"/>
      <c r="U412" s="983"/>
      <c r="V412" s="983"/>
      <c r="W412" s="983"/>
      <c r="X412" s="983"/>
      <c r="Y412" s="983"/>
      <c r="Z412" s="983"/>
      <c r="AA412" s="984"/>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9"/>
      <c r="B413" s="242"/>
      <c r="C413" s="241"/>
      <c r="D413" s="242"/>
      <c r="E413" s="241"/>
      <c r="F413" s="304"/>
      <c r="G413" s="262" t="s">
        <v>204</v>
      </c>
      <c r="H413" s="159"/>
      <c r="I413" s="159"/>
      <c r="J413" s="159"/>
      <c r="K413" s="159"/>
      <c r="L413" s="159"/>
      <c r="M413" s="159"/>
      <c r="N413" s="159"/>
      <c r="O413" s="159"/>
      <c r="P413" s="160"/>
      <c r="Q413" s="166" t="s">
        <v>255</v>
      </c>
      <c r="R413" s="159"/>
      <c r="S413" s="159"/>
      <c r="T413" s="159"/>
      <c r="U413" s="159"/>
      <c r="V413" s="159"/>
      <c r="W413" s="159"/>
      <c r="X413" s="159"/>
      <c r="Y413" s="159"/>
      <c r="Z413" s="159"/>
      <c r="AA413" s="159"/>
      <c r="AB413" s="277" t="s">
        <v>256</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9"/>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9"/>
      <c r="B415" s="242"/>
      <c r="C415" s="241"/>
      <c r="D415" s="242"/>
      <c r="E415" s="241"/>
      <c r="F415" s="304"/>
      <c r="G415" s="221"/>
      <c r="H415" s="151"/>
      <c r="I415" s="151"/>
      <c r="J415" s="151"/>
      <c r="K415" s="151"/>
      <c r="L415" s="151"/>
      <c r="M415" s="151"/>
      <c r="N415" s="151"/>
      <c r="O415" s="151"/>
      <c r="P415" s="222"/>
      <c r="Q415" s="976"/>
      <c r="R415" s="977"/>
      <c r="S415" s="977"/>
      <c r="T415" s="977"/>
      <c r="U415" s="977"/>
      <c r="V415" s="977"/>
      <c r="W415" s="977"/>
      <c r="X415" s="977"/>
      <c r="Y415" s="977"/>
      <c r="Z415" s="977"/>
      <c r="AA415" s="978"/>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9"/>
      <c r="B416" s="242"/>
      <c r="C416" s="241"/>
      <c r="D416" s="242"/>
      <c r="E416" s="241"/>
      <c r="F416" s="304"/>
      <c r="G416" s="223"/>
      <c r="H416" s="224"/>
      <c r="I416" s="224"/>
      <c r="J416" s="224"/>
      <c r="K416" s="224"/>
      <c r="L416" s="224"/>
      <c r="M416" s="224"/>
      <c r="N416" s="224"/>
      <c r="O416" s="224"/>
      <c r="P416" s="225"/>
      <c r="Q416" s="979"/>
      <c r="R416" s="980"/>
      <c r="S416" s="980"/>
      <c r="T416" s="980"/>
      <c r="U416" s="980"/>
      <c r="V416" s="980"/>
      <c r="W416" s="980"/>
      <c r="X416" s="980"/>
      <c r="Y416" s="980"/>
      <c r="Z416" s="980"/>
      <c r="AA416" s="981"/>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9"/>
      <c r="B417" s="242"/>
      <c r="C417" s="241"/>
      <c r="D417" s="242"/>
      <c r="E417" s="241"/>
      <c r="F417" s="304"/>
      <c r="G417" s="223"/>
      <c r="H417" s="224"/>
      <c r="I417" s="224"/>
      <c r="J417" s="224"/>
      <c r="K417" s="224"/>
      <c r="L417" s="224"/>
      <c r="M417" s="224"/>
      <c r="N417" s="224"/>
      <c r="O417" s="224"/>
      <c r="P417" s="225"/>
      <c r="Q417" s="979"/>
      <c r="R417" s="980"/>
      <c r="S417" s="980"/>
      <c r="T417" s="980"/>
      <c r="U417" s="980"/>
      <c r="V417" s="980"/>
      <c r="W417" s="980"/>
      <c r="X417" s="980"/>
      <c r="Y417" s="980"/>
      <c r="Z417" s="980"/>
      <c r="AA417" s="981"/>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9"/>
      <c r="B418" s="242"/>
      <c r="C418" s="241"/>
      <c r="D418" s="242"/>
      <c r="E418" s="241"/>
      <c r="F418" s="304"/>
      <c r="G418" s="223"/>
      <c r="H418" s="224"/>
      <c r="I418" s="224"/>
      <c r="J418" s="224"/>
      <c r="K418" s="224"/>
      <c r="L418" s="224"/>
      <c r="M418" s="224"/>
      <c r="N418" s="224"/>
      <c r="O418" s="224"/>
      <c r="P418" s="225"/>
      <c r="Q418" s="979"/>
      <c r="R418" s="980"/>
      <c r="S418" s="980"/>
      <c r="T418" s="980"/>
      <c r="U418" s="980"/>
      <c r="V418" s="980"/>
      <c r="W418" s="980"/>
      <c r="X418" s="980"/>
      <c r="Y418" s="980"/>
      <c r="Z418" s="980"/>
      <c r="AA418" s="981"/>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9"/>
      <c r="B419" s="242"/>
      <c r="C419" s="241"/>
      <c r="D419" s="242"/>
      <c r="E419" s="241"/>
      <c r="F419" s="304"/>
      <c r="G419" s="226"/>
      <c r="H419" s="154"/>
      <c r="I419" s="154"/>
      <c r="J419" s="154"/>
      <c r="K419" s="154"/>
      <c r="L419" s="154"/>
      <c r="M419" s="154"/>
      <c r="N419" s="154"/>
      <c r="O419" s="154"/>
      <c r="P419" s="227"/>
      <c r="Q419" s="982"/>
      <c r="R419" s="983"/>
      <c r="S419" s="983"/>
      <c r="T419" s="983"/>
      <c r="U419" s="983"/>
      <c r="V419" s="983"/>
      <c r="W419" s="983"/>
      <c r="X419" s="983"/>
      <c r="Y419" s="983"/>
      <c r="Z419" s="983"/>
      <c r="AA419" s="984"/>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9"/>
      <c r="B420" s="242"/>
      <c r="C420" s="241"/>
      <c r="D420" s="242"/>
      <c r="E420" s="241"/>
      <c r="F420" s="304"/>
      <c r="G420" s="262" t="s">
        <v>204</v>
      </c>
      <c r="H420" s="159"/>
      <c r="I420" s="159"/>
      <c r="J420" s="159"/>
      <c r="K420" s="159"/>
      <c r="L420" s="159"/>
      <c r="M420" s="159"/>
      <c r="N420" s="159"/>
      <c r="O420" s="159"/>
      <c r="P420" s="160"/>
      <c r="Q420" s="166" t="s">
        <v>255</v>
      </c>
      <c r="R420" s="159"/>
      <c r="S420" s="159"/>
      <c r="T420" s="159"/>
      <c r="U420" s="159"/>
      <c r="V420" s="159"/>
      <c r="W420" s="159"/>
      <c r="X420" s="159"/>
      <c r="Y420" s="159"/>
      <c r="Z420" s="159"/>
      <c r="AA420" s="159"/>
      <c r="AB420" s="277" t="s">
        <v>256</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9"/>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9"/>
      <c r="B422" s="242"/>
      <c r="C422" s="241"/>
      <c r="D422" s="242"/>
      <c r="E422" s="241"/>
      <c r="F422" s="304"/>
      <c r="G422" s="221"/>
      <c r="H422" s="151"/>
      <c r="I422" s="151"/>
      <c r="J422" s="151"/>
      <c r="K422" s="151"/>
      <c r="L422" s="151"/>
      <c r="M422" s="151"/>
      <c r="N422" s="151"/>
      <c r="O422" s="151"/>
      <c r="P422" s="222"/>
      <c r="Q422" s="976"/>
      <c r="R422" s="977"/>
      <c r="S422" s="977"/>
      <c r="T422" s="977"/>
      <c r="U422" s="977"/>
      <c r="V422" s="977"/>
      <c r="W422" s="977"/>
      <c r="X422" s="977"/>
      <c r="Y422" s="977"/>
      <c r="Z422" s="977"/>
      <c r="AA422" s="978"/>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9"/>
      <c r="B423" s="242"/>
      <c r="C423" s="241"/>
      <c r="D423" s="242"/>
      <c r="E423" s="241"/>
      <c r="F423" s="304"/>
      <c r="G423" s="223"/>
      <c r="H423" s="224"/>
      <c r="I423" s="224"/>
      <c r="J423" s="224"/>
      <c r="K423" s="224"/>
      <c r="L423" s="224"/>
      <c r="M423" s="224"/>
      <c r="N423" s="224"/>
      <c r="O423" s="224"/>
      <c r="P423" s="225"/>
      <c r="Q423" s="979"/>
      <c r="R423" s="980"/>
      <c r="S423" s="980"/>
      <c r="T423" s="980"/>
      <c r="U423" s="980"/>
      <c r="V423" s="980"/>
      <c r="W423" s="980"/>
      <c r="X423" s="980"/>
      <c r="Y423" s="980"/>
      <c r="Z423" s="980"/>
      <c r="AA423" s="981"/>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9"/>
      <c r="B424" s="242"/>
      <c r="C424" s="241"/>
      <c r="D424" s="242"/>
      <c r="E424" s="241"/>
      <c r="F424" s="304"/>
      <c r="G424" s="223"/>
      <c r="H424" s="224"/>
      <c r="I424" s="224"/>
      <c r="J424" s="224"/>
      <c r="K424" s="224"/>
      <c r="L424" s="224"/>
      <c r="M424" s="224"/>
      <c r="N424" s="224"/>
      <c r="O424" s="224"/>
      <c r="P424" s="225"/>
      <c r="Q424" s="979"/>
      <c r="R424" s="980"/>
      <c r="S424" s="980"/>
      <c r="T424" s="980"/>
      <c r="U424" s="980"/>
      <c r="V424" s="980"/>
      <c r="W424" s="980"/>
      <c r="X424" s="980"/>
      <c r="Y424" s="980"/>
      <c r="Z424" s="980"/>
      <c r="AA424" s="981"/>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9"/>
      <c r="B425" s="242"/>
      <c r="C425" s="241"/>
      <c r="D425" s="242"/>
      <c r="E425" s="241"/>
      <c r="F425" s="304"/>
      <c r="G425" s="223"/>
      <c r="H425" s="224"/>
      <c r="I425" s="224"/>
      <c r="J425" s="224"/>
      <c r="K425" s="224"/>
      <c r="L425" s="224"/>
      <c r="M425" s="224"/>
      <c r="N425" s="224"/>
      <c r="O425" s="224"/>
      <c r="P425" s="225"/>
      <c r="Q425" s="979"/>
      <c r="R425" s="980"/>
      <c r="S425" s="980"/>
      <c r="T425" s="980"/>
      <c r="U425" s="980"/>
      <c r="V425" s="980"/>
      <c r="W425" s="980"/>
      <c r="X425" s="980"/>
      <c r="Y425" s="980"/>
      <c r="Z425" s="980"/>
      <c r="AA425" s="981"/>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9"/>
      <c r="B426" s="242"/>
      <c r="C426" s="241"/>
      <c r="D426" s="242"/>
      <c r="E426" s="305"/>
      <c r="F426" s="306"/>
      <c r="G426" s="226"/>
      <c r="H426" s="154"/>
      <c r="I426" s="154"/>
      <c r="J426" s="154"/>
      <c r="K426" s="154"/>
      <c r="L426" s="154"/>
      <c r="M426" s="154"/>
      <c r="N426" s="154"/>
      <c r="O426" s="154"/>
      <c r="P426" s="227"/>
      <c r="Q426" s="982"/>
      <c r="R426" s="983"/>
      <c r="S426" s="983"/>
      <c r="T426" s="983"/>
      <c r="U426" s="983"/>
      <c r="V426" s="983"/>
      <c r="W426" s="983"/>
      <c r="X426" s="983"/>
      <c r="Y426" s="983"/>
      <c r="Z426" s="983"/>
      <c r="AA426" s="984"/>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9"/>
      <c r="B427" s="242"/>
      <c r="C427" s="241"/>
      <c r="D427" s="242"/>
      <c r="E427" s="147" t="s">
        <v>222</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9"/>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9"/>
      <c r="B429" s="242"/>
      <c r="C429" s="305"/>
      <c r="D429" s="987"/>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9"/>
      <c r="B430" s="242"/>
      <c r="C430" s="239" t="s">
        <v>340</v>
      </c>
      <c r="D430" s="240"/>
      <c r="E430" s="228" t="s">
        <v>318</v>
      </c>
      <c r="F430" s="440"/>
      <c r="G430" s="230" t="s">
        <v>207</v>
      </c>
      <c r="H430" s="148"/>
      <c r="I430" s="148"/>
      <c r="J430" s="231" t="s">
        <v>484</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9"/>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331</v>
      </c>
      <c r="AJ431" s="171"/>
      <c r="AK431" s="171"/>
      <c r="AL431" s="166"/>
      <c r="AM431" s="171" t="s">
        <v>344</v>
      </c>
      <c r="AN431" s="171"/>
      <c r="AO431" s="171"/>
      <c r="AP431" s="166"/>
      <c r="AQ431" s="166" t="s">
        <v>187</v>
      </c>
      <c r="AR431" s="159"/>
      <c r="AS431" s="159"/>
      <c r="AT431" s="160"/>
      <c r="AU431" s="124" t="s">
        <v>133</v>
      </c>
      <c r="AV431" s="124"/>
      <c r="AW431" s="124"/>
      <c r="AX431" s="125"/>
    </row>
    <row r="432" spans="1:50" ht="18.75" customHeight="1" x14ac:dyDescent="0.15">
      <c r="A432" s="989"/>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559</v>
      </c>
      <c r="AF432" s="126"/>
      <c r="AG432" s="127" t="s">
        <v>188</v>
      </c>
      <c r="AH432" s="162"/>
      <c r="AI432" s="172"/>
      <c r="AJ432" s="172"/>
      <c r="AK432" s="172"/>
      <c r="AL432" s="167"/>
      <c r="AM432" s="172"/>
      <c r="AN432" s="172"/>
      <c r="AO432" s="172"/>
      <c r="AP432" s="167"/>
      <c r="AQ432" s="201" t="s">
        <v>564</v>
      </c>
      <c r="AR432" s="126"/>
      <c r="AS432" s="127" t="s">
        <v>188</v>
      </c>
      <c r="AT432" s="162"/>
      <c r="AU432" s="126" t="s">
        <v>565</v>
      </c>
      <c r="AV432" s="126"/>
      <c r="AW432" s="127" t="s">
        <v>177</v>
      </c>
      <c r="AX432" s="128"/>
    </row>
    <row r="433" spans="1:50" ht="23.25" customHeight="1" x14ac:dyDescent="0.15">
      <c r="A433" s="989"/>
      <c r="B433" s="242"/>
      <c r="C433" s="241"/>
      <c r="D433" s="242"/>
      <c r="E433" s="156"/>
      <c r="F433" s="157"/>
      <c r="G433" s="221" t="s">
        <v>485</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561</v>
      </c>
      <c r="AC433" s="123"/>
      <c r="AD433" s="123"/>
      <c r="AE433" s="105" t="s">
        <v>559</v>
      </c>
      <c r="AF433" s="106"/>
      <c r="AG433" s="106"/>
      <c r="AH433" s="106"/>
      <c r="AI433" s="105" t="s">
        <v>559</v>
      </c>
      <c r="AJ433" s="106"/>
      <c r="AK433" s="106"/>
      <c r="AL433" s="106"/>
      <c r="AM433" s="105" t="s">
        <v>562</v>
      </c>
      <c r="AN433" s="106"/>
      <c r="AO433" s="106"/>
      <c r="AP433" s="107"/>
      <c r="AQ433" s="105" t="s">
        <v>559</v>
      </c>
      <c r="AR433" s="106"/>
      <c r="AS433" s="106"/>
      <c r="AT433" s="107"/>
      <c r="AU433" s="106" t="s">
        <v>559</v>
      </c>
      <c r="AV433" s="106"/>
      <c r="AW433" s="106"/>
      <c r="AX433" s="205"/>
    </row>
    <row r="434" spans="1:50" ht="23.25" customHeight="1" x14ac:dyDescent="0.15">
      <c r="A434" s="989"/>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559</v>
      </c>
      <c r="AC434" s="214"/>
      <c r="AD434" s="214"/>
      <c r="AE434" s="105" t="s">
        <v>559</v>
      </c>
      <c r="AF434" s="106"/>
      <c r="AG434" s="106"/>
      <c r="AH434" s="107"/>
      <c r="AI434" s="105" t="s">
        <v>562</v>
      </c>
      <c r="AJ434" s="106"/>
      <c r="AK434" s="106"/>
      <c r="AL434" s="106"/>
      <c r="AM434" s="105" t="s">
        <v>559</v>
      </c>
      <c r="AN434" s="106"/>
      <c r="AO434" s="106"/>
      <c r="AP434" s="107"/>
      <c r="AQ434" s="105" t="s">
        <v>565</v>
      </c>
      <c r="AR434" s="106"/>
      <c r="AS434" s="106"/>
      <c r="AT434" s="107"/>
      <c r="AU434" s="106" t="s">
        <v>563</v>
      </c>
      <c r="AV434" s="106"/>
      <c r="AW434" s="106"/>
      <c r="AX434" s="205"/>
    </row>
    <row r="435" spans="1:50" ht="23.25" customHeight="1" x14ac:dyDescent="0.15">
      <c r="A435" s="989"/>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562</v>
      </c>
      <c r="AF435" s="106"/>
      <c r="AG435" s="106"/>
      <c r="AH435" s="107"/>
      <c r="AI435" s="105" t="s">
        <v>563</v>
      </c>
      <c r="AJ435" s="106"/>
      <c r="AK435" s="106"/>
      <c r="AL435" s="106"/>
      <c r="AM435" s="105" t="s">
        <v>564</v>
      </c>
      <c r="AN435" s="106"/>
      <c r="AO435" s="106"/>
      <c r="AP435" s="107"/>
      <c r="AQ435" s="105" t="s">
        <v>559</v>
      </c>
      <c r="AR435" s="106"/>
      <c r="AS435" s="106"/>
      <c r="AT435" s="107"/>
      <c r="AU435" s="106" t="s">
        <v>559</v>
      </c>
      <c r="AV435" s="106"/>
      <c r="AW435" s="106"/>
      <c r="AX435" s="205"/>
    </row>
    <row r="436" spans="1:50" ht="18.75" hidden="1" customHeight="1" x14ac:dyDescent="0.15">
      <c r="A436" s="989"/>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331</v>
      </c>
      <c r="AJ436" s="171"/>
      <c r="AK436" s="171"/>
      <c r="AL436" s="166"/>
      <c r="AM436" s="171" t="s">
        <v>344</v>
      </c>
      <c r="AN436" s="171"/>
      <c r="AO436" s="171"/>
      <c r="AP436" s="166"/>
      <c r="AQ436" s="166" t="s">
        <v>187</v>
      </c>
      <c r="AR436" s="159"/>
      <c r="AS436" s="159"/>
      <c r="AT436" s="160"/>
      <c r="AU436" s="124" t="s">
        <v>133</v>
      </c>
      <c r="AV436" s="124"/>
      <c r="AW436" s="124"/>
      <c r="AX436" s="125"/>
    </row>
    <row r="437" spans="1:50" ht="18.75" hidden="1" customHeight="1" x14ac:dyDescent="0.15">
      <c r="A437" s="989"/>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9"/>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9"/>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9"/>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9"/>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331</v>
      </c>
      <c r="AJ441" s="171"/>
      <c r="AK441" s="171"/>
      <c r="AL441" s="166"/>
      <c r="AM441" s="171" t="s">
        <v>344</v>
      </c>
      <c r="AN441" s="171"/>
      <c r="AO441" s="171"/>
      <c r="AP441" s="166"/>
      <c r="AQ441" s="166" t="s">
        <v>187</v>
      </c>
      <c r="AR441" s="159"/>
      <c r="AS441" s="159"/>
      <c r="AT441" s="160"/>
      <c r="AU441" s="124" t="s">
        <v>133</v>
      </c>
      <c r="AV441" s="124"/>
      <c r="AW441" s="124"/>
      <c r="AX441" s="125"/>
    </row>
    <row r="442" spans="1:50" ht="18.75" hidden="1" customHeight="1" x14ac:dyDescent="0.15">
      <c r="A442" s="989"/>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9"/>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9"/>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9"/>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9"/>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331</v>
      </c>
      <c r="AJ446" s="171"/>
      <c r="AK446" s="171"/>
      <c r="AL446" s="166"/>
      <c r="AM446" s="171" t="s">
        <v>344</v>
      </c>
      <c r="AN446" s="171"/>
      <c r="AO446" s="171"/>
      <c r="AP446" s="166"/>
      <c r="AQ446" s="166" t="s">
        <v>187</v>
      </c>
      <c r="AR446" s="159"/>
      <c r="AS446" s="159"/>
      <c r="AT446" s="160"/>
      <c r="AU446" s="124" t="s">
        <v>133</v>
      </c>
      <c r="AV446" s="124"/>
      <c r="AW446" s="124"/>
      <c r="AX446" s="125"/>
    </row>
    <row r="447" spans="1:50" ht="18.75" hidden="1" customHeight="1" x14ac:dyDescent="0.15">
      <c r="A447" s="989"/>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9"/>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9"/>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9"/>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9"/>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331</v>
      </c>
      <c r="AJ451" s="171"/>
      <c r="AK451" s="171"/>
      <c r="AL451" s="166"/>
      <c r="AM451" s="171" t="s">
        <v>344</v>
      </c>
      <c r="AN451" s="171"/>
      <c r="AO451" s="171"/>
      <c r="AP451" s="166"/>
      <c r="AQ451" s="166" t="s">
        <v>187</v>
      </c>
      <c r="AR451" s="159"/>
      <c r="AS451" s="159"/>
      <c r="AT451" s="160"/>
      <c r="AU451" s="124" t="s">
        <v>133</v>
      </c>
      <c r="AV451" s="124"/>
      <c r="AW451" s="124"/>
      <c r="AX451" s="125"/>
    </row>
    <row r="452" spans="1:50" ht="18.75" hidden="1" customHeight="1" x14ac:dyDescent="0.15">
      <c r="A452" s="989"/>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9"/>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9"/>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9"/>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9"/>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331</v>
      </c>
      <c r="AJ456" s="171"/>
      <c r="AK456" s="171"/>
      <c r="AL456" s="166"/>
      <c r="AM456" s="171" t="s">
        <v>344</v>
      </c>
      <c r="AN456" s="171"/>
      <c r="AO456" s="171"/>
      <c r="AP456" s="166"/>
      <c r="AQ456" s="166" t="s">
        <v>187</v>
      </c>
      <c r="AR456" s="159"/>
      <c r="AS456" s="159"/>
      <c r="AT456" s="160"/>
      <c r="AU456" s="124" t="s">
        <v>133</v>
      </c>
      <c r="AV456" s="124"/>
      <c r="AW456" s="124"/>
      <c r="AX456" s="125"/>
    </row>
    <row r="457" spans="1:50" ht="18.75" customHeight="1" x14ac:dyDescent="0.15">
      <c r="A457" s="989"/>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559</v>
      </c>
      <c r="AF457" s="126"/>
      <c r="AG457" s="127" t="s">
        <v>188</v>
      </c>
      <c r="AH457" s="162"/>
      <c r="AI457" s="172"/>
      <c r="AJ457" s="172"/>
      <c r="AK457" s="172"/>
      <c r="AL457" s="167"/>
      <c r="AM457" s="172"/>
      <c r="AN457" s="172"/>
      <c r="AO457" s="172"/>
      <c r="AP457" s="167"/>
      <c r="AQ457" s="201" t="s">
        <v>559</v>
      </c>
      <c r="AR457" s="126"/>
      <c r="AS457" s="127" t="s">
        <v>188</v>
      </c>
      <c r="AT457" s="162"/>
      <c r="AU457" s="126" t="s">
        <v>559</v>
      </c>
      <c r="AV457" s="126"/>
      <c r="AW457" s="127" t="s">
        <v>177</v>
      </c>
      <c r="AX457" s="128"/>
    </row>
    <row r="458" spans="1:50" ht="23.25" customHeight="1" x14ac:dyDescent="0.15">
      <c r="A458" s="989"/>
      <c r="B458" s="242"/>
      <c r="C458" s="241"/>
      <c r="D458" s="242"/>
      <c r="E458" s="156"/>
      <c r="F458" s="157"/>
      <c r="G458" s="221" t="s">
        <v>485</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564</v>
      </c>
      <c r="AC458" s="123"/>
      <c r="AD458" s="123"/>
      <c r="AE458" s="105" t="s">
        <v>566</v>
      </c>
      <c r="AF458" s="106"/>
      <c r="AG458" s="106"/>
      <c r="AH458" s="106"/>
      <c r="AI458" s="105" t="s">
        <v>559</v>
      </c>
      <c r="AJ458" s="106"/>
      <c r="AK458" s="106"/>
      <c r="AL458" s="106"/>
      <c r="AM458" s="105" t="s">
        <v>559</v>
      </c>
      <c r="AN458" s="106"/>
      <c r="AO458" s="106"/>
      <c r="AP458" s="107"/>
      <c r="AQ458" s="105" t="s">
        <v>563</v>
      </c>
      <c r="AR458" s="106"/>
      <c r="AS458" s="106"/>
      <c r="AT458" s="107"/>
      <c r="AU458" s="106" t="s">
        <v>559</v>
      </c>
      <c r="AV458" s="106"/>
      <c r="AW458" s="106"/>
      <c r="AX458" s="205"/>
    </row>
    <row r="459" spans="1:50" ht="23.25" customHeight="1" x14ac:dyDescent="0.15">
      <c r="A459" s="989"/>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559</v>
      </c>
      <c r="AC459" s="214"/>
      <c r="AD459" s="214"/>
      <c r="AE459" s="105" t="s">
        <v>559</v>
      </c>
      <c r="AF459" s="106"/>
      <c r="AG459" s="106"/>
      <c r="AH459" s="107"/>
      <c r="AI459" s="105" t="s">
        <v>559</v>
      </c>
      <c r="AJ459" s="106"/>
      <c r="AK459" s="106"/>
      <c r="AL459" s="106"/>
      <c r="AM459" s="105" t="s">
        <v>559</v>
      </c>
      <c r="AN459" s="106"/>
      <c r="AO459" s="106"/>
      <c r="AP459" s="107"/>
      <c r="AQ459" s="105" t="s">
        <v>559</v>
      </c>
      <c r="AR459" s="106"/>
      <c r="AS459" s="106"/>
      <c r="AT459" s="107"/>
      <c r="AU459" s="106" t="s">
        <v>559</v>
      </c>
      <c r="AV459" s="106"/>
      <c r="AW459" s="106"/>
      <c r="AX459" s="205"/>
    </row>
    <row r="460" spans="1:50" ht="23.25" customHeight="1" x14ac:dyDescent="0.15">
      <c r="A460" s="989"/>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559</v>
      </c>
      <c r="AF460" s="106"/>
      <c r="AG460" s="106"/>
      <c r="AH460" s="107"/>
      <c r="AI460" s="105" t="s">
        <v>566</v>
      </c>
      <c r="AJ460" s="106"/>
      <c r="AK460" s="106"/>
      <c r="AL460" s="106"/>
      <c r="AM460" s="105" t="s">
        <v>559</v>
      </c>
      <c r="AN460" s="106"/>
      <c r="AO460" s="106"/>
      <c r="AP460" s="107"/>
      <c r="AQ460" s="105" t="s">
        <v>559</v>
      </c>
      <c r="AR460" s="106"/>
      <c r="AS460" s="106"/>
      <c r="AT460" s="107"/>
      <c r="AU460" s="106" t="s">
        <v>559</v>
      </c>
      <c r="AV460" s="106"/>
      <c r="AW460" s="106"/>
      <c r="AX460" s="205"/>
    </row>
    <row r="461" spans="1:50" ht="18.75" hidden="1" customHeight="1" x14ac:dyDescent="0.15">
      <c r="A461" s="989"/>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331</v>
      </c>
      <c r="AJ461" s="171"/>
      <c r="AK461" s="171"/>
      <c r="AL461" s="166"/>
      <c r="AM461" s="171" t="s">
        <v>344</v>
      </c>
      <c r="AN461" s="171"/>
      <c r="AO461" s="171"/>
      <c r="AP461" s="166"/>
      <c r="AQ461" s="166" t="s">
        <v>187</v>
      </c>
      <c r="AR461" s="159"/>
      <c r="AS461" s="159"/>
      <c r="AT461" s="160"/>
      <c r="AU461" s="124" t="s">
        <v>133</v>
      </c>
      <c r="AV461" s="124"/>
      <c r="AW461" s="124"/>
      <c r="AX461" s="125"/>
    </row>
    <row r="462" spans="1:50" ht="18.75" hidden="1" customHeight="1" x14ac:dyDescent="0.15">
      <c r="A462" s="989"/>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9"/>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9"/>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9"/>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9"/>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331</v>
      </c>
      <c r="AJ466" s="171"/>
      <c r="AK466" s="171"/>
      <c r="AL466" s="166"/>
      <c r="AM466" s="171" t="s">
        <v>344</v>
      </c>
      <c r="AN466" s="171"/>
      <c r="AO466" s="171"/>
      <c r="AP466" s="166"/>
      <c r="AQ466" s="166" t="s">
        <v>187</v>
      </c>
      <c r="AR466" s="159"/>
      <c r="AS466" s="159"/>
      <c r="AT466" s="160"/>
      <c r="AU466" s="124" t="s">
        <v>133</v>
      </c>
      <c r="AV466" s="124"/>
      <c r="AW466" s="124"/>
      <c r="AX466" s="125"/>
    </row>
    <row r="467" spans="1:50" ht="18.75" hidden="1" customHeight="1" x14ac:dyDescent="0.15">
      <c r="A467" s="989"/>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9"/>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9"/>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9"/>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9"/>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331</v>
      </c>
      <c r="AJ471" s="171"/>
      <c r="AK471" s="171"/>
      <c r="AL471" s="166"/>
      <c r="AM471" s="171" t="s">
        <v>344</v>
      </c>
      <c r="AN471" s="171"/>
      <c r="AO471" s="171"/>
      <c r="AP471" s="166"/>
      <c r="AQ471" s="166" t="s">
        <v>187</v>
      </c>
      <c r="AR471" s="159"/>
      <c r="AS471" s="159"/>
      <c r="AT471" s="160"/>
      <c r="AU471" s="124" t="s">
        <v>133</v>
      </c>
      <c r="AV471" s="124"/>
      <c r="AW471" s="124"/>
      <c r="AX471" s="125"/>
    </row>
    <row r="472" spans="1:50" ht="18.75" hidden="1" customHeight="1" x14ac:dyDescent="0.15">
      <c r="A472" s="989"/>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9"/>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9"/>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9"/>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9"/>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331</v>
      </c>
      <c r="AJ476" s="171"/>
      <c r="AK476" s="171"/>
      <c r="AL476" s="166"/>
      <c r="AM476" s="171" t="s">
        <v>344</v>
      </c>
      <c r="AN476" s="171"/>
      <c r="AO476" s="171"/>
      <c r="AP476" s="166"/>
      <c r="AQ476" s="166" t="s">
        <v>187</v>
      </c>
      <c r="AR476" s="159"/>
      <c r="AS476" s="159"/>
      <c r="AT476" s="160"/>
      <c r="AU476" s="124" t="s">
        <v>133</v>
      </c>
      <c r="AV476" s="124"/>
      <c r="AW476" s="124"/>
      <c r="AX476" s="125"/>
    </row>
    <row r="477" spans="1:50" ht="18.75" hidden="1" customHeight="1" x14ac:dyDescent="0.15">
      <c r="A477" s="989"/>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9"/>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9"/>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9"/>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9"/>
      <c r="B481" s="242"/>
      <c r="C481" s="241"/>
      <c r="D481" s="242"/>
      <c r="E481" s="147" t="s">
        <v>327</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9"/>
      <c r="B482" s="242"/>
      <c r="C482" s="241"/>
      <c r="D482" s="242"/>
      <c r="E482" s="150" t="s">
        <v>485</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9"/>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9"/>
      <c r="B484" s="242"/>
      <c r="C484" s="241"/>
      <c r="D484" s="242"/>
      <c r="E484" s="228" t="s">
        <v>322</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9"/>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331</v>
      </c>
      <c r="AJ485" s="171"/>
      <c r="AK485" s="171"/>
      <c r="AL485" s="166"/>
      <c r="AM485" s="171" t="s">
        <v>344</v>
      </c>
      <c r="AN485" s="171"/>
      <c r="AO485" s="171"/>
      <c r="AP485" s="166"/>
      <c r="AQ485" s="166" t="s">
        <v>187</v>
      </c>
      <c r="AR485" s="159"/>
      <c r="AS485" s="159"/>
      <c r="AT485" s="160"/>
      <c r="AU485" s="124" t="s">
        <v>133</v>
      </c>
      <c r="AV485" s="124"/>
      <c r="AW485" s="124"/>
      <c r="AX485" s="125"/>
    </row>
    <row r="486" spans="1:50" ht="18.75" hidden="1" customHeight="1" x14ac:dyDescent="0.15">
      <c r="A486" s="989"/>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9"/>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9"/>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9"/>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9"/>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331</v>
      </c>
      <c r="AJ490" s="171"/>
      <c r="AK490" s="171"/>
      <c r="AL490" s="166"/>
      <c r="AM490" s="171" t="s">
        <v>344</v>
      </c>
      <c r="AN490" s="171"/>
      <c r="AO490" s="171"/>
      <c r="AP490" s="166"/>
      <c r="AQ490" s="166" t="s">
        <v>187</v>
      </c>
      <c r="AR490" s="159"/>
      <c r="AS490" s="159"/>
      <c r="AT490" s="160"/>
      <c r="AU490" s="124" t="s">
        <v>133</v>
      </c>
      <c r="AV490" s="124"/>
      <c r="AW490" s="124"/>
      <c r="AX490" s="125"/>
    </row>
    <row r="491" spans="1:50" ht="18.75" hidden="1" customHeight="1" x14ac:dyDescent="0.15">
      <c r="A491" s="989"/>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9"/>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9"/>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9"/>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9"/>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331</v>
      </c>
      <c r="AJ495" s="171"/>
      <c r="AK495" s="171"/>
      <c r="AL495" s="166"/>
      <c r="AM495" s="171" t="s">
        <v>344</v>
      </c>
      <c r="AN495" s="171"/>
      <c r="AO495" s="171"/>
      <c r="AP495" s="166"/>
      <c r="AQ495" s="166" t="s">
        <v>187</v>
      </c>
      <c r="AR495" s="159"/>
      <c r="AS495" s="159"/>
      <c r="AT495" s="160"/>
      <c r="AU495" s="124" t="s">
        <v>133</v>
      </c>
      <c r="AV495" s="124"/>
      <c r="AW495" s="124"/>
      <c r="AX495" s="125"/>
    </row>
    <row r="496" spans="1:50" ht="18.75" hidden="1" customHeight="1" x14ac:dyDescent="0.15">
      <c r="A496" s="989"/>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9"/>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9"/>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9"/>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9"/>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331</v>
      </c>
      <c r="AJ500" s="171"/>
      <c r="AK500" s="171"/>
      <c r="AL500" s="166"/>
      <c r="AM500" s="171" t="s">
        <v>344</v>
      </c>
      <c r="AN500" s="171"/>
      <c r="AO500" s="171"/>
      <c r="AP500" s="166"/>
      <c r="AQ500" s="166" t="s">
        <v>187</v>
      </c>
      <c r="AR500" s="159"/>
      <c r="AS500" s="159"/>
      <c r="AT500" s="160"/>
      <c r="AU500" s="124" t="s">
        <v>133</v>
      </c>
      <c r="AV500" s="124"/>
      <c r="AW500" s="124"/>
      <c r="AX500" s="125"/>
    </row>
    <row r="501" spans="1:50" ht="18.75" hidden="1" customHeight="1" x14ac:dyDescent="0.15">
      <c r="A501" s="989"/>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9"/>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9"/>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9"/>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9"/>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331</v>
      </c>
      <c r="AJ505" s="171"/>
      <c r="AK505" s="171"/>
      <c r="AL505" s="166"/>
      <c r="AM505" s="171" t="s">
        <v>344</v>
      </c>
      <c r="AN505" s="171"/>
      <c r="AO505" s="171"/>
      <c r="AP505" s="166"/>
      <c r="AQ505" s="166" t="s">
        <v>187</v>
      </c>
      <c r="AR505" s="159"/>
      <c r="AS505" s="159"/>
      <c r="AT505" s="160"/>
      <c r="AU505" s="124" t="s">
        <v>133</v>
      </c>
      <c r="AV505" s="124"/>
      <c r="AW505" s="124"/>
      <c r="AX505" s="125"/>
    </row>
    <row r="506" spans="1:50" ht="18.75" hidden="1" customHeight="1" x14ac:dyDescent="0.15">
      <c r="A506" s="989"/>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9"/>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9"/>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9"/>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9"/>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331</v>
      </c>
      <c r="AJ510" s="171"/>
      <c r="AK510" s="171"/>
      <c r="AL510" s="166"/>
      <c r="AM510" s="171" t="s">
        <v>344</v>
      </c>
      <c r="AN510" s="171"/>
      <c r="AO510" s="171"/>
      <c r="AP510" s="166"/>
      <c r="AQ510" s="166" t="s">
        <v>187</v>
      </c>
      <c r="AR510" s="159"/>
      <c r="AS510" s="159"/>
      <c r="AT510" s="160"/>
      <c r="AU510" s="124" t="s">
        <v>133</v>
      </c>
      <c r="AV510" s="124"/>
      <c r="AW510" s="124"/>
      <c r="AX510" s="125"/>
    </row>
    <row r="511" spans="1:50" ht="18.75" hidden="1" customHeight="1" x14ac:dyDescent="0.15">
      <c r="A511" s="989"/>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9"/>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9"/>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9"/>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9"/>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331</v>
      </c>
      <c r="AJ515" s="171"/>
      <c r="AK515" s="171"/>
      <c r="AL515" s="166"/>
      <c r="AM515" s="171" t="s">
        <v>344</v>
      </c>
      <c r="AN515" s="171"/>
      <c r="AO515" s="171"/>
      <c r="AP515" s="166"/>
      <c r="AQ515" s="166" t="s">
        <v>187</v>
      </c>
      <c r="AR515" s="159"/>
      <c r="AS515" s="159"/>
      <c r="AT515" s="160"/>
      <c r="AU515" s="124" t="s">
        <v>133</v>
      </c>
      <c r="AV515" s="124"/>
      <c r="AW515" s="124"/>
      <c r="AX515" s="125"/>
    </row>
    <row r="516" spans="1:50" ht="18.75" hidden="1" customHeight="1" x14ac:dyDescent="0.15">
      <c r="A516" s="989"/>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9"/>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9"/>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9"/>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9"/>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331</v>
      </c>
      <c r="AJ520" s="171"/>
      <c r="AK520" s="171"/>
      <c r="AL520" s="166"/>
      <c r="AM520" s="171" t="s">
        <v>344</v>
      </c>
      <c r="AN520" s="171"/>
      <c r="AO520" s="171"/>
      <c r="AP520" s="166"/>
      <c r="AQ520" s="166" t="s">
        <v>187</v>
      </c>
      <c r="AR520" s="159"/>
      <c r="AS520" s="159"/>
      <c r="AT520" s="160"/>
      <c r="AU520" s="124" t="s">
        <v>133</v>
      </c>
      <c r="AV520" s="124"/>
      <c r="AW520" s="124"/>
      <c r="AX520" s="125"/>
    </row>
    <row r="521" spans="1:50" ht="18.75" hidden="1" customHeight="1" x14ac:dyDescent="0.15">
      <c r="A521" s="989"/>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9"/>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9"/>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9"/>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9"/>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331</v>
      </c>
      <c r="AJ525" s="171"/>
      <c r="AK525" s="171"/>
      <c r="AL525" s="166"/>
      <c r="AM525" s="171" t="s">
        <v>344</v>
      </c>
      <c r="AN525" s="171"/>
      <c r="AO525" s="171"/>
      <c r="AP525" s="166"/>
      <c r="AQ525" s="166" t="s">
        <v>187</v>
      </c>
      <c r="AR525" s="159"/>
      <c r="AS525" s="159"/>
      <c r="AT525" s="160"/>
      <c r="AU525" s="124" t="s">
        <v>133</v>
      </c>
      <c r="AV525" s="124"/>
      <c r="AW525" s="124"/>
      <c r="AX525" s="125"/>
    </row>
    <row r="526" spans="1:50" ht="18.75" hidden="1" customHeight="1" x14ac:dyDescent="0.15">
      <c r="A526" s="989"/>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9"/>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9"/>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9"/>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9"/>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331</v>
      </c>
      <c r="AJ530" s="171"/>
      <c r="AK530" s="171"/>
      <c r="AL530" s="166"/>
      <c r="AM530" s="171" t="s">
        <v>344</v>
      </c>
      <c r="AN530" s="171"/>
      <c r="AO530" s="171"/>
      <c r="AP530" s="166"/>
      <c r="AQ530" s="166" t="s">
        <v>187</v>
      </c>
      <c r="AR530" s="159"/>
      <c r="AS530" s="159"/>
      <c r="AT530" s="160"/>
      <c r="AU530" s="124" t="s">
        <v>133</v>
      </c>
      <c r="AV530" s="124"/>
      <c r="AW530" s="124"/>
      <c r="AX530" s="125"/>
    </row>
    <row r="531" spans="1:50" ht="18.75" hidden="1" customHeight="1" x14ac:dyDescent="0.15">
      <c r="A531" s="989"/>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9"/>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9"/>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9"/>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9"/>
      <c r="B535" s="242"/>
      <c r="C535" s="241"/>
      <c r="D535" s="242"/>
      <c r="E535" s="147" t="s">
        <v>328</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9"/>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9"/>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9"/>
      <c r="B538" s="242"/>
      <c r="C538" s="241"/>
      <c r="D538" s="242"/>
      <c r="E538" s="228" t="s">
        <v>323</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9"/>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331</v>
      </c>
      <c r="AJ539" s="171"/>
      <c r="AK539" s="171"/>
      <c r="AL539" s="166"/>
      <c r="AM539" s="171" t="s">
        <v>344</v>
      </c>
      <c r="AN539" s="171"/>
      <c r="AO539" s="171"/>
      <c r="AP539" s="166"/>
      <c r="AQ539" s="166" t="s">
        <v>187</v>
      </c>
      <c r="AR539" s="159"/>
      <c r="AS539" s="159"/>
      <c r="AT539" s="160"/>
      <c r="AU539" s="124" t="s">
        <v>133</v>
      </c>
      <c r="AV539" s="124"/>
      <c r="AW539" s="124"/>
      <c r="AX539" s="125"/>
    </row>
    <row r="540" spans="1:50" ht="18.75" hidden="1" customHeight="1" x14ac:dyDescent="0.15">
      <c r="A540" s="989"/>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9"/>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9"/>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9"/>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9"/>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331</v>
      </c>
      <c r="AJ544" s="171"/>
      <c r="AK544" s="171"/>
      <c r="AL544" s="166"/>
      <c r="AM544" s="171" t="s">
        <v>344</v>
      </c>
      <c r="AN544" s="171"/>
      <c r="AO544" s="171"/>
      <c r="AP544" s="166"/>
      <c r="AQ544" s="166" t="s">
        <v>187</v>
      </c>
      <c r="AR544" s="159"/>
      <c r="AS544" s="159"/>
      <c r="AT544" s="160"/>
      <c r="AU544" s="124" t="s">
        <v>133</v>
      </c>
      <c r="AV544" s="124"/>
      <c r="AW544" s="124"/>
      <c r="AX544" s="125"/>
    </row>
    <row r="545" spans="1:50" ht="18.75" hidden="1" customHeight="1" x14ac:dyDescent="0.15">
      <c r="A545" s="989"/>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9"/>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9"/>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9"/>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9"/>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331</v>
      </c>
      <c r="AJ549" s="171"/>
      <c r="AK549" s="171"/>
      <c r="AL549" s="166"/>
      <c r="AM549" s="171" t="s">
        <v>344</v>
      </c>
      <c r="AN549" s="171"/>
      <c r="AO549" s="171"/>
      <c r="AP549" s="166"/>
      <c r="AQ549" s="166" t="s">
        <v>187</v>
      </c>
      <c r="AR549" s="159"/>
      <c r="AS549" s="159"/>
      <c r="AT549" s="160"/>
      <c r="AU549" s="124" t="s">
        <v>133</v>
      </c>
      <c r="AV549" s="124"/>
      <c r="AW549" s="124"/>
      <c r="AX549" s="125"/>
    </row>
    <row r="550" spans="1:50" ht="18.75" hidden="1" customHeight="1" x14ac:dyDescent="0.15">
      <c r="A550" s="989"/>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9"/>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9"/>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9"/>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9"/>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331</v>
      </c>
      <c r="AJ554" s="171"/>
      <c r="AK554" s="171"/>
      <c r="AL554" s="166"/>
      <c r="AM554" s="171" t="s">
        <v>344</v>
      </c>
      <c r="AN554" s="171"/>
      <c r="AO554" s="171"/>
      <c r="AP554" s="166"/>
      <c r="AQ554" s="166" t="s">
        <v>187</v>
      </c>
      <c r="AR554" s="159"/>
      <c r="AS554" s="159"/>
      <c r="AT554" s="160"/>
      <c r="AU554" s="124" t="s">
        <v>133</v>
      </c>
      <c r="AV554" s="124"/>
      <c r="AW554" s="124"/>
      <c r="AX554" s="125"/>
    </row>
    <row r="555" spans="1:50" ht="18.75" hidden="1" customHeight="1" x14ac:dyDescent="0.15">
      <c r="A555" s="989"/>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9"/>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9"/>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9"/>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9"/>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331</v>
      </c>
      <c r="AJ559" s="171"/>
      <c r="AK559" s="171"/>
      <c r="AL559" s="166"/>
      <c r="AM559" s="171" t="s">
        <v>344</v>
      </c>
      <c r="AN559" s="171"/>
      <c r="AO559" s="171"/>
      <c r="AP559" s="166"/>
      <c r="AQ559" s="166" t="s">
        <v>187</v>
      </c>
      <c r="AR559" s="159"/>
      <c r="AS559" s="159"/>
      <c r="AT559" s="160"/>
      <c r="AU559" s="124" t="s">
        <v>133</v>
      </c>
      <c r="AV559" s="124"/>
      <c r="AW559" s="124"/>
      <c r="AX559" s="125"/>
    </row>
    <row r="560" spans="1:50" ht="18.75" hidden="1" customHeight="1" x14ac:dyDescent="0.15">
      <c r="A560" s="989"/>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9"/>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9"/>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9"/>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9"/>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331</v>
      </c>
      <c r="AJ564" s="171"/>
      <c r="AK564" s="171"/>
      <c r="AL564" s="166"/>
      <c r="AM564" s="171" t="s">
        <v>344</v>
      </c>
      <c r="AN564" s="171"/>
      <c r="AO564" s="171"/>
      <c r="AP564" s="166"/>
      <c r="AQ564" s="166" t="s">
        <v>187</v>
      </c>
      <c r="AR564" s="159"/>
      <c r="AS564" s="159"/>
      <c r="AT564" s="160"/>
      <c r="AU564" s="124" t="s">
        <v>133</v>
      </c>
      <c r="AV564" s="124"/>
      <c r="AW564" s="124"/>
      <c r="AX564" s="125"/>
    </row>
    <row r="565" spans="1:50" ht="18.75" hidden="1" customHeight="1" x14ac:dyDescent="0.15">
      <c r="A565" s="989"/>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9"/>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9"/>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9"/>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9"/>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331</v>
      </c>
      <c r="AJ569" s="171"/>
      <c r="AK569" s="171"/>
      <c r="AL569" s="166"/>
      <c r="AM569" s="171" t="s">
        <v>344</v>
      </c>
      <c r="AN569" s="171"/>
      <c r="AO569" s="171"/>
      <c r="AP569" s="166"/>
      <c r="AQ569" s="166" t="s">
        <v>187</v>
      </c>
      <c r="AR569" s="159"/>
      <c r="AS569" s="159"/>
      <c r="AT569" s="160"/>
      <c r="AU569" s="124" t="s">
        <v>133</v>
      </c>
      <c r="AV569" s="124"/>
      <c r="AW569" s="124"/>
      <c r="AX569" s="125"/>
    </row>
    <row r="570" spans="1:50" ht="18.75" hidden="1" customHeight="1" x14ac:dyDescent="0.15">
      <c r="A570" s="989"/>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9"/>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9"/>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9"/>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9"/>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331</v>
      </c>
      <c r="AJ574" s="171"/>
      <c r="AK574" s="171"/>
      <c r="AL574" s="166"/>
      <c r="AM574" s="171" t="s">
        <v>344</v>
      </c>
      <c r="AN574" s="171"/>
      <c r="AO574" s="171"/>
      <c r="AP574" s="166"/>
      <c r="AQ574" s="166" t="s">
        <v>187</v>
      </c>
      <c r="AR574" s="159"/>
      <c r="AS574" s="159"/>
      <c r="AT574" s="160"/>
      <c r="AU574" s="124" t="s">
        <v>133</v>
      </c>
      <c r="AV574" s="124"/>
      <c r="AW574" s="124"/>
      <c r="AX574" s="125"/>
    </row>
    <row r="575" spans="1:50" ht="18.75" hidden="1" customHeight="1" x14ac:dyDescent="0.15">
      <c r="A575" s="989"/>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9"/>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9"/>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9"/>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9"/>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331</v>
      </c>
      <c r="AJ579" s="171"/>
      <c r="AK579" s="171"/>
      <c r="AL579" s="166"/>
      <c r="AM579" s="171" t="s">
        <v>344</v>
      </c>
      <c r="AN579" s="171"/>
      <c r="AO579" s="171"/>
      <c r="AP579" s="166"/>
      <c r="AQ579" s="166" t="s">
        <v>187</v>
      </c>
      <c r="AR579" s="159"/>
      <c r="AS579" s="159"/>
      <c r="AT579" s="160"/>
      <c r="AU579" s="124" t="s">
        <v>133</v>
      </c>
      <c r="AV579" s="124"/>
      <c r="AW579" s="124"/>
      <c r="AX579" s="125"/>
    </row>
    <row r="580" spans="1:50" ht="18.75" hidden="1" customHeight="1" x14ac:dyDescent="0.15">
      <c r="A580" s="989"/>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9"/>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9"/>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9"/>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9"/>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331</v>
      </c>
      <c r="AJ584" s="171"/>
      <c r="AK584" s="171"/>
      <c r="AL584" s="166"/>
      <c r="AM584" s="171" t="s">
        <v>344</v>
      </c>
      <c r="AN584" s="171"/>
      <c r="AO584" s="171"/>
      <c r="AP584" s="166"/>
      <c r="AQ584" s="166" t="s">
        <v>187</v>
      </c>
      <c r="AR584" s="159"/>
      <c r="AS584" s="159"/>
      <c r="AT584" s="160"/>
      <c r="AU584" s="124" t="s">
        <v>133</v>
      </c>
      <c r="AV584" s="124"/>
      <c r="AW584" s="124"/>
      <c r="AX584" s="125"/>
    </row>
    <row r="585" spans="1:50" ht="18.75" hidden="1" customHeight="1" x14ac:dyDescent="0.15">
      <c r="A585" s="989"/>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9"/>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9"/>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9"/>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9"/>
      <c r="B589" s="242"/>
      <c r="C589" s="241"/>
      <c r="D589" s="242"/>
      <c r="E589" s="147" t="s">
        <v>328</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9"/>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9"/>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9"/>
      <c r="B592" s="242"/>
      <c r="C592" s="241"/>
      <c r="D592" s="242"/>
      <c r="E592" s="228" t="s">
        <v>322</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9"/>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331</v>
      </c>
      <c r="AJ593" s="171"/>
      <c r="AK593" s="171"/>
      <c r="AL593" s="166"/>
      <c r="AM593" s="171" t="s">
        <v>344</v>
      </c>
      <c r="AN593" s="171"/>
      <c r="AO593" s="171"/>
      <c r="AP593" s="166"/>
      <c r="AQ593" s="166" t="s">
        <v>187</v>
      </c>
      <c r="AR593" s="159"/>
      <c r="AS593" s="159"/>
      <c r="AT593" s="160"/>
      <c r="AU593" s="124" t="s">
        <v>133</v>
      </c>
      <c r="AV593" s="124"/>
      <c r="AW593" s="124"/>
      <c r="AX593" s="125"/>
    </row>
    <row r="594" spans="1:50" ht="18.75" hidden="1" customHeight="1" x14ac:dyDescent="0.15">
      <c r="A594" s="989"/>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9"/>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9"/>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9"/>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9"/>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331</v>
      </c>
      <c r="AJ598" s="171"/>
      <c r="AK598" s="171"/>
      <c r="AL598" s="166"/>
      <c r="AM598" s="171" t="s">
        <v>344</v>
      </c>
      <c r="AN598" s="171"/>
      <c r="AO598" s="171"/>
      <c r="AP598" s="166"/>
      <c r="AQ598" s="166" t="s">
        <v>187</v>
      </c>
      <c r="AR598" s="159"/>
      <c r="AS598" s="159"/>
      <c r="AT598" s="160"/>
      <c r="AU598" s="124" t="s">
        <v>133</v>
      </c>
      <c r="AV598" s="124"/>
      <c r="AW598" s="124"/>
      <c r="AX598" s="125"/>
    </row>
    <row r="599" spans="1:50" ht="18.75" hidden="1" customHeight="1" x14ac:dyDescent="0.15">
      <c r="A599" s="989"/>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9"/>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9"/>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9"/>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9"/>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331</v>
      </c>
      <c r="AJ603" s="171"/>
      <c r="AK603" s="171"/>
      <c r="AL603" s="166"/>
      <c r="AM603" s="171" t="s">
        <v>344</v>
      </c>
      <c r="AN603" s="171"/>
      <c r="AO603" s="171"/>
      <c r="AP603" s="166"/>
      <c r="AQ603" s="166" t="s">
        <v>187</v>
      </c>
      <c r="AR603" s="159"/>
      <c r="AS603" s="159"/>
      <c r="AT603" s="160"/>
      <c r="AU603" s="124" t="s">
        <v>133</v>
      </c>
      <c r="AV603" s="124"/>
      <c r="AW603" s="124"/>
      <c r="AX603" s="125"/>
    </row>
    <row r="604" spans="1:50" ht="18.75" hidden="1" customHeight="1" x14ac:dyDescent="0.15">
      <c r="A604" s="989"/>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9"/>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9"/>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9"/>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9"/>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331</v>
      </c>
      <c r="AJ608" s="171"/>
      <c r="AK608" s="171"/>
      <c r="AL608" s="166"/>
      <c r="AM608" s="171" t="s">
        <v>344</v>
      </c>
      <c r="AN608" s="171"/>
      <c r="AO608" s="171"/>
      <c r="AP608" s="166"/>
      <c r="AQ608" s="166" t="s">
        <v>187</v>
      </c>
      <c r="AR608" s="159"/>
      <c r="AS608" s="159"/>
      <c r="AT608" s="160"/>
      <c r="AU608" s="124" t="s">
        <v>133</v>
      </c>
      <c r="AV608" s="124"/>
      <c r="AW608" s="124"/>
      <c r="AX608" s="125"/>
    </row>
    <row r="609" spans="1:50" ht="18.75" hidden="1" customHeight="1" x14ac:dyDescent="0.15">
      <c r="A609" s="989"/>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9"/>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9"/>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9"/>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9"/>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331</v>
      </c>
      <c r="AJ613" s="171"/>
      <c r="AK613" s="171"/>
      <c r="AL613" s="166"/>
      <c r="AM613" s="171" t="s">
        <v>344</v>
      </c>
      <c r="AN613" s="171"/>
      <c r="AO613" s="171"/>
      <c r="AP613" s="166"/>
      <c r="AQ613" s="166" t="s">
        <v>187</v>
      </c>
      <c r="AR613" s="159"/>
      <c r="AS613" s="159"/>
      <c r="AT613" s="160"/>
      <c r="AU613" s="124" t="s">
        <v>133</v>
      </c>
      <c r="AV613" s="124"/>
      <c r="AW613" s="124"/>
      <c r="AX613" s="125"/>
    </row>
    <row r="614" spans="1:50" ht="18.75" hidden="1" customHeight="1" x14ac:dyDescent="0.15">
      <c r="A614" s="989"/>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9"/>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9"/>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9"/>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9"/>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331</v>
      </c>
      <c r="AJ618" s="171"/>
      <c r="AK618" s="171"/>
      <c r="AL618" s="166"/>
      <c r="AM618" s="171" t="s">
        <v>344</v>
      </c>
      <c r="AN618" s="171"/>
      <c r="AO618" s="171"/>
      <c r="AP618" s="166"/>
      <c r="AQ618" s="166" t="s">
        <v>187</v>
      </c>
      <c r="AR618" s="159"/>
      <c r="AS618" s="159"/>
      <c r="AT618" s="160"/>
      <c r="AU618" s="124" t="s">
        <v>133</v>
      </c>
      <c r="AV618" s="124"/>
      <c r="AW618" s="124"/>
      <c r="AX618" s="125"/>
    </row>
    <row r="619" spans="1:50" ht="18.75" hidden="1" customHeight="1" x14ac:dyDescent="0.15">
      <c r="A619" s="989"/>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9"/>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9"/>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9"/>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9"/>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331</v>
      </c>
      <c r="AJ623" s="171"/>
      <c r="AK623" s="171"/>
      <c r="AL623" s="166"/>
      <c r="AM623" s="171" t="s">
        <v>344</v>
      </c>
      <c r="AN623" s="171"/>
      <c r="AO623" s="171"/>
      <c r="AP623" s="166"/>
      <c r="AQ623" s="166" t="s">
        <v>187</v>
      </c>
      <c r="AR623" s="159"/>
      <c r="AS623" s="159"/>
      <c r="AT623" s="160"/>
      <c r="AU623" s="124" t="s">
        <v>133</v>
      </c>
      <c r="AV623" s="124"/>
      <c r="AW623" s="124"/>
      <c r="AX623" s="125"/>
    </row>
    <row r="624" spans="1:50" ht="18.75" hidden="1" customHeight="1" x14ac:dyDescent="0.15">
      <c r="A624" s="989"/>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9"/>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9"/>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9"/>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9"/>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331</v>
      </c>
      <c r="AJ628" s="171"/>
      <c r="AK628" s="171"/>
      <c r="AL628" s="166"/>
      <c r="AM628" s="171" t="s">
        <v>344</v>
      </c>
      <c r="AN628" s="171"/>
      <c r="AO628" s="171"/>
      <c r="AP628" s="166"/>
      <c r="AQ628" s="166" t="s">
        <v>187</v>
      </c>
      <c r="AR628" s="159"/>
      <c r="AS628" s="159"/>
      <c r="AT628" s="160"/>
      <c r="AU628" s="124" t="s">
        <v>133</v>
      </c>
      <c r="AV628" s="124"/>
      <c r="AW628" s="124"/>
      <c r="AX628" s="125"/>
    </row>
    <row r="629" spans="1:50" ht="18.75" hidden="1" customHeight="1" x14ac:dyDescent="0.15">
      <c r="A629" s="989"/>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9"/>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9"/>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9"/>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9"/>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331</v>
      </c>
      <c r="AJ633" s="171"/>
      <c r="AK633" s="171"/>
      <c r="AL633" s="166"/>
      <c r="AM633" s="171" t="s">
        <v>344</v>
      </c>
      <c r="AN633" s="171"/>
      <c r="AO633" s="171"/>
      <c r="AP633" s="166"/>
      <c r="AQ633" s="166" t="s">
        <v>187</v>
      </c>
      <c r="AR633" s="159"/>
      <c r="AS633" s="159"/>
      <c r="AT633" s="160"/>
      <c r="AU633" s="124" t="s">
        <v>133</v>
      </c>
      <c r="AV633" s="124"/>
      <c r="AW633" s="124"/>
      <c r="AX633" s="125"/>
    </row>
    <row r="634" spans="1:50" ht="18.75" hidden="1" customHeight="1" x14ac:dyDescent="0.15">
      <c r="A634" s="989"/>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9"/>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9"/>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9"/>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9"/>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331</v>
      </c>
      <c r="AJ638" s="171"/>
      <c r="AK638" s="171"/>
      <c r="AL638" s="166"/>
      <c r="AM638" s="171" t="s">
        <v>344</v>
      </c>
      <c r="AN638" s="171"/>
      <c r="AO638" s="171"/>
      <c r="AP638" s="166"/>
      <c r="AQ638" s="166" t="s">
        <v>187</v>
      </c>
      <c r="AR638" s="159"/>
      <c r="AS638" s="159"/>
      <c r="AT638" s="160"/>
      <c r="AU638" s="124" t="s">
        <v>133</v>
      </c>
      <c r="AV638" s="124"/>
      <c r="AW638" s="124"/>
      <c r="AX638" s="125"/>
    </row>
    <row r="639" spans="1:50" ht="18.75" hidden="1" customHeight="1" x14ac:dyDescent="0.15">
      <c r="A639" s="989"/>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9"/>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9"/>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9"/>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25" hidden="1" customHeight="1" x14ac:dyDescent="0.15">
      <c r="A643" s="989"/>
      <c r="B643" s="242"/>
      <c r="C643" s="241"/>
      <c r="D643" s="242"/>
      <c r="E643" s="147" t="s">
        <v>328</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9"/>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9"/>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9"/>
      <c r="B646" s="242"/>
      <c r="C646" s="241"/>
      <c r="D646" s="242"/>
      <c r="E646" s="228" t="s">
        <v>323</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9"/>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331</v>
      </c>
      <c r="AJ647" s="171"/>
      <c r="AK647" s="171"/>
      <c r="AL647" s="166"/>
      <c r="AM647" s="171" t="s">
        <v>344</v>
      </c>
      <c r="AN647" s="171"/>
      <c r="AO647" s="171"/>
      <c r="AP647" s="166"/>
      <c r="AQ647" s="166" t="s">
        <v>187</v>
      </c>
      <c r="AR647" s="159"/>
      <c r="AS647" s="159"/>
      <c r="AT647" s="160"/>
      <c r="AU647" s="124" t="s">
        <v>133</v>
      </c>
      <c r="AV647" s="124"/>
      <c r="AW647" s="124"/>
      <c r="AX647" s="125"/>
    </row>
    <row r="648" spans="1:50" ht="18.75" hidden="1" customHeight="1" x14ac:dyDescent="0.15">
      <c r="A648" s="989"/>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9"/>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9"/>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9"/>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9"/>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331</v>
      </c>
      <c r="AJ652" s="171"/>
      <c r="AK652" s="171"/>
      <c r="AL652" s="166"/>
      <c r="AM652" s="171" t="s">
        <v>344</v>
      </c>
      <c r="AN652" s="171"/>
      <c r="AO652" s="171"/>
      <c r="AP652" s="166"/>
      <c r="AQ652" s="166" t="s">
        <v>187</v>
      </c>
      <c r="AR652" s="159"/>
      <c r="AS652" s="159"/>
      <c r="AT652" s="160"/>
      <c r="AU652" s="124" t="s">
        <v>133</v>
      </c>
      <c r="AV652" s="124"/>
      <c r="AW652" s="124"/>
      <c r="AX652" s="125"/>
    </row>
    <row r="653" spans="1:50" ht="18.75" hidden="1" customHeight="1" x14ac:dyDescent="0.15">
      <c r="A653" s="989"/>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9"/>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9"/>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9"/>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9"/>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331</v>
      </c>
      <c r="AJ657" s="171"/>
      <c r="AK657" s="171"/>
      <c r="AL657" s="166"/>
      <c r="AM657" s="171" t="s">
        <v>344</v>
      </c>
      <c r="AN657" s="171"/>
      <c r="AO657" s="171"/>
      <c r="AP657" s="166"/>
      <c r="AQ657" s="166" t="s">
        <v>187</v>
      </c>
      <c r="AR657" s="159"/>
      <c r="AS657" s="159"/>
      <c r="AT657" s="160"/>
      <c r="AU657" s="124" t="s">
        <v>133</v>
      </c>
      <c r="AV657" s="124"/>
      <c r="AW657" s="124"/>
      <c r="AX657" s="125"/>
    </row>
    <row r="658" spans="1:50" ht="18.75" hidden="1" customHeight="1" x14ac:dyDescent="0.15">
      <c r="A658" s="989"/>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9"/>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9"/>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9"/>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9"/>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331</v>
      </c>
      <c r="AJ662" s="171"/>
      <c r="AK662" s="171"/>
      <c r="AL662" s="166"/>
      <c r="AM662" s="171" t="s">
        <v>344</v>
      </c>
      <c r="AN662" s="171"/>
      <c r="AO662" s="171"/>
      <c r="AP662" s="166"/>
      <c r="AQ662" s="166" t="s">
        <v>187</v>
      </c>
      <c r="AR662" s="159"/>
      <c r="AS662" s="159"/>
      <c r="AT662" s="160"/>
      <c r="AU662" s="124" t="s">
        <v>133</v>
      </c>
      <c r="AV662" s="124"/>
      <c r="AW662" s="124"/>
      <c r="AX662" s="125"/>
    </row>
    <row r="663" spans="1:50" ht="18.75" hidden="1" customHeight="1" x14ac:dyDescent="0.15">
      <c r="A663" s="989"/>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9"/>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9"/>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9"/>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9"/>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331</v>
      </c>
      <c r="AJ667" s="171"/>
      <c r="AK667" s="171"/>
      <c r="AL667" s="166"/>
      <c r="AM667" s="171" t="s">
        <v>344</v>
      </c>
      <c r="AN667" s="171"/>
      <c r="AO667" s="171"/>
      <c r="AP667" s="166"/>
      <c r="AQ667" s="166" t="s">
        <v>187</v>
      </c>
      <c r="AR667" s="159"/>
      <c r="AS667" s="159"/>
      <c r="AT667" s="160"/>
      <c r="AU667" s="124" t="s">
        <v>133</v>
      </c>
      <c r="AV667" s="124"/>
      <c r="AW667" s="124"/>
      <c r="AX667" s="125"/>
    </row>
    <row r="668" spans="1:50" ht="18.75" hidden="1" customHeight="1" x14ac:dyDescent="0.15">
      <c r="A668" s="989"/>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9"/>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9"/>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9"/>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9"/>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331</v>
      </c>
      <c r="AJ672" s="171"/>
      <c r="AK672" s="171"/>
      <c r="AL672" s="166"/>
      <c r="AM672" s="171" t="s">
        <v>344</v>
      </c>
      <c r="AN672" s="171"/>
      <c r="AO672" s="171"/>
      <c r="AP672" s="166"/>
      <c r="AQ672" s="166" t="s">
        <v>187</v>
      </c>
      <c r="AR672" s="159"/>
      <c r="AS672" s="159"/>
      <c r="AT672" s="160"/>
      <c r="AU672" s="124" t="s">
        <v>133</v>
      </c>
      <c r="AV672" s="124"/>
      <c r="AW672" s="124"/>
      <c r="AX672" s="125"/>
    </row>
    <row r="673" spans="1:50" ht="18.75" hidden="1" customHeight="1" x14ac:dyDescent="0.15">
      <c r="A673" s="989"/>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9"/>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9"/>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9"/>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9"/>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331</v>
      </c>
      <c r="AJ677" s="171"/>
      <c r="AK677" s="171"/>
      <c r="AL677" s="166"/>
      <c r="AM677" s="171" t="s">
        <v>344</v>
      </c>
      <c r="AN677" s="171"/>
      <c r="AO677" s="171"/>
      <c r="AP677" s="166"/>
      <c r="AQ677" s="166" t="s">
        <v>187</v>
      </c>
      <c r="AR677" s="159"/>
      <c r="AS677" s="159"/>
      <c r="AT677" s="160"/>
      <c r="AU677" s="124" t="s">
        <v>133</v>
      </c>
      <c r="AV677" s="124"/>
      <c r="AW677" s="124"/>
      <c r="AX677" s="125"/>
    </row>
    <row r="678" spans="1:50" ht="18.75" hidden="1" customHeight="1" x14ac:dyDescent="0.15">
      <c r="A678" s="989"/>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9"/>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9"/>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9"/>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9"/>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331</v>
      </c>
      <c r="AJ682" s="171"/>
      <c r="AK682" s="171"/>
      <c r="AL682" s="166"/>
      <c r="AM682" s="171" t="s">
        <v>344</v>
      </c>
      <c r="AN682" s="171"/>
      <c r="AO682" s="171"/>
      <c r="AP682" s="166"/>
      <c r="AQ682" s="166" t="s">
        <v>187</v>
      </c>
      <c r="AR682" s="159"/>
      <c r="AS682" s="159"/>
      <c r="AT682" s="160"/>
      <c r="AU682" s="124" t="s">
        <v>133</v>
      </c>
      <c r="AV682" s="124"/>
      <c r="AW682" s="124"/>
      <c r="AX682" s="125"/>
    </row>
    <row r="683" spans="1:50" ht="18.75" hidden="1" customHeight="1" x14ac:dyDescent="0.15">
      <c r="A683" s="989"/>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9"/>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9"/>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9"/>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9"/>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331</v>
      </c>
      <c r="AJ687" s="171"/>
      <c r="AK687" s="171"/>
      <c r="AL687" s="166"/>
      <c r="AM687" s="171" t="s">
        <v>344</v>
      </c>
      <c r="AN687" s="171"/>
      <c r="AO687" s="171"/>
      <c r="AP687" s="166"/>
      <c r="AQ687" s="166" t="s">
        <v>187</v>
      </c>
      <c r="AR687" s="159"/>
      <c r="AS687" s="159"/>
      <c r="AT687" s="160"/>
      <c r="AU687" s="124" t="s">
        <v>133</v>
      </c>
      <c r="AV687" s="124"/>
      <c r="AW687" s="124"/>
      <c r="AX687" s="125"/>
    </row>
    <row r="688" spans="1:50" ht="18.75" hidden="1" customHeight="1" x14ac:dyDescent="0.15">
      <c r="A688" s="989"/>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9"/>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9"/>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9"/>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9"/>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331</v>
      </c>
      <c r="AJ692" s="171"/>
      <c r="AK692" s="171"/>
      <c r="AL692" s="166"/>
      <c r="AM692" s="171" t="s">
        <v>344</v>
      </c>
      <c r="AN692" s="171"/>
      <c r="AO692" s="171"/>
      <c r="AP692" s="166"/>
      <c r="AQ692" s="166" t="s">
        <v>187</v>
      </c>
      <c r="AR692" s="159"/>
      <c r="AS692" s="159"/>
      <c r="AT692" s="160"/>
      <c r="AU692" s="124" t="s">
        <v>133</v>
      </c>
      <c r="AV692" s="124"/>
      <c r="AW692" s="124"/>
      <c r="AX692" s="125"/>
    </row>
    <row r="693" spans="1:50" ht="18.75" hidden="1" customHeight="1" x14ac:dyDescent="0.15">
      <c r="A693" s="989"/>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9"/>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9"/>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9"/>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25" hidden="1" customHeight="1" x14ac:dyDescent="0.15">
      <c r="A697" s="989"/>
      <c r="B697" s="242"/>
      <c r="C697" s="241"/>
      <c r="D697" s="242"/>
      <c r="E697" s="147" t="s">
        <v>328</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9"/>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90"/>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7" t="s">
        <v>31</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78"/>
      <c r="AD701" s="600" t="s">
        <v>35</v>
      </c>
      <c r="AE701" s="600"/>
      <c r="AF701" s="600"/>
      <c r="AG701" s="599" t="s">
        <v>30</v>
      </c>
      <c r="AH701" s="600"/>
      <c r="AI701" s="600"/>
      <c r="AJ701" s="600"/>
      <c r="AK701" s="600"/>
      <c r="AL701" s="600"/>
      <c r="AM701" s="600"/>
      <c r="AN701" s="600"/>
      <c r="AO701" s="600"/>
      <c r="AP701" s="600"/>
      <c r="AQ701" s="600"/>
      <c r="AR701" s="600"/>
      <c r="AS701" s="600"/>
      <c r="AT701" s="600"/>
      <c r="AU701" s="600"/>
      <c r="AV701" s="600"/>
      <c r="AW701" s="600"/>
      <c r="AX701" s="601"/>
    </row>
    <row r="702" spans="1:50" ht="73.5" customHeight="1" x14ac:dyDescent="0.15">
      <c r="A702" s="518" t="s">
        <v>139</v>
      </c>
      <c r="B702" s="519"/>
      <c r="C702" s="720" t="s">
        <v>140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89" t="s">
        <v>479</v>
      </c>
      <c r="AE702" s="890"/>
      <c r="AF702" s="890"/>
      <c r="AG702" s="879" t="s">
        <v>506</v>
      </c>
      <c r="AH702" s="880"/>
      <c r="AI702" s="880"/>
      <c r="AJ702" s="880"/>
      <c r="AK702" s="880"/>
      <c r="AL702" s="880"/>
      <c r="AM702" s="880"/>
      <c r="AN702" s="880"/>
      <c r="AO702" s="880"/>
      <c r="AP702" s="880"/>
      <c r="AQ702" s="880"/>
      <c r="AR702" s="880"/>
      <c r="AS702" s="880"/>
      <c r="AT702" s="880"/>
      <c r="AU702" s="880"/>
      <c r="AV702" s="880"/>
      <c r="AW702" s="880"/>
      <c r="AX702" s="881"/>
    </row>
    <row r="703" spans="1:50" ht="51" customHeight="1" x14ac:dyDescent="0.15">
      <c r="A703" s="520"/>
      <c r="B703" s="521"/>
      <c r="C703" s="590" t="s">
        <v>36</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44" t="s">
        <v>479</v>
      </c>
      <c r="AE703" s="145"/>
      <c r="AF703" s="145"/>
      <c r="AG703" s="658" t="s">
        <v>507</v>
      </c>
      <c r="AH703" s="659"/>
      <c r="AI703" s="659"/>
      <c r="AJ703" s="659"/>
      <c r="AK703" s="659"/>
      <c r="AL703" s="659"/>
      <c r="AM703" s="659"/>
      <c r="AN703" s="659"/>
      <c r="AO703" s="659"/>
      <c r="AP703" s="659"/>
      <c r="AQ703" s="659"/>
      <c r="AR703" s="659"/>
      <c r="AS703" s="659"/>
      <c r="AT703" s="659"/>
      <c r="AU703" s="659"/>
      <c r="AV703" s="659"/>
      <c r="AW703" s="659"/>
      <c r="AX703" s="660"/>
    </row>
    <row r="704" spans="1:50" ht="81.75" customHeight="1" x14ac:dyDescent="0.15">
      <c r="A704" s="522"/>
      <c r="B704" s="523"/>
      <c r="C704" s="592" t="s">
        <v>141</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6" t="s">
        <v>479</v>
      </c>
      <c r="AE704" s="577"/>
      <c r="AF704" s="577"/>
      <c r="AG704" s="418" t="s">
        <v>508</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12" t="s">
        <v>38</v>
      </c>
      <c r="B705" s="763"/>
      <c r="C705" s="595" t="s">
        <v>40</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6" t="s">
        <v>479</v>
      </c>
      <c r="AE705" s="727"/>
      <c r="AF705" s="727"/>
      <c r="AG705" s="150" t="s">
        <v>509</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9"/>
      <c r="B706" s="764"/>
      <c r="C706" s="605"/>
      <c r="D706" s="606"/>
      <c r="E706" s="677" t="s">
        <v>299</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44" t="s">
        <v>510</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9"/>
      <c r="B707" s="764"/>
      <c r="C707" s="607"/>
      <c r="D707" s="608"/>
      <c r="E707" s="680" t="s">
        <v>241</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74" t="s">
        <v>511</v>
      </c>
      <c r="AE707" s="575"/>
      <c r="AF707" s="575"/>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9"/>
      <c r="B708" s="650"/>
      <c r="C708" s="588" t="s">
        <v>41</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61" t="s">
        <v>512</v>
      </c>
      <c r="AE708" s="662"/>
      <c r="AF708" s="662"/>
      <c r="AG708" s="515" t="s">
        <v>513</v>
      </c>
      <c r="AH708" s="516"/>
      <c r="AI708" s="516"/>
      <c r="AJ708" s="516"/>
      <c r="AK708" s="516"/>
      <c r="AL708" s="516"/>
      <c r="AM708" s="516"/>
      <c r="AN708" s="516"/>
      <c r="AO708" s="516"/>
      <c r="AP708" s="516"/>
      <c r="AQ708" s="516"/>
      <c r="AR708" s="516"/>
      <c r="AS708" s="516"/>
      <c r="AT708" s="516"/>
      <c r="AU708" s="516"/>
      <c r="AV708" s="516"/>
      <c r="AW708" s="516"/>
      <c r="AX708" s="517"/>
    </row>
    <row r="709" spans="1:50" ht="81" customHeight="1" x14ac:dyDescent="0.15">
      <c r="A709" s="649"/>
      <c r="B709" s="650"/>
      <c r="C709" s="579" t="s">
        <v>142</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44" t="s">
        <v>479</v>
      </c>
      <c r="AE709" s="145"/>
      <c r="AF709" s="145"/>
      <c r="AG709" s="658" t="s">
        <v>514</v>
      </c>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x14ac:dyDescent="0.15">
      <c r="A710" s="649"/>
      <c r="B710" s="650"/>
      <c r="C710" s="579" t="s">
        <v>37</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44" t="s">
        <v>512</v>
      </c>
      <c r="AE710" s="145"/>
      <c r="AF710" s="145"/>
      <c r="AG710" s="658" t="s">
        <v>485</v>
      </c>
      <c r="AH710" s="659"/>
      <c r="AI710" s="659"/>
      <c r="AJ710" s="659"/>
      <c r="AK710" s="659"/>
      <c r="AL710" s="659"/>
      <c r="AM710" s="659"/>
      <c r="AN710" s="659"/>
      <c r="AO710" s="659"/>
      <c r="AP710" s="659"/>
      <c r="AQ710" s="659"/>
      <c r="AR710" s="659"/>
      <c r="AS710" s="659"/>
      <c r="AT710" s="659"/>
      <c r="AU710" s="659"/>
      <c r="AV710" s="659"/>
      <c r="AW710" s="659"/>
      <c r="AX710" s="660"/>
    </row>
    <row r="711" spans="1:50" ht="59.25" customHeight="1" x14ac:dyDescent="0.15">
      <c r="A711" s="649"/>
      <c r="B711" s="650"/>
      <c r="C711" s="579" t="s">
        <v>42</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44" t="s">
        <v>479</v>
      </c>
      <c r="AE711" s="145"/>
      <c r="AF711" s="145"/>
      <c r="AG711" s="658" t="s">
        <v>515</v>
      </c>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x14ac:dyDescent="0.15">
      <c r="A712" s="649"/>
      <c r="B712" s="650"/>
      <c r="C712" s="579" t="s">
        <v>266</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6" t="s">
        <v>512</v>
      </c>
      <c r="AE712" s="577"/>
      <c r="AF712" s="577"/>
      <c r="AG712" s="585" t="s">
        <v>485</v>
      </c>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x14ac:dyDescent="0.15">
      <c r="A713" s="649"/>
      <c r="B713" s="650"/>
      <c r="C713" s="141" t="s">
        <v>267</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512</v>
      </c>
      <c r="AE713" s="145"/>
      <c r="AF713" s="146"/>
      <c r="AG713" s="658" t="s">
        <v>485</v>
      </c>
      <c r="AH713" s="659"/>
      <c r="AI713" s="659"/>
      <c r="AJ713" s="659"/>
      <c r="AK713" s="659"/>
      <c r="AL713" s="659"/>
      <c r="AM713" s="659"/>
      <c r="AN713" s="659"/>
      <c r="AO713" s="659"/>
      <c r="AP713" s="659"/>
      <c r="AQ713" s="659"/>
      <c r="AR713" s="659"/>
      <c r="AS713" s="659"/>
      <c r="AT713" s="659"/>
      <c r="AU713" s="659"/>
      <c r="AV713" s="659"/>
      <c r="AW713" s="659"/>
      <c r="AX713" s="660"/>
    </row>
    <row r="714" spans="1:50" ht="26.25" customHeight="1" x14ac:dyDescent="0.15">
      <c r="A714" s="651"/>
      <c r="B714" s="652"/>
      <c r="C714" s="765" t="s">
        <v>244</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82" t="s">
        <v>479</v>
      </c>
      <c r="AE714" s="583"/>
      <c r="AF714" s="584"/>
      <c r="AG714" s="683" t="s">
        <v>516</v>
      </c>
      <c r="AH714" s="684"/>
      <c r="AI714" s="684"/>
      <c r="AJ714" s="684"/>
      <c r="AK714" s="684"/>
      <c r="AL714" s="684"/>
      <c r="AM714" s="684"/>
      <c r="AN714" s="684"/>
      <c r="AO714" s="684"/>
      <c r="AP714" s="684"/>
      <c r="AQ714" s="684"/>
      <c r="AR714" s="684"/>
      <c r="AS714" s="684"/>
      <c r="AT714" s="684"/>
      <c r="AU714" s="684"/>
      <c r="AV714" s="684"/>
      <c r="AW714" s="684"/>
      <c r="AX714" s="685"/>
    </row>
    <row r="715" spans="1:50" ht="55.5" customHeight="1" x14ac:dyDescent="0.15">
      <c r="A715" s="612" t="s">
        <v>39</v>
      </c>
      <c r="B715" s="648"/>
      <c r="C715" s="653" t="s">
        <v>245</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61" t="s">
        <v>517</v>
      </c>
      <c r="AE715" s="662"/>
      <c r="AF715" s="771"/>
      <c r="AG715" s="515" t="s">
        <v>518</v>
      </c>
      <c r="AH715" s="516"/>
      <c r="AI715" s="516"/>
      <c r="AJ715" s="516"/>
      <c r="AK715" s="516"/>
      <c r="AL715" s="516"/>
      <c r="AM715" s="516"/>
      <c r="AN715" s="516"/>
      <c r="AO715" s="516"/>
      <c r="AP715" s="516"/>
      <c r="AQ715" s="516"/>
      <c r="AR715" s="516"/>
      <c r="AS715" s="516"/>
      <c r="AT715" s="516"/>
      <c r="AU715" s="516"/>
      <c r="AV715" s="516"/>
      <c r="AW715" s="516"/>
      <c r="AX715" s="517"/>
    </row>
    <row r="716" spans="1:50" ht="77.25" customHeight="1" x14ac:dyDescent="0.15">
      <c r="A716" s="649"/>
      <c r="B716" s="650"/>
      <c r="C716" s="781" t="s">
        <v>44</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2" t="s">
        <v>479</v>
      </c>
      <c r="AE716" s="753"/>
      <c r="AF716" s="753"/>
      <c r="AG716" s="658" t="s">
        <v>519</v>
      </c>
      <c r="AH716" s="659"/>
      <c r="AI716" s="659"/>
      <c r="AJ716" s="659"/>
      <c r="AK716" s="659"/>
      <c r="AL716" s="659"/>
      <c r="AM716" s="659"/>
      <c r="AN716" s="659"/>
      <c r="AO716" s="659"/>
      <c r="AP716" s="659"/>
      <c r="AQ716" s="659"/>
      <c r="AR716" s="659"/>
      <c r="AS716" s="659"/>
      <c r="AT716" s="659"/>
      <c r="AU716" s="659"/>
      <c r="AV716" s="659"/>
      <c r="AW716" s="659"/>
      <c r="AX716" s="660"/>
    </row>
    <row r="717" spans="1:50" ht="27" customHeight="1" x14ac:dyDescent="0.15">
      <c r="A717" s="649"/>
      <c r="B717" s="650"/>
      <c r="C717" s="579" t="s">
        <v>198</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44" t="s">
        <v>479</v>
      </c>
      <c r="AE717" s="145"/>
      <c r="AF717" s="145"/>
      <c r="AG717" s="658" t="s">
        <v>520</v>
      </c>
      <c r="AH717" s="659"/>
      <c r="AI717" s="659"/>
      <c r="AJ717" s="659"/>
      <c r="AK717" s="659"/>
      <c r="AL717" s="659"/>
      <c r="AM717" s="659"/>
      <c r="AN717" s="659"/>
      <c r="AO717" s="659"/>
      <c r="AP717" s="659"/>
      <c r="AQ717" s="659"/>
      <c r="AR717" s="659"/>
      <c r="AS717" s="659"/>
      <c r="AT717" s="659"/>
      <c r="AU717" s="659"/>
      <c r="AV717" s="659"/>
      <c r="AW717" s="659"/>
      <c r="AX717" s="660"/>
    </row>
    <row r="718" spans="1:50" ht="73.5" customHeight="1" x14ac:dyDescent="0.15">
      <c r="A718" s="651"/>
      <c r="B718" s="652"/>
      <c r="C718" s="579" t="s">
        <v>43</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44" t="s">
        <v>479</v>
      </c>
      <c r="AE718" s="145"/>
      <c r="AF718" s="145"/>
      <c r="AG718" s="153" t="s">
        <v>521</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2" t="s">
        <v>57</v>
      </c>
      <c r="B719" s="643"/>
      <c r="C719" s="784" t="s">
        <v>143</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7"/>
      <c r="AD719" s="661" t="s">
        <v>512</v>
      </c>
      <c r="AE719" s="662"/>
      <c r="AF719" s="662"/>
      <c r="AG719" s="150" t="s">
        <v>568</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4"/>
      <c r="B720" s="645"/>
      <c r="C720" s="930" t="s">
        <v>259</v>
      </c>
      <c r="D720" s="928"/>
      <c r="E720" s="928"/>
      <c r="F720" s="931"/>
      <c r="G720" s="927" t="s">
        <v>260</v>
      </c>
      <c r="H720" s="928"/>
      <c r="I720" s="928"/>
      <c r="J720" s="928"/>
      <c r="K720" s="928"/>
      <c r="L720" s="928"/>
      <c r="M720" s="928"/>
      <c r="N720" s="927" t="s">
        <v>263</v>
      </c>
      <c r="O720" s="928"/>
      <c r="P720" s="928"/>
      <c r="Q720" s="928"/>
      <c r="R720" s="928"/>
      <c r="S720" s="928"/>
      <c r="T720" s="928"/>
      <c r="U720" s="928"/>
      <c r="V720" s="928"/>
      <c r="W720" s="928"/>
      <c r="X720" s="928"/>
      <c r="Y720" s="928"/>
      <c r="Z720" s="928"/>
      <c r="AA720" s="928"/>
      <c r="AB720" s="928"/>
      <c r="AC720" s="928"/>
      <c r="AD720" s="928"/>
      <c r="AE720" s="928"/>
      <c r="AF720" s="929"/>
      <c r="AG720" s="418"/>
      <c r="AH720" s="224"/>
      <c r="AI720" s="224"/>
      <c r="AJ720" s="224"/>
      <c r="AK720" s="224"/>
      <c r="AL720" s="224"/>
      <c r="AM720" s="224"/>
      <c r="AN720" s="224"/>
      <c r="AO720" s="224"/>
      <c r="AP720" s="224"/>
      <c r="AQ720" s="224"/>
      <c r="AR720" s="224"/>
      <c r="AS720" s="224"/>
      <c r="AT720" s="224"/>
      <c r="AU720" s="224"/>
      <c r="AV720" s="224"/>
      <c r="AW720" s="224"/>
      <c r="AX720" s="419"/>
    </row>
    <row r="721" spans="1:50" ht="17.25" customHeight="1" x14ac:dyDescent="0.15">
      <c r="A721" s="644"/>
      <c r="B721" s="645"/>
      <c r="C721" s="912"/>
      <c r="D721" s="913"/>
      <c r="E721" s="913"/>
      <c r="F721" s="914"/>
      <c r="G721" s="932"/>
      <c r="H721" s="933"/>
      <c r="I721" s="68" t="str">
        <f>IF(OR(G721="　", G721=""), "", "-")</f>
        <v/>
      </c>
      <c r="J721" s="911" t="s">
        <v>559</v>
      </c>
      <c r="K721" s="911"/>
      <c r="L721" s="68" t="str">
        <f>IF(M721="","","-")</f>
        <v/>
      </c>
      <c r="M721" s="69"/>
      <c r="N721" s="908" t="s">
        <v>559</v>
      </c>
      <c r="O721" s="909"/>
      <c r="P721" s="909"/>
      <c r="Q721" s="909"/>
      <c r="R721" s="909"/>
      <c r="S721" s="909"/>
      <c r="T721" s="909"/>
      <c r="U721" s="909"/>
      <c r="V721" s="909"/>
      <c r="W721" s="909"/>
      <c r="X721" s="909"/>
      <c r="Y721" s="909"/>
      <c r="Z721" s="909"/>
      <c r="AA721" s="909"/>
      <c r="AB721" s="909"/>
      <c r="AC721" s="909"/>
      <c r="AD721" s="909"/>
      <c r="AE721" s="909"/>
      <c r="AF721" s="910"/>
      <c r="AG721" s="418"/>
      <c r="AH721" s="224"/>
      <c r="AI721" s="224"/>
      <c r="AJ721" s="224"/>
      <c r="AK721" s="224"/>
      <c r="AL721" s="224"/>
      <c r="AM721" s="224"/>
      <c r="AN721" s="224"/>
      <c r="AO721" s="224"/>
      <c r="AP721" s="224"/>
      <c r="AQ721" s="224"/>
      <c r="AR721" s="224"/>
      <c r="AS721" s="224"/>
      <c r="AT721" s="224"/>
      <c r="AU721" s="224"/>
      <c r="AV721" s="224"/>
      <c r="AW721" s="224"/>
      <c r="AX721" s="419"/>
    </row>
    <row r="722" spans="1:50" ht="17.25" customHeight="1" x14ac:dyDescent="0.15">
      <c r="A722" s="644"/>
      <c r="B722" s="645"/>
      <c r="C722" s="912"/>
      <c r="D722" s="913"/>
      <c r="E722" s="913"/>
      <c r="F722" s="914"/>
      <c r="G722" s="932"/>
      <c r="H722" s="933"/>
      <c r="I722" s="68" t="str">
        <f t="shared" ref="I722:I725" si="4">IF(OR(G722="　", G722=""), "", "-")</f>
        <v/>
      </c>
      <c r="J722" s="911" t="s">
        <v>559</v>
      </c>
      <c r="K722" s="911"/>
      <c r="L722" s="68" t="str">
        <f t="shared" ref="L722:L725" si="5">IF(M722="","","-")</f>
        <v/>
      </c>
      <c r="M722" s="69"/>
      <c r="N722" s="908" t="s">
        <v>559</v>
      </c>
      <c r="O722" s="909"/>
      <c r="P722" s="909"/>
      <c r="Q722" s="909"/>
      <c r="R722" s="909"/>
      <c r="S722" s="909"/>
      <c r="T722" s="909"/>
      <c r="U722" s="909"/>
      <c r="V722" s="909"/>
      <c r="W722" s="909"/>
      <c r="X722" s="909"/>
      <c r="Y722" s="909"/>
      <c r="Z722" s="909"/>
      <c r="AA722" s="909"/>
      <c r="AB722" s="909"/>
      <c r="AC722" s="909"/>
      <c r="AD722" s="909"/>
      <c r="AE722" s="909"/>
      <c r="AF722" s="910"/>
      <c r="AG722" s="418"/>
      <c r="AH722" s="224"/>
      <c r="AI722" s="224"/>
      <c r="AJ722" s="224"/>
      <c r="AK722" s="224"/>
      <c r="AL722" s="224"/>
      <c r="AM722" s="224"/>
      <c r="AN722" s="224"/>
      <c r="AO722" s="224"/>
      <c r="AP722" s="224"/>
      <c r="AQ722" s="224"/>
      <c r="AR722" s="224"/>
      <c r="AS722" s="224"/>
      <c r="AT722" s="224"/>
      <c r="AU722" s="224"/>
      <c r="AV722" s="224"/>
      <c r="AW722" s="224"/>
      <c r="AX722" s="419"/>
    </row>
    <row r="723" spans="1:50" ht="17.25" customHeight="1" x14ac:dyDescent="0.15">
      <c r="A723" s="644"/>
      <c r="B723" s="645"/>
      <c r="C723" s="912"/>
      <c r="D723" s="913"/>
      <c r="E723" s="913"/>
      <c r="F723" s="914"/>
      <c r="G723" s="932"/>
      <c r="H723" s="933"/>
      <c r="I723" s="68" t="str">
        <f t="shared" si="4"/>
        <v/>
      </c>
      <c r="J723" s="911" t="s">
        <v>559</v>
      </c>
      <c r="K723" s="911"/>
      <c r="L723" s="68" t="str">
        <f t="shared" si="5"/>
        <v/>
      </c>
      <c r="M723" s="69"/>
      <c r="N723" s="908" t="s">
        <v>559</v>
      </c>
      <c r="O723" s="909"/>
      <c r="P723" s="909"/>
      <c r="Q723" s="909"/>
      <c r="R723" s="909"/>
      <c r="S723" s="909"/>
      <c r="T723" s="909"/>
      <c r="U723" s="909"/>
      <c r="V723" s="909"/>
      <c r="W723" s="909"/>
      <c r="X723" s="909"/>
      <c r="Y723" s="909"/>
      <c r="Z723" s="909"/>
      <c r="AA723" s="909"/>
      <c r="AB723" s="909"/>
      <c r="AC723" s="909"/>
      <c r="AD723" s="909"/>
      <c r="AE723" s="909"/>
      <c r="AF723" s="910"/>
      <c r="AG723" s="418"/>
      <c r="AH723" s="224"/>
      <c r="AI723" s="224"/>
      <c r="AJ723" s="224"/>
      <c r="AK723" s="224"/>
      <c r="AL723" s="224"/>
      <c r="AM723" s="224"/>
      <c r="AN723" s="224"/>
      <c r="AO723" s="224"/>
      <c r="AP723" s="224"/>
      <c r="AQ723" s="224"/>
      <c r="AR723" s="224"/>
      <c r="AS723" s="224"/>
      <c r="AT723" s="224"/>
      <c r="AU723" s="224"/>
      <c r="AV723" s="224"/>
      <c r="AW723" s="224"/>
      <c r="AX723" s="419"/>
    </row>
    <row r="724" spans="1:50" ht="17.25" customHeight="1" x14ac:dyDescent="0.15">
      <c r="A724" s="644"/>
      <c r="B724" s="645"/>
      <c r="C724" s="912"/>
      <c r="D724" s="913"/>
      <c r="E724" s="913"/>
      <c r="F724" s="914"/>
      <c r="G724" s="932"/>
      <c r="H724" s="933"/>
      <c r="I724" s="68" t="str">
        <f t="shared" si="4"/>
        <v/>
      </c>
      <c r="J724" s="911" t="s">
        <v>559</v>
      </c>
      <c r="K724" s="911"/>
      <c r="L724" s="68" t="str">
        <f t="shared" si="5"/>
        <v/>
      </c>
      <c r="M724" s="69"/>
      <c r="N724" s="908" t="s">
        <v>559</v>
      </c>
      <c r="O724" s="909"/>
      <c r="P724" s="909"/>
      <c r="Q724" s="909"/>
      <c r="R724" s="909"/>
      <c r="S724" s="909"/>
      <c r="T724" s="909"/>
      <c r="U724" s="909"/>
      <c r="V724" s="909"/>
      <c r="W724" s="909"/>
      <c r="X724" s="909"/>
      <c r="Y724" s="909"/>
      <c r="Z724" s="909"/>
      <c r="AA724" s="909"/>
      <c r="AB724" s="909"/>
      <c r="AC724" s="909"/>
      <c r="AD724" s="909"/>
      <c r="AE724" s="909"/>
      <c r="AF724" s="910"/>
      <c r="AG724" s="418"/>
      <c r="AH724" s="224"/>
      <c r="AI724" s="224"/>
      <c r="AJ724" s="224"/>
      <c r="AK724" s="224"/>
      <c r="AL724" s="224"/>
      <c r="AM724" s="224"/>
      <c r="AN724" s="224"/>
      <c r="AO724" s="224"/>
      <c r="AP724" s="224"/>
      <c r="AQ724" s="224"/>
      <c r="AR724" s="224"/>
      <c r="AS724" s="224"/>
      <c r="AT724" s="224"/>
      <c r="AU724" s="224"/>
      <c r="AV724" s="224"/>
      <c r="AW724" s="224"/>
      <c r="AX724" s="419"/>
    </row>
    <row r="725" spans="1:50" ht="17.25" customHeight="1" x14ac:dyDescent="0.15">
      <c r="A725" s="646"/>
      <c r="B725" s="647"/>
      <c r="C725" s="915"/>
      <c r="D725" s="916"/>
      <c r="E725" s="916"/>
      <c r="F725" s="917"/>
      <c r="G725" s="954"/>
      <c r="H725" s="955"/>
      <c r="I725" s="70" t="str">
        <f t="shared" si="4"/>
        <v/>
      </c>
      <c r="J725" s="956" t="s">
        <v>567</v>
      </c>
      <c r="K725" s="956"/>
      <c r="L725" s="70" t="str">
        <f t="shared" si="5"/>
        <v/>
      </c>
      <c r="M725" s="71"/>
      <c r="N725" s="947" t="s">
        <v>566</v>
      </c>
      <c r="O725" s="948"/>
      <c r="P725" s="948"/>
      <c r="Q725" s="948"/>
      <c r="R725" s="948"/>
      <c r="S725" s="948"/>
      <c r="T725" s="948"/>
      <c r="U725" s="948"/>
      <c r="V725" s="948"/>
      <c r="W725" s="948"/>
      <c r="X725" s="948"/>
      <c r="Y725" s="948"/>
      <c r="Z725" s="948"/>
      <c r="AA725" s="948"/>
      <c r="AB725" s="948"/>
      <c r="AC725" s="948"/>
      <c r="AD725" s="948"/>
      <c r="AE725" s="948"/>
      <c r="AF725" s="949"/>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2" t="s">
        <v>47</v>
      </c>
      <c r="B726" s="613"/>
      <c r="C726" s="435" t="s">
        <v>52</v>
      </c>
      <c r="D726" s="572"/>
      <c r="E726" s="572"/>
      <c r="F726" s="573"/>
      <c r="G726" s="791" t="s">
        <v>575</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
      <c r="A727" s="614"/>
      <c r="B727" s="615"/>
      <c r="C727" s="689" t="s">
        <v>56</v>
      </c>
      <c r="D727" s="690"/>
      <c r="E727" s="690"/>
      <c r="F727" s="691"/>
      <c r="G727" s="789" t="s">
        <v>569</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686" t="s">
        <v>32</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0" ht="67.5" customHeight="1" thickBot="1" x14ac:dyDescent="0.2">
      <c r="A729" s="759" t="s">
        <v>603</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6" t="s">
        <v>33</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67.5" customHeight="1" thickBot="1" x14ac:dyDescent="0.2">
      <c r="A731" s="609" t="s">
        <v>137</v>
      </c>
      <c r="B731" s="610"/>
      <c r="C731" s="610"/>
      <c r="D731" s="610"/>
      <c r="E731" s="611"/>
      <c r="F731" s="674" t="s">
        <v>604</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6" t="s">
        <v>45</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customHeight="1" thickBot="1" x14ac:dyDescent="0.2">
      <c r="A733" s="743" t="s">
        <v>137</v>
      </c>
      <c r="B733" s="744"/>
      <c r="C733" s="744"/>
      <c r="D733" s="744"/>
      <c r="E733" s="745"/>
      <c r="F733" s="760" t="s">
        <v>605</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3" t="s">
        <v>34</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x14ac:dyDescent="0.2">
      <c r="A735" s="602" t="s">
        <v>606</v>
      </c>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768" t="s">
        <v>272</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2" ht="24.75" customHeight="1" x14ac:dyDescent="0.15">
      <c r="A737" s="86" t="s">
        <v>321</v>
      </c>
      <c r="B737" s="87"/>
      <c r="C737" s="87"/>
      <c r="D737" s="88"/>
      <c r="E737" s="89" t="s">
        <v>490</v>
      </c>
      <c r="F737" s="89"/>
      <c r="G737" s="89"/>
      <c r="H737" s="89"/>
      <c r="I737" s="89"/>
      <c r="J737" s="89"/>
      <c r="K737" s="89"/>
      <c r="L737" s="89"/>
      <c r="M737" s="89"/>
      <c r="N737" s="95" t="s">
        <v>316</v>
      </c>
      <c r="O737" s="95"/>
      <c r="P737" s="95"/>
      <c r="Q737" s="95"/>
      <c r="R737" s="89" t="s">
        <v>490</v>
      </c>
      <c r="S737" s="89"/>
      <c r="T737" s="89"/>
      <c r="U737" s="89"/>
      <c r="V737" s="89"/>
      <c r="W737" s="89"/>
      <c r="X737" s="89"/>
      <c r="Y737" s="89"/>
      <c r="Z737" s="89"/>
      <c r="AA737" s="95" t="s">
        <v>315</v>
      </c>
      <c r="AB737" s="95"/>
      <c r="AC737" s="95"/>
      <c r="AD737" s="95"/>
      <c r="AE737" s="89" t="s">
        <v>522</v>
      </c>
      <c r="AF737" s="89"/>
      <c r="AG737" s="89"/>
      <c r="AH737" s="89"/>
      <c r="AI737" s="89"/>
      <c r="AJ737" s="89"/>
      <c r="AK737" s="89"/>
      <c r="AL737" s="89"/>
      <c r="AM737" s="89"/>
      <c r="AN737" s="95" t="s">
        <v>314</v>
      </c>
      <c r="AO737" s="95"/>
      <c r="AP737" s="95"/>
      <c r="AQ737" s="95"/>
      <c r="AR737" s="96" t="s">
        <v>523</v>
      </c>
      <c r="AS737" s="97"/>
      <c r="AT737" s="97"/>
      <c r="AU737" s="97"/>
      <c r="AV737" s="97"/>
      <c r="AW737" s="97"/>
      <c r="AX737" s="98"/>
      <c r="AY737" s="74"/>
      <c r="AZ737" s="74"/>
    </row>
    <row r="738" spans="1:52" ht="24.75" customHeight="1" x14ac:dyDescent="0.15">
      <c r="A738" s="86" t="s">
        <v>313</v>
      </c>
      <c r="B738" s="87"/>
      <c r="C738" s="87"/>
      <c r="D738" s="88"/>
      <c r="E738" s="89" t="s">
        <v>524</v>
      </c>
      <c r="F738" s="89"/>
      <c r="G738" s="89"/>
      <c r="H738" s="89"/>
      <c r="I738" s="89"/>
      <c r="J738" s="89"/>
      <c r="K738" s="89"/>
      <c r="L738" s="89"/>
      <c r="M738" s="89"/>
      <c r="N738" s="95" t="s">
        <v>312</v>
      </c>
      <c r="O738" s="95"/>
      <c r="P738" s="95"/>
      <c r="Q738" s="95"/>
      <c r="R738" s="89" t="s">
        <v>527</v>
      </c>
      <c r="S738" s="89"/>
      <c r="T738" s="89"/>
      <c r="U738" s="89"/>
      <c r="V738" s="89"/>
      <c r="W738" s="89"/>
      <c r="X738" s="89"/>
      <c r="Y738" s="89"/>
      <c r="Z738" s="89"/>
      <c r="AA738" s="95" t="s">
        <v>311</v>
      </c>
      <c r="AB738" s="95"/>
      <c r="AC738" s="95"/>
      <c r="AD738" s="95"/>
      <c r="AE738" s="89" t="s">
        <v>525</v>
      </c>
      <c r="AF738" s="89"/>
      <c r="AG738" s="89"/>
      <c r="AH738" s="89"/>
      <c r="AI738" s="89"/>
      <c r="AJ738" s="89"/>
      <c r="AK738" s="89"/>
      <c r="AL738" s="89"/>
      <c r="AM738" s="89"/>
      <c r="AN738" s="95" t="s">
        <v>310</v>
      </c>
      <c r="AO738" s="95"/>
      <c r="AP738" s="95"/>
      <c r="AQ738" s="95"/>
      <c r="AR738" s="96" t="s">
        <v>526</v>
      </c>
      <c r="AS738" s="97"/>
      <c r="AT738" s="97"/>
      <c r="AU738" s="97"/>
      <c r="AV738" s="97"/>
      <c r="AW738" s="97"/>
      <c r="AX738" s="98"/>
    </row>
    <row r="739" spans="1:52" ht="24.75" customHeight="1" x14ac:dyDescent="0.15">
      <c r="A739" s="86" t="s">
        <v>309</v>
      </c>
      <c r="B739" s="87"/>
      <c r="C739" s="87"/>
      <c r="D739" s="88"/>
      <c r="E739" s="89" t="s">
        <v>528</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333</v>
      </c>
      <c r="B740" s="117"/>
      <c r="C740" s="117"/>
      <c r="D740" s="118"/>
      <c r="E740" s="119" t="s">
        <v>475</v>
      </c>
      <c r="F740" s="111"/>
      <c r="G740" s="111"/>
      <c r="H740" s="78" t="str">
        <f>IF(E740="", "", "(")</f>
        <v>(</v>
      </c>
      <c r="I740" s="111"/>
      <c r="J740" s="111"/>
      <c r="K740" s="78" t="str">
        <f>IF(OR(I740="　", I740=""), "", "-")</f>
        <v/>
      </c>
      <c r="L740" s="112">
        <v>154</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302</v>
      </c>
      <c r="B741" s="133"/>
      <c r="C741" s="133"/>
      <c r="D741" s="133"/>
      <c r="E741" s="133"/>
      <c r="F741" s="134"/>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t="s">
        <v>576</v>
      </c>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thickBo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8"/>
      <c r="B779" s="779"/>
      <c r="C779" s="779"/>
      <c r="D779" s="779"/>
      <c r="E779" s="779"/>
      <c r="F779" s="78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4" t="s">
        <v>304</v>
      </c>
      <c r="B780" s="755"/>
      <c r="C780" s="755"/>
      <c r="D780" s="755"/>
      <c r="E780" s="755"/>
      <c r="F780" s="756"/>
      <c r="G780" s="431" t="s">
        <v>532</v>
      </c>
      <c r="H780" s="432"/>
      <c r="I780" s="432"/>
      <c r="J780" s="432"/>
      <c r="K780" s="432"/>
      <c r="L780" s="432"/>
      <c r="M780" s="432"/>
      <c r="N780" s="432"/>
      <c r="O780" s="432"/>
      <c r="P780" s="432"/>
      <c r="Q780" s="432"/>
      <c r="R780" s="432"/>
      <c r="S780" s="432"/>
      <c r="T780" s="432"/>
      <c r="U780" s="432"/>
      <c r="V780" s="432"/>
      <c r="W780" s="432"/>
      <c r="X780" s="432"/>
      <c r="Y780" s="432"/>
      <c r="Z780" s="432"/>
      <c r="AA780" s="432"/>
      <c r="AB780" s="433"/>
      <c r="AC780" s="431" t="s">
        <v>533</v>
      </c>
      <c r="AD780" s="432"/>
      <c r="AE780" s="432"/>
      <c r="AF780" s="432"/>
      <c r="AG780" s="432"/>
      <c r="AH780" s="432"/>
      <c r="AI780" s="432"/>
      <c r="AJ780" s="432"/>
      <c r="AK780" s="432"/>
      <c r="AL780" s="432"/>
      <c r="AM780" s="432"/>
      <c r="AN780" s="432"/>
      <c r="AO780" s="432"/>
      <c r="AP780" s="432"/>
      <c r="AQ780" s="432"/>
      <c r="AR780" s="432"/>
      <c r="AS780" s="432"/>
      <c r="AT780" s="432"/>
      <c r="AU780" s="432"/>
      <c r="AV780" s="432"/>
      <c r="AW780" s="432"/>
      <c r="AX780" s="434"/>
    </row>
    <row r="781" spans="1:50" ht="24.75" customHeight="1" x14ac:dyDescent="0.15">
      <c r="A781" s="545"/>
      <c r="B781" s="757"/>
      <c r="C781" s="757"/>
      <c r="D781" s="757"/>
      <c r="E781" s="757"/>
      <c r="F781" s="758"/>
      <c r="G781" s="435" t="s">
        <v>17</v>
      </c>
      <c r="H781" s="436"/>
      <c r="I781" s="436"/>
      <c r="J781" s="436"/>
      <c r="K781" s="436"/>
      <c r="L781" s="437" t="s">
        <v>18</v>
      </c>
      <c r="M781" s="436"/>
      <c r="N781" s="436"/>
      <c r="O781" s="436"/>
      <c r="P781" s="436"/>
      <c r="Q781" s="436"/>
      <c r="R781" s="436"/>
      <c r="S781" s="436"/>
      <c r="T781" s="436"/>
      <c r="U781" s="436"/>
      <c r="V781" s="436"/>
      <c r="W781" s="436"/>
      <c r="X781" s="438"/>
      <c r="Y781" s="428" t="s">
        <v>19</v>
      </c>
      <c r="Z781" s="429"/>
      <c r="AA781" s="429"/>
      <c r="AB781" s="439"/>
      <c r="AC781" s="435" t="s">
        <v>17</v>
      </c>
      <c r="AD781" s="436"/>
      <c r="AE781" s="436"/>
      <c r="AF781" s="436"/>
      <c r="AG781" s="436"/>
      <c r="AH781" s="437" t="s">
        <v>18</v>
      </c>
      <c r="AI781" s="436"/>
      <c r="AJ781" s="436"/>
      <c r="AK781" s="436"/>
      <c r="AL781" s="436"/>
      <c r="AM781" s="436"/>
      <c r="AN781" s="436"/>
      <c r="AO781" s="436"/>
      <c r="AP781" s="436"/>
      <c r="AQ781" s="436"/>
      <c r="AR781" s="436"/>
      <c r="AS781" s="436"/>
      <c r="AT781" s="438"/>
      <c r="AU781" s="428" t="s">
        <v>19</v>
      </c>
      <c r="AV781" s="429"/>
      <c r="AW781" s="429"/>
      <c r="AX781" s="430"/>
    </row>
    <row r="782" spans="1:50" ht="24.75" customHeight="1" x14ac:dyDescent="0.15">
      <c r="A782" s="545"/>
      <c r="B782" s="757"/>
      <c r="C782" s="757"/>
      <c r="D782" s="757"/>
      <c r="E782" s="757"/>
      <c r="F782" s="758"/>
      <c r="G782" s="441" t="s">
        <v>529</v>
      </c>
      <c r="H782" s="442"/>
      <c r="I782" s="442"/>
      <c r="J782" s="442"/>
      <c r="K782" s="443"/>
      <c r="L782" s="444" t="s">
        <v>537</v>
      </c>
      <c r="M782" s="445"/>
      <c r="N782" s="445"/>
      <c r="O782" s="445"/>
      <c r="P782" s="445"/>
      <c r="Q782" s="445"/>
      <c r="R782" s="445"/>
      <c r="S782" s="445"/>
      <c r="T782" s="445"/>
      <c r="U782" s="445"/>
      <c r="V782" s="445"/>
      <c r="W782" s="445"/>
      <c r="X782" s="446"/>
      <c r="Y782" s="447">
        <v>36</v>
      </c>
      <c r="Z782" s="448"/>
      <c r="AA782" s="448"/>
      <c r="AB782" s="546"/>
      <c r="AC782" s="441" t="s">
        <v>531</v>
      </c>
      <c r="AD782" s="442"/>
      <c r="AE782" s="442"/>
      <c r="AF782" s="442"/>
      <c r="AG782" s="443"/>
      <c r="AH782" s="444" t="s">
        <v>536</v>
      </c>
      <c r="AI782" s="445"/>
      <c r="AJ782" s="445"/>
      <c r="AK782" s="445"/>
      <c r="AL782" s="445"/>
      <c r="AM782" s="445"/>
      <c r="AN782" s="445"/>
      <c r="AO782" s="445"/>
      <c r="AP782" s="445"/>
      <c r="AQ782" s="445"/>
      <c r="AR782" s="445"/>
      <c r="AS782" s="445"/>
      <c r="AT782" s="446"/>
      <c r="AU782" s="447">
        <v>64.363636</v>
      </c>
      <c r="AV782" s="448"/>
      <c r="AW782" s="448"/>
      <c r="AX782" s="449"/>
    </row>
    <row r="783" spans="1:50" ht="24.75" customHeight="1" x14ac:dyDescent="0.15">
      <c r="A783" s="545"/>
      <c r="B783" s="757"/>
      <c r="C783" s="757"/>
      <c r="D783" s="757"/>
      <c r="E783" s="757"/>
      <c r="F783" s="758"/>
      <c r="G783" s="338" t="s">
        <v>530</v>
      </c>
      <c r="H783" s="339"/>
      <c r="I783" s="339"/>
      <c r="J783" s="339"/>
      <c r="K783" s="340"/>
      <c r="L783" s="391"/>
      <c r="M783" s="392"/>
      <c r="N783" s="392"/>
      <c r="O783" s="392"/>
      <c r="P783" s="392"/>
      <c r="Q783" s="392"/>
      <c r="R783" s="392"/>
      <c r="S783" s="392"/>
      <c r="T783" s="392"/>
      <c r="U783" s="392"/>
      <c r="V783" s="392"/>
      <c r="W783" s="392"/>
      <c r="X783" s="393"/>
      <c r="Y783" s="388">
        <v>3.6</v>
      </c>
      <c r="Z783" s="389"/>
      <c r="AA783" s="389"/>
      <c r="AB783" s="395"/>
      <c r="AC783" s="338" t="s">
        <v>530</v>
      </c>
      <c r="AD783" s="339"/>
      <c r="AE783" s="339"/>
      <c r="AF783" s="339"/>
      <c r="AG783" s="340"/>
      <c r="AH783" s="391"/>
      <c r="AI783" s="392"/>
      <c r="AJ783" s="392"/>
      <c r="AK783" s="392"/>
      <c r="AL783" s="392"/>
      <c r="AM783" s="392"/>
      <c r="AN783" s="392"/>
      <c r="AO783" s="392"/>
      <c r="AP783" s="392"/>
      <c r="AQ783" s="392"/>
      <c r="AR783" s="392"/>
      <c r="AS783" s="392"/>
      <c r="AT783" s="393"/>
      <c r="AU783" s="388">
        <v>6.4363636</v>
      </c>
      <c r="AV783" s="389"/>
      <c r="AW783" s="389"/>
      <c r="AX783" s="390"/>
    </row>
    <row r="784" spans="1:50" ht="24.75" customHeight="1" x14ac:dyDescent="0.15">
      <c r="A784" s="545"/>
      <c r="B784" s="757"/>
      <c r="C784" s="757"/>
      <c r="D784" s="757"/>
      <c r="E784" s="757"/>
      <c r="F784" s="758"/>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5"/>
      <c r="B785" s="757"/>
      <c r="C785" s="757"/>
      <c r="D785" s="757"/>
      <c r="E785" s="757"/>
      <c r="F785" s="758"/>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5"/>
      <c r="B786" s="757"/>
      <c r="C786" s="757"/>
      <c r="D786" s="757"/>
      <c r="E786" s="757"/>
      <c r="F786" s="758"/>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5"/>
      <c r="B787" s="757"/>
      <c r="C787" s="757"/>
      <c r="D787" s="757"/>
      <c r="E787" s="757"/>
      <c r="F787" s="758"/>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5"/>
      <c r="B788" s="757"/>
      <c r="C788" s="757"/>
      <c r="D788" s="757"/>
      <c r="E788" s="757"/>
      <c r="F788" s="758"/>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5"/>
      <c r="B789" s="757"/>
      <c r="C789" s="757"/>
      <c r="D789" s="757"/>
      <c r="E789" s="757"/>
      <c r="F789" s="758"/>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5"/>
      <c r="B790" s="757"/>
      <c r="C790" s="757"/>
      <c r="D790" s="757"/>
      <c r="E790" s="757"/>
      <c r="F790" s="758"/>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5"/>
      <c r="B791" s="757"/>
      <c r="C791" s="757"/>
      <c r="D791" s="757"/>
      <c r="E791" s="757"/>
      <c r="F791" s="758"/>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
      <c r="A792" s="545"/>
      <c r="B792" s="757"/>
      <c r="C792" s="757"/>
      <c r="D792" s="757"/>
      <c r="E792" s="757"/>
      <c r="F792" s="758"/>
      <c r="G792" s="399" t="s">
        <v>20</v>
      </c>
      <c r="H792" s="400"/>
      <c r="I792" s="400"/>
      <c r="J792" s="400"/>
      <c r="K792" s="400"/>
      <c r="L792" s="401"/>
      <c r="M792" s="402"/>
      <c r="N792" s="402"/>
      <c r="O792" s="402"/>
      <c r="P792" s="402"/>
      <c r="Q792" s="402"/>
      <c r="R792" s="402"/>
      <c r="S792" s="402"/>
      <c r="T792" s="402"/>
      <c r="U792" s="402"/>
      <c r="V792" s="402"/>
      <c r="W792" s="402"/>
      <c r="X792" s="403"/>
      <c r="Y792" s="404">
        <f>SUM(Y782:AB791)</f>
        <v>39.6</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70.799999600000007</v>
      </c>
      <c r="AV792" s="405"/>
      <c r="AW792" s="405"/>
      <c r="AX792" s="407"/>
    </row>
    <row r="793" spans="1:50" ht="24.75" customHeight="1" x14ac:dyDescent="0.15">
      <c r="A793" s="545"/>
      <c r="B793" s="757"/>
      <c r="C793" s="757"/>
      <c r="D793" s="757"/>
      <c r="E793" s="757"/>
      <c r="F793" s="758"/>
      <c r="G793" s="431" t="s">
        <v>534</v>
      </c>
      <c r="H793" s="432"/>
      <c r="I793" s="432"/>
      <c r="J793" s="432"/>
      <c r="K793" s="432"/>
      <c r="L793" s="432"/>
      <c r="M793" s="432"/>
      <c r="N793" s="432"/>
      <c r="O793" s="432"/>
      <c r="P793" s="432"/>
      <c r="Q793" s="432"/>
      <c r="R793" s="432"/>
      <c r="S793" s="432"/>
      <c r="T793" s="432"/>
      <c r="U793" s="432"/>
      <c r="V793" s="432"/>
      <c r="W793" s="432"/>
      <c r="X793" s="432"/>
      <c r="Y793" s="432"/>
      <c r="Z793" s="432"/>
      <c r="AA793" s="432"/>
      <c r="AB793" s="433"/>
      <c r="AC793" s="431" t="s">
        <v>535</v>
      </c>
      <c r="AD793" s="432"/>
      <c r="AE793" s="432"/>
      <c r="AF793" s="432"/>
      <c r="AG793" s="432"/>
      <c r="AH793" s="432"/>
      <c r="AI793" s="432"/>
      <c r="AJ793" s="432"/>
      <c r="AK793" s="432"/>
      <c r="AL793" s="432"/>
      <c r="AM793" s="432"/>
      <c r="AN793" s="432"/>
      <c r="AO793" s="432"/>
      <c r="AP793" s="432"/>
      <c r="AQ793" s="432"/>
      <c r="AR793" s="432"/>
      <c r="AS793" s="432"/>
      <c r="AT793" s="432"/>
      <c r="AU793" s="432"/>
      <c r="AV793" s="432"/>
      <c r="AW793" s="432"/>
      <c r="AX793" s="434"/>
    </row>
    <row r="794" spans="1:50" ht="24.75" customHeight="1" x14ac:dyDescent="0.15">
      <c r="A794" s="545"/>
      <c r="B794" s="757"/>
      <c r="C794" s="757"/>
      <c r="D794" s="757"/>
      <c r="E794" s="757"/>
      <c r="F794" s="758"/>
      <c r="G794" s="435" t="s">
        <v>17</v>
      </c>
      <c r="H794" s="436"/>
      <c r="I794" s="436"/>
      <c r="J794" s="436"/>
      <c r="K794" s="436"/>
      <c r="L794" s="437" t="s">
        <v>18</v>
      </c>
      <c r="M794" s="436"/>
      <c r="N794" s="436"/>
      <c r="O794" s="436"/>
      <c r="P794" s="436"/>
      <c r="Q794" s="436"/>
      <c r="R794" s="436"/>
      <c r="S794" s="436"/>
      <c r="T794" s="436"/>
      <c r="U794" s="436"/>
      <c r="V794" s="436"/>
      <c r="W794" s="436"/>
      <c r="X794" s="438"/>
      <c r="Y794" s="428" t="s">
        <v>19</v>
      </c>
      <c r="Z794" s="429"/>
      <c r="AA794" s="429"/>
      <c r="AB794" s="439"/>
      <c r="AC794" s="435" t="s">
        <v>17</v>
      </c>
      <c r="AD794" s="436"/>
      <c r="AE794" s="436"/>
      <c r="AF794" s="436"/>
      <c r="AG794" s="436"/>
      <c r="AH794" s="437" t="s">
        <v>18</v>
      </c>
      <c r="AI794" s="436"/>
      <c r="AJ794" s="436"/>
      <c r="AK794" s="436"/>
      <c r="AL794" s="436"/>
      <c r="AM794" s="436"/>
      <c r="AN794" s="436"/>
      <c r="AO794" s="436"/>
      <c r="AP794" s="436"/>
      <c r="AQ794" s="436"/>
      <c r="AR794" s="436"/>
      <c r="AS794" s="436"/>
      <c r="AT794" s="438"/>
      <c r="AU794" s="428" t="s">
        <v>19</v>
      </c>
      <c r="AV794" s="429"/>
      <c r="AW794" s="429"/>
      <c r="AX794" s="430"/>
    </row>
    <row r="795" spans="1:50" ht="24.75" customHeight="1" x14ac:dyDescent="0.15">
      <c r="A795" s="545"/>
      <c r="B795" s="757"/>
      <c r="C795" s="757"/>
      <c r="D795" s="757"/>
      <c r="E795" s="757"/>
      <c r="F795" s="758"/>
      <c r="G795" s="441" t="s">
        <v>529</v>
      </c>
      <c r="H795" s="442"/>
      <c r="I795" s="442"/>
      <c r="J795" s="442"/>
      <c r="K795" s="443"/>
      <c r="L795" s="444" t="s">
        <v>571</v>
      </c>
      <c r="M795" s="445"/>
      <c r="N795" s="445"/>
      <c r="O795" s="445"/>
      <c r="P795" s="445"/>
      <c r="Q795" s="445"/>
      <c r="R795" s="445"/>
      <c r="S795" s="445"/>
      <c r="T795" s="445"/>
      <c r="U795" s="445"/>
      <c r="V795" s="445"/>
      <c r="W795" s="445"/>
      <c r="X795" s="446"/>
      <c r="Y795" s="447">
        <v>8.1</v>
      </c>
      <c r="Z795" s="448"/>
      <c r="AA795" s="448"/>
      <c r="AB795" s="546"/>
      <c r="AC795" s="441" t="s">
        <v>572</v>
      </c>
      <c r="AD795" s="442"/>
      <c r="AE795" s="442"/>
      <c r="AF795" s="442"/>
      <c r="AG795" s="443"/>
      <c r="AH795" s="444" t="s">
        <v>573</v>
      </c>
      <c r="AI795" s="445"/>
      <c r="AJ795" s="445"/>
      <c r="AK795" s="445"/>
      <c r="AL795" s="445"/>
      <c r="AM795" s="445"/>
      <c r="AN795" s="445"/>
      <c r="AO795" s="445"/>
      <c r="AP795" s="445"/>
      <c r="AQ795" s="445"/>
      <c r="AR795" s="445"/>
      <c r="AS795" s="445"/>
      <c r="AT795" s="446"/>
      <c r="AU795" s="447">
        <v>0.88</v>
      </c>
      <c r="AV795" s="448"/>
      <c r="AW795" s="448"/>
      <c r="AX795" s="449"/>
    </row>
    <row r="796" spans="1:50" ht="24.75" customHeight="1" x14ac:dyDescent="0.15">
      <c r="A796" s="545"/>
      <c r="B796" s="757"/>
      <c r="C796" s="757"/>
      <c r="D796" s="757"/>
      <c r="E796" s="757"/>
      <c r="F796" s="758"/>
      <c r="G796" s="338" t="s">
        <v>530</v>
      </c>
      <c r="H796" s="339"/>
      <c r="I796" s="339"/>
      <c r="J796" s="339"/>
      <c r="K796" s="340"/>
      <c r="L796" s="391"/>
      <c r="M796" s="392"/>
      <c r="N796" s="392"/>
      <c r="O796" s="392"/>
      <c r="P796" s="392"/>
      <c r="Q796" s="392"/>
      <c r="R796" s="392"/>
      <c r="S796" s="392"/>
      <c r="T796" s="392"/>
      <c r="U796" s="392"/>
      <c r="V796" s="392"/>
      <c r="W796" s="392"/>
      <c r="X796" s="393"/>
      <c r="Y796" s="388">
        <v>0.81</v>
      </c>
      <c r="Z796" s="389"/>
      <c r="AA796" s="389"/>
      <c r="AB796" s="395"/>
      <c r="AC796" s="338" t="s">
        <v>530</v>
      </c>
      <c r="AD796" s="339"/>
      <c r="AE796" s="339"/>
      <c r="AF796" s="339"/>
      <c r="AG796" s="340"/>
      <c r="AH796" s="391"/>
      <c r="AI796" s="392"/>
      <c r="AJ796" s="392"/>
      <c r="AK796" s="392"/>
      <c r="AL796" s="392"/>
      <c r="AM796" s="392"/>
      <c r="AN796" s="392"/>
      <c r="AO796" s="392"/>
      <c r="AP796" s="392"/>
      <c r="AQ796" s="392"/>
      <c r="AR796" s="392"/>
      <c r="AS796" s="392"/>
      <c r="AT796" s="393"/>
      <c r="AU796" s="388">
        <v>8.7999999999999995E-2</v>
      </c>
      <c r="AV796" s="389"/>
      <c r="AW796" s="389"/>
      <c r="AX796" s="390"/>
    </row>
    <row r="797" spans="1:50" ht="24.75" customHeight="1" x14ac:dyDescent="0.15">
      <c r="A797" s="545"/>
      <c r="B797" s="757"/>
      <c r="C797" s="757"/>
      <c r="D797" s="757"/>
      <c r="E797" s="757"/>
      <c r="F797" s="758"/>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5"/>
      <c r="B798" s="757"/>
      <c r="C798" s="757"/>
      <c r="D798" s="757"/>
      <c r="E798" s="757"/>
      <c r="F798" s="758"/>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5"/>
      <c r="B799" s="757"/>
      <c r="C799" s="757"/>
      <c r="D799" s="757"/>
      <c r="E799" s="757"/>
      <c r="F799" s="758"/>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5"/>
      <c r="B800" s="757"/>
      <c r="C800" s="757"/>
      <c r="D800" s="757"/>
      <c r="E800" s="757"/>
      <c r="F800" s="758"/>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5"/>
      <c r="B801" s="757"/>
      <c r="C801" s="757"/>
      <c r="D801" s="757"/>
      <c r="E801" s="757"/>
      <c r="F801" s="758"/>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15">
      <c r="A802" s="545"/>
      <c r="B802" s="757"/>
      <c r="C802" s="757"/>
      <c r="D802" s="757"/>
      <c r="E802" s="757"/>
      <c r="F802" s="758"/>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545"/>
      <c r="B803" s="757"/>
      <c r="C803" s="757"/>
      <c r="D803" s="757"/>
      <c r="E803" s="757"/>
      <c r="F803" s="758"/>
      <c r="G803" s="338"/>
      <c r="H803" s="426"/>
      <c r="I803" s="426"/>
      <c r="J803" s="426"/>
      <c r="K803" s="427"/>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45"/>
      <c r="B804" s="757"/>
      <c r="C804" s="757"/>
      <c r="D804" s="757"/>
      <c r="E804" s="757"/>
      <c r="F804" s="758"/>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thickBot="1" x14ac:dyDescent="0.2">
      <c r="A805" s="545"/>
      <c r="B805" s="757"/>
      <c r="C805" s="757"/>
      <c r="D805" s="757"/>
      <c r="E805" s="757"/>
      <c r="F805" s="758"/>
      <c r="G805" s="399" t="s">
        <v>20</v>
      </c>
      <c r="H805" s="400"/>
      <c r="I805" s="400"/>
      <c r="J805" s="400"/>
      <c r="K805" s="400"/>
      <c r="L805" s="401"/>
      <c r="M805" s="402"/>
      <c r="N805" s="402"/>
      <c r="O805" s="402"/>
      <c r="P805" s="402"/>
      <c r="Q805" s="402"/>
      <c r="R805" s="402"/>
      <c r="S805" s="402"/>
      <c r="T805" s="402"/>
      <c r="U805" s="402"/>
      <c r="V805" s="402"/>
      <c r="W805" s="402"/>
      <c r="X805" s="403"/>
      <c r="Y805" s="404">
        <f>SUM(Y795:AB804)</f>
        <v>8.91</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0.96799999999999997</v>
      </c>
      <c r="AV805" s="405"/>
      <c r="AW805" s="405"/>
      <c r="AX805" s="407"/>
    </row>
    <row r="806" spans="1:50" ht="24.75" customHeight="1" x14ac:dyDescent="0.15">
      <c r="A806" s="545"/>
      <c r="B806" s="757"/>
      <c r="C806" s="757"/>
      <c r="D806" s="757"/>
      <c r="E806" s="757"/>
      <c r="F806" s="758"/>
      <c r="G806" s="431" t="s">
        <v>599</v>
      </c>
      <c r="H806" s="432"/>
      <c r="I806" s="432"/>
      <c r="J806" s="432"/>
      <c r="K806" s="432"/>
      <c r="L806" s="432"/>
      <c r="M806" s="432"/>
      <c r="N806" s="432"/>
      <c r="O806" s="432"/>
      <c r="P806" s="432"/>
      <c r="Q806" s="432"/>
      <c r="R806" s="432"/>
      <c r="S806" s="432"/>
      <c r="T806" s="432"/>
      <c r="U806" s="432"/>
      <c r="V806" s="432"/>
      <c r="W806" s="432"/>
      <c r="X806" s="432"/>
      <c r="Y806" s="432"/>
      <c r="Z806" s="432"/>
      <c r="AA806" s="432"/>
      <c r="AB806" s="433"/>
      <c r="AC806" s="431" t="s">
        <v>597</v>
      </c>
      <c r="AD806" s="432"/>
      <c r="AE806" s="432"/>
      <c r="AF806" s="432"/>
      <c r="AG806" s="432"/>
      <c r="AH806" s="432"/>
      <c r="AI806" s="432"/>
      <c r="AJ806" s="432"/>
      <c r="AK806" s="432"/>
      <c r="AL806" s="432"/>
      <c r="AM806" s="432"/>
      <c r="AN806" s="432"/>
      <c r="AO806" s="432"/>
      <c r="AP806" s="432"/>
      <c r="AQ806" s="432"/>
      <c r="AR806" s="432"/>
      <c r="AS806" s="432"/>
      <c r="AT806" s="432"/>
      <c r="AU806" s="432"/>
      <c r="AV806" s="432"/>
      <c r="AW806" s="432"/>
      <c r="AX806" s="434"/>
    </row>
    <row r="807" spans="1:50" ht="24.75" customHeight="1" x14ac:dyDescent="0.15">
      <c r="A807" s="545"/>
      <c r="B807" s="757"/>
      <c r="C807" s="757"/>
      <c r="D807" s="757"/>
      <c r="E807" s="757"/>
      <c r="F807" s="758"/>
      <c r="G807" s="435" t="s">
        <v>17</v>
      </c>
      <c r="H807" s="436"/>
      <c r="I807" s="436"/>
      <c r="J807" s="436"/>
      <c r="K807" s="436"/>
      <c r="L807" s="437" t="s">
        <v>18</v>
      </c>
      <c r="M807" s="436"/>
      <c r="N807" s="436"/>
      <c r="O807" s="436"/>
      <c r="P807" s="436"/>
      <c r="Q807" s="436"/>
      <c r="R807" s="436"/>
      <c r="S807" s="436"/>
      <c r="T807" s="436"/>
      <c r="U807" s="436"/>
      <c r="V807" s="436"/>
      <c r="W807" s="436"/>
      <c r="X807" s="438"/>
      <c r="Y807" s="428" t="s">
        <v>19</v>
      </c>
      <c r="Z807" s="429"/>
      <c r="AA807" s="429"/>
      <c r="AB807" s="439"/>
      <c r="AC807" s="435" t="s">
        <v>17</v>
      </c>
      <c r="AD807" s="436"/>
      <c r="AE807" s="436"/>
      <c r="AF807" s="436"/>
      <c r="AG807" s="436"/>
      <c r="AH807" s="437" t="s">
        <v>18</v>
      </c>
      <c r="AI807" s="436"/>
      <c r="AJ807" s="436"/>
      <c r="AK807" s="436"/>
      <c r="AL807" s="436"/>
      <c r="AM807" s="436"/>
      <c r="AN807" s="436"/>
      <c r="AO807" s="436"/>
      <c r="AP807" s="436"/>
      <c r="AQ807" s="436"/>
      <c r="AR807" s="436"/>
      <c r="AS807" s="436"/>
      <c r="AT807" s="438"/>
      <c r="AU807" s="428" t="s">
        <v>19</v>
      </c>
      <c r="AV807" s="429"/>
      <c r="AW807" s="429"/>
      <c r="AX807" s="430"/>
    </row>
    <row r="808" spans="1:50" ht="24.75" customHeight="1" x14ac:dyDescent="0.15">
      <c r="A808" s="545"/>
      <c r="B808" s="757"/>
      <c r="C808" s="757"/>
      <c r="D808" s="757"/>
      <c r="E808" s="757"/>
      <c r="F808" s="758"/>
      <c r="G808" s="441"/>
      <c r="H808" s="570"/>
      <c r="I808" s="570"/>
      <c r="J808" s="570"/>
      <c r="K808" s="571"/>
      <c r="L808" s="444" t="s">
        <v>600</v>
      </c>
      <c r="M808" s="445"/>
      <c r="N808" s="445"/>
      <c r="O808" s="445"/>
      <c r="P808" s="445"/>
      <c r="Q808" s="445"/>
      <c r="R808" s="445"/>
      <c r="S808" s="445"/>
      <c r="T808" s="445"/>
      <c r="U808" s="445"/>
      <c r="V808" s="445"/>
      <c r="W808" s="445"/>
      <c r="X808" s="446"/>
      <c r="Y808" s="447">
        <v>0</v>
      </c>
      <c r="Z808" s="448"/>
      <c r="AA808" s="448"/>
      <c r="AB808" s="546"/>
      <c r="AC808" s="441" t="s">
        <v>529</v>
      </c>
      <c r="AD808" s="570"/>
      <c r="AE808" s="570"/>
      <c r="AF808" s="570"/>
      <c r="AG808" s="571"/>
      <c r="AH808" s="444" t="s">
        <v>578</v>
      </c>
      <c r="AI808" s="445"/>
      <c r="AJ808" s="445"/>
      <c r="AK808" s="445"/>
      <c r="AL808" s="445"/>
      <c r="AM808" s="445"/>
      <c r="AN808" s="445"/>
      <c r="AO808" s="445"/>
      <c r="AP808" s="445"/>
      <c r="AQ808" s="445"/>
      <c r="AR808" s="445"/>
      <c r="AS808" s="445"/>
      <c r="AT808" s="446"/>
      <c r="AU808" s="447">
        <v>4.5999999999999996</v>
      </c>
      <c r="AV808" s="448"/>
      <c r="AW808" s="448"/>
      <c r="AX808" s="449"/>
    </row>
    <row r="809" spans="1:50" ht="24.75" customHeight="1" x14ac:dyDescent="0.15">
      <c r="A809" s="545"/>
      <c r="B809" s="757"/>
      <c r="C809" s="757"/>
      <c r="D809" s="757"/>
      <c r="E809" s="757"/>
      <c r="F809" s="758"/>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t="s">
        <v>577</v>
      </c>
      <c r="AD809" s="426"/>
      <c r="AE809" s="426"/>
      <c r="AF809" s="426"/>
      <c r="AG809" s="427"/>
      <c r="AH809" s="391"/>
      <c r="AI809" s="392"/>
      <c r="AJ809" s="392"/>
      <c r="AK809" s="392"/>
      <c r="AL809" s="392"/>
      <c r="AM809" s="392"/>
      <c r="AN809" s="392"/>
      <c r="AO809" s="392"/>
      <c r="AP809" s="392"/>
      <c r="AQ809" s="392"/>
      <c r="AR809" s="392"/>
      <c r="AS809" s="392"/>
      <c r="AT809" s="393"/>
      <c r="AU809" s="388">
        <v>0.5</v>
      </c>
      <c r="AV809" s="389"/>
      <c r="AW809" s="389"/>
      <c r="AX809" s="390"/>
    </row>
    <row r="810" spans="1:50" ht="24.75" customHeight="1" x14ac:dyDescent="0.15">
      <c r="A810" s="545"/>
      <c r="B810" s="757"/>
      <c r="C810" s="757"/>
      <c r="D810" s="757"/>
      <c r="E810" s="757"/>
      <c r="F810" s="758"/>
      <c r="G810" s="338"/>
      <c r="H810" s="426"/>
      <c r="I810" s="426"/>
      <c r="J810" s="426"/>
      <c r="K810" s="427"/>
      <c r="L810" s="391"/>
      <c r="M810" s="392"/>
      <c r="N810" s="392"/>
      <c r="O810" s="392"/>
      <c r="P810" s="392"/>
      <c r="Q810" s="392"/>
      <c r="R810" s="392"/>
      <c r="S810" s="392"/>
      <c r="T810" s="392"/>
      <c r="U810" s="392"/>
      <c r="V810" s="392"/>
      <c r="W810" s="392"/>
      <c r="X810" s="393"/>
      <c r="Y810" s="388"/>
      <c r="Z810" s="389"/>
      <c r="AA810" s="389"/>
      <c r="AB810" s="395"/>
      <c r="AC810" s="338"/>
      <c r="AD810" s="426"/>
      <c r="AE810" s="426"/>
      <c r="AF810" s="426"/>
      <c r="AG810" s="427"/>
      <c r="AH810" s="391"/>
      <c r="AI810" s="392"/>
      <c r="AJ810" s="392"/>
      <c r="AK810" s="392"/>
      <c r="AL810" s="392"/>
      <c r="AM810" s="392"/>
      <c r="AN810" s="392"/>
      <c r="AO810" s="392"/>
      <c r="AP810" s="392"/>
      <c r="AQ810" s="392"/>
      <c r="AR810" s="392"/>
      <c r="AS810" s="392"/>
      <c r="AT810" s="393"/>
      <c r="AU810" s="388"/>
      <c r="AV810" s="389"/>
      <c r="AW810" s="389"/>
      <c r="AX810" s="390"/>
    </row>
    <row r="811" spans="1:50" ht="24.75" customHeight="1" x14ac:dyDescent="0.15">
      <c r="A811" s="545"/>
      <c r="B811" s="757"/>
      <c r="C811" s="757"/>
      <c r="D811" s="757"/>
      <c r="E811" s="757"/>
      <c r="F811" s="758"/>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5"/>
      <c r="B812" s="757"/>
      <c r="C812" s="757"/>
      <c r="D812" s="757"/>
      <c r="E812" s="757"/>
      <c r="F812" s="758"/>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5"/>
      <c r="B813" s="757"/>
      <c r="C813" s="757"/>
      <c r="D813" s="757"/>
      <c r="E813" s="757"/>
      <c r="F813" s="758"/>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5"/>
      <c r="B814" s="757"/>
      <c r="C814" s="757"/>
      <c r="D814" s="757"/>
      <c r="E814" s="757"/>
      <c r="F814" s="758"/>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5"/>
      <c r="B815" s="757"/>
      <c r="C815" s="757"/>
      <c r="D815" s="757"/>
      <c r="E815" s="757"/>
      <c r="F815" s="758"/>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customHeight="1" x14ac:dyDescent="0.15">
      <c r="A816" s="545"/>
      <c r="B816" s="757"/>
      <c r="C816" s="757"/>
      <c r="D816" s="757"/>
      <c r="E816" s="757"/>
      <c r="F816" s="758"/>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x14ac:dyDescent="0.15">
      <c r="A817" s="545"/>
      <c r="B817" s="757"/>
      <c r="C817" s="757"/>
      <c r="D817" s="757"/>
      <c r="E817" s="757"/>
      <c r="F817" s="758"/>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customHeight="1" thickBot="1" x14ac:dyDescent="0.2">
      <c r="A818" s="545"/>
      <c r="B818" s="757"/>
      <c r="C818" s="757"/>
      <c r="D818" s="757"/>
      <c r="E818" s="757"/>
      <c r="F818" s="758"/>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5.0999999999999996</v>
      </c>
      <c r="AV818" s="405"/>
      <c r="AW818" s="405"/>
      <c r="AX818" s="407"/>
    </row>
    <row r="819" spans="1:50" ht="24.75" customHeight="1" x14ac:dyDescent="0.15">
      <c r="A819" s="545"/>
      <c r="B819" s="757"/>
      <c r="C819" s="757"/>
      <c r="D819" s="757"/>
      <c r="E819" s="757"/>
      <c r="F819" s="758"/>
      <c r="G819" s="431" t="s">
        <v>598</v>
      </c>
      <c r="H819" s="432"/>
      <c r="I819" s="432"/>
      <c r="J819" s="432"/>
      <c r="K819" s="432"/>
      <c r="L819" s="432"/>
      <c r="M819" s="432"/>
      <c r="N819" s="432"/>
      <c r="O819" s="432"/>
      <c r="P819" s="432"/>
      <c r="Q819" s="432"/>
      <c r="R819" s="432"/>
      <c r="S819" s="432"/>
      <c r="T819" s="432"/>
      <c r="U819" s="432"/>
      <c r="V819" s="432"/>
      <c r="W819" s="432"/>
      <c r="X819" s="432"/>
      <c r="Y819" s="432"/>
      <c r="Z819" s="432"/>
      <c r="AA819" s="432"/>
      <c r="AB819" s="433"/>
      <c r="AC819" s="431" t="s">
        <v>179</v>
      </c>
      <c r="AD819" s="432"/>
      <c r="AE819" s="432"/>
      <c r="AF819" s="432"/>
      <c r="AG819" s="432"/>
      <c r="AH819" s="432"/>
      <c r="AI819" s="432"/>
      <c r="AJ819" s="432"/>
      <c r="AK819" s="432"/>
      <c r="AL819" s="432"/>
      <c r="AM819" s="432"/>
      <c r="AN819" s="432"/>
      <c r="AO819" s="432"/>
      <c r="AP819" s="432"/>
      <c r="AQ819" s="432"/>
      <c r="AR819" s="432"/>
      <c r="AS819" s="432"/>
      <c r="AT819" s="432"/>
      <c r="AU819" s="432"/>
      <c r="AV819" s="432"/>
      <c r="AW819" s="432"/>
      <c r="AX819" s="434"/>
    </row>
    <row r="820" spans="1:50" ht="24.75" customHeight="1" x14ac:dyDescent="0.15">
      <c r="A820" s="545"/>
      <c r="B820" s="757"/>
      <c r="C820" s="757"/>
      <c r="D820" s="757"/>
      <c r="E820" s="757"/>
      <c r="F820" s="758"/>
      <c r="G820" s="435" t="s">
        <v>17</v>
      </c>
      <c r="H820" s="436"/>
      <c r="I820" s="436"/>
      <c r="J820" s="436"/>
      <c r="K820" s="436"/>
      <c r="L820" s="437" t="s">
        <v>18</v>
      </c>
      <c r="M820" s="436"/>
      <c r="N820" s="436"/>
      <c r="O820" s="436"/>
      <c r="P820" s="436"/>
      <c r="Q820" s="436"/>
      <c r="R820" s="436"/>
      <c r="S820" s="436"/>
      <c r="T820" s="436"/>
      <c r="U820" s="436"/>
      <c r="V820" s="436"/>
      <c r="W820" s="436"/>
      <c r="X820" s="438"/>
      <c r="Y820" s="428" t="s">
        <v>19</v>
      </c>
      <c r="Z820" s="429"/>
      <c r="AA820" s="429"/>
      <c r="AB820" s="439"/>
      <c r="AC820" s="435" t="s">
        <v>17</v>
      </c>
      <c r="AD820" s="436"/>
      <c r="AE820" s="436"/>
      <c r="AF820" s="436"/>
      <c r="AG820" s="436"/>
      <c r="AH820" s="437" t="s">
        <v>18</v>
      </c>
      <c r="AI820" s="436"/>
      <c r="AJ820" s="436"/>
      <c r="AK820" s="436"/>
      <c r="AL820" s="436"/>
      <c r="AM820" s="436"/>
      <c r="AN820" s="436"/>
      <c r="AO820" s="436"/>
      <c r="AP820" s="436"/>
      <c r="AQ820" s="436"/>
      <c r="AR820" s="436"/>
      <c r="AS820" s="436"/>
      <c r="AT820" s="438"/>
      <c r="AU820" s="428" t="s">
        <v>19</v>
      </c>
      <c r="AV820" s="429"/>
      <c r="AW820" s="429"/>
      <c r="AX820" s="430"/>
    </row>
    <row r="821" spans="1:50" s="16" customFormat="1" ht="24.75" customHeight="1" x14ac:dyDescent="0.15">
      <c r="A821" s="545"/>
      <c r="B821" s="757"/>
      <c r="C821" s="757"/>
      <c r="D821" s="757"/>
      <c r="E821" s="757"/>
      <c r="F821" s="758"/>
      <c r="G821" s="441" t="s">
        <v>529</v>
      </c>
      <c r="H821" s="570"/>
      <c r="I821" s="570"/>
      <c r="J821" s="570"/>
      <c r="K821" s="571"/>
      <c r="L821" s="444" t="s">
        <v>579</v>
      </c>
      <c r="M821" s="445"/>
      <c r="N821" s="445"/>
      <c r="O821" s="445"/>
      <c r="P821" s="445"/>
      <c r="Q821" s="445"/>
      <c r="R821" s="445"/>
      <c r="S821" s="445"/>
      <c r="T821" s="445"/>
      <c r="U821" s="445"/>
      <c r="V821" s="445"/>
      <c r="W821" s="445"/>
      <c r="X821" s="446"/>
      <c r="Y821" s="447">
        <v>10.5</v>
      </c>
      <c r="Z821" s="448"/>
      <c r="AA821" s="448"/>
      <c r="AB821" s="546"/>
      <c r="AC821" s="441"/>
      <c r="AD821" s="442"/>
      <c r="AE821" s="442"/>
      <c r="AF821" s="442"/>
      <c r="AG821" s="443"/>
      <c r="AH821" s="444"/>
      <c r="AI821" s="445"/>
      <c r="AJ821" s="445"/>
      <c r="AK821" s="445"/>
      <c r="AL821" s="445"/>
      <c r="AM821" s="445"/>
      <c r="AN821" s="445"/>
      <c r="AO821" s="445"/>
      <c r="AP821" s="445"/>
      <c r="AQ821" s="445"/>
      <c r="AR821" s="445"/>
      <c r="AS821" s="445"/>
      <c r="AT821" s="446"/>
      <c r="AU821" s="447"/>
      <c r="AV821" s="448"/>
      <c r="AW821" s="448"/>
      <c r="AX821" s="449"/>
    </row>
    <row r="822" spans="1:50" ht="24.75" customHeight="1" x14ac:dyDescent="0.15">
      <c r="A822" s="545"/>
      <c r="B822" s="757"/>
      <c r="C822" s="757"/>
      <c r="D822" s="757"/>
      <c r="E822" s="757"/>
      <c r="F822" s="758"/>
      <c r="G822" s="338" t="s">
        <v>577</v>
      </c>
      <c r="H822" s="426"/>
      <c r="I822" s="426"/>
      <c r="J822" s="426"/>
      <c r="K822" s="427"/>
      <c r="L822" s="391"/>
      <c r="M822" s="392"/>
      <c r="N822" s="392"/>
      <c r="O822" s="392"/>
      <c r="P822" s="392"/>
      <c r="Q822" s="392"/>
      <c r="R822" s="392"/>
      <c r="S822" s="392"/>
      <c r="T822" s="392"/>
      <c r="U822" s="392"/>
      <c r="V822" s="392"/>
      <c r="W822" s="392"/>
      <c r="X822" s="393"/>
      <c r="Y822" s="388">
        <v>1.1000000000000001</v>
      </c>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customHeight="1" x14ac:dyDescent="0.15">
      <c r="A823" s="545"/>
      <c r="B823" s="757"/>
      <c r="C823" s="757"/>
      <c r="D823" s="757"/>
      <c r="E823" s="757"/>
      <c r="F823" s="758"/>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5"/>
      <c r="B824" s="757"/>
      <c r="C824" s="757"/>
      <c r="D824" s="757"/>
      <c r="E824" s="757"/>
      <c r="F824" s="758"/>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5"/>
      <c r="B825" s="757"/>
      <c r="C825" s="757"/>
      <c r="D825" s="757"/>
      <c r="E825" s="757"/>
      <c r="F825" s="758"/>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5"/>
      <c r="B826" s="757"/>
      <c r="C826" s="757"/>
      <c r="D826" s="757"/>
      <c r="E826" s="757"/>
      <c r="F826" s="758"/>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5"/>
      <c r="B827" s="757"/>
      <c r="C827" s="757"/>
      <c r="D827" s="757"/>
      <c r="E827" s="757"/>
      <c r="F827" s="758"/>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customHeight="1" x14ac:dyDescent="0.15">
      <c r="A828" s="545"/>
      <c r="B828" s="757"/>
      <c r="C828" s="757"/>
      <c r="D828" s="757"/>
      <c r="E828" s="757"/>
      <c r="F828" s="758"/>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customHeight="1" x14ac:dyDescent="0.15">
      <c r="A829" s="545"/>
      <c r="B829" s="757"/>
      <c r="C829" s="757"/>
      <c r="D829" s="757"/>
      <c r="E829" s="757"/>
      <c r="F829" s="758"/>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customHeight="1" x14ac:dyDescent="0.15">
      <c r="A830" s="545"/>
      <c r="B830" s="757"/>
      <c r="C830" s="757"/>
      <c r="D830" s="757"/>
      <c r="E830" s="757"/>
      <c r="F830" s="758"/>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customHeight="1" x14ac:dyDescent="0.15">
      <c r="A831" s="545"/>
      <c r="B831" s="757"/>
      <c r="C831" s="757"/>
      <c r="D831" s="757"/>
      <c r="E831" s="757"/>
      <c r="F831" s="758"/>
      <c r="G831" s="399" t="s">
        <v>20</v>
      </c>
      <c r="H831" s="400"/>
      <c r="I831" s="400"/>
      <c r="J831" s="400"/>
      <c r="K831" s="400"/>
      <c r="L831" s="401"/>
      <c r="M831" s="402"/>
      <c r="N831" s="402"/>
      <c r="O831" s="402"/>
      <c r="P831" s="402"/>
      <c r="Q831" s="402"/>
      <c r="R831" s="402"/>
      <c r="S831" s="402"/>
      <c r="T831" s="402"/>
      <c r="U831" s="402"/>
      <c r="V831" s="402"/>
      <c r="W831" s="402"/>
      <c r="X831" s="403"/>
      <c r="Y831" s="404">
        <f>SUM(Y821:AB830)</f>
        <v>11.6</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50" t="s">
        <v>264</v>
      </c>
      <c r="AM832" s="951"/>
      <c r="AN832" s="951"/>
      <c r="AO832" s="67" t="s">
        <v>262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223</v>
      </c>
      <c r="K837" s="95"/>
      <c r="L837" s="95"/>
      <c r="M837" s="95"/>
      <c r="N837" s="95"/>
      <c r="O837" s="95"/>
      <c r="P837" s="337" t="s">
        <v>199</v>
      </c>
      <c r="Q837" s="337"/>
      <c r="R837" s="337"/>
      <c r="S837" s="337"/>
      <c r="T837" s="337"/>
      <c r="U837" s="337"/>
      <c r="V837" s="337"/>
      <c r="W837" s="337"/>
      <c r="X837" s="337"/>
      <c r="Y837" s="334" t="s">
        <v>221</v>
      </c>
      <c r="Z837" s="335"/>
      <c r="AA837" s="335"/>
      <c r="AB837" s="335"/>
      <c r="AC837" s="267" t="s">
        <v>258</v>
      </c>
      <c r="AD837" s="267"/>
      <c r="AE837" s="267"/>
      <c r="AF837" s="267"/>
      <c r="AG837" s="267"/>
      <c r="AH837" s="334" t="s">
        <v>286</v>
      </c>
      <c r="AI837" s="336"/>
      <c r="AJ837" s="336"/>
      <c r="AK837" s="336"/>
      <c r="AL837" s="336" t="s">
        <v>21</v>
      </c>
      <c r="AM837" s="336"/>
      <c r="AN837" s="336"/>
      <c r="AO837" s="416"/>
      <c r="AP837" s="417" t="s">
        <v>224</v>
      </c>
      <c r="AQ837" s="417"/>
      <c r="AR837" s="417"/>
      <c r="AS837" s="417"/>
      <c r="AT837" s="417"/>
      <c r="AU837" s="417"/>
      <c r="AV837" s="417"/>
      <c r="AW837" s="417"/>
      <c r="AX837" s="417"/>
    </row>
    <row r="838" spans="1:50" ht="49.5" customHeight="1" x14ac:dyDescent="0.15">
      <c r="A838" s="394">
        <v>1</v>
      </c>
      <c r="B838" s="394">
        <v>1</v>
      </c>
      <c r="C838" s="413" t="s">
        <v>538</v>
      </c>
      <c r="D838" s="408"/>
      <c r="E838" s="408"/>
      <c r="F838" s="408"/>
      <c r="G838" s="408"/>
      <c r="H838" s="408"/>
      <c r="I838" s="408"/>
      <c r="J838" s="409">
        <v>6010001030403</v>
      </c>
      <c r="K838" s="410"/>
      <c r="L838" s="410"/>
      <c r="M838" s="410"/>
      <c r="N838" s="410"/>
      <c r="O838" s="410"/>
      <c r="P838" s="414" t="s">
        <v>539</v>
      </c>
      <c r="Q838" s="307"/>
      <c r="R838" s="307"/>
      <c r="S838" s="307"/>
      <c r="T838" s="307"/>
      <c r="U838" s="307"/>
      <c r="V838" s="307"/>
      <c r="W838" s="307"/>
      <c r="X838" s="307"/>
      <c r="Y838" s="308">
        <v>39.6</v>
      </c>
      <c r="Z838" s="309"/>
      <c r="AA838" s="309"/>
      <c r="AB838" s="310"/>
      <c r="AC838" s="318" t="s">
        <v>291</v>
      </c>
      <c r="AD838" s="415"/>
      <c r="AE838" s="415"/>
      <c r="AF838" s="415"/>
      <c r="AG838" s="415"/>
      <c r="AH838" s="411">
        <v>1</v>
      </c>
      <c r="AI838" s="412"/>
      <c r="AJ838" s="412"/>
      <c r="AK838" s="412"/>
      <c r="AL838" s="315">
        <v>88</v>
      </c>
      <c r="AM838" s="316"/>
      <c r="AN838" s="316"/>
      <c r="AO838" s="317"/>
      <c r="AP838" s="311" t="s">
        <v>540</v>
      </c>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3"/>
      <c r="D840" s="408"/>
      <c r="E840" s="408"/>
      <c r="F840" s="408"/>
      <c r="G840" s="408"/>
      <c r="H840" s="408"/>
      <c r="I840" s="408"/>
      <c r="J840" s="409"/>
      <c r="K840" s="410"/>
      <c r="L840" s="410"/>
      <c r="M840" s="410"/>
      <c r="N840" s="410"/>
      <c r="O840" s="410"/>
      <c r="P840" s="414"/>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3"/>
      <c r="D841" s="408"/>
      <c r="E841" s="408"/>
      <c r="F841" s="408"/>
      <c r="G841" s="408"/>
      <c r="H841" s="408"/>
      <c r="I841" s="408"/>
      <c r="J841" s="409"/>
      <c r="K841" s="410"/>
      <c r="L841" s="410"/>
      <c r="M841" s="410"/>
      <c r="N841" s="410"/>
      <c r="O841" s="410"/>
      <c r="P841" s="414"/>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223</v>
      </c>
      <c r="K870" s="95"/>
      <c r="L870" s="95"/>
      <c r="M870" s="95"/>
      <c r="N870" s="95"/>
      <c r="O870" s="95"/>
      <c r="P870" s="337" t="s">
        <v>199</v>
      </c>
      <c r="Q870" s="337"/>
      <c r="R870" s="337"/>
      <c r="S870" s="337"/>
      <c r="T870" s="337"/>
      <c r="U870" s="337"/>
      <c r="V870" s="337"/>
      <c r="W870" s="337"/>
      <c r="X870" s="337"/>
      <c r="Y870" s="334" t="s">
        <v>221</v>
      </c>
      <c r="Z870" s="335"/>
      <c r="AA870" s="335"/>
      <c r="AB870" s="335"/>
      <c r="AC870" s="267" t="s">
        <v>258</v>
      </c>
      <c r="AD870" s="267"/>
      <c r="AE870" s="267"/>
      <c r="AF870" s="267"/>
      <c r="AG870" s="267"/>
      <c r="AH870" s="334" t="s">
        <v>286</v>
      </c>
      <c r="AI870" s="336"/>
      <c r="AJ870" s="336"/>
      <c r="AK870" s="336"/>
      <c r="AL870" s="336" t="s">
        <v>21</v>
      </c>
      <c r="AM870" s="336"/>
      <c r="AN870" s="336"/>
      <c r="AO870" s="416"/>
      <c r="AP870" s="417" t="s">
        <v>224</v>
      </c>
      <c r="AQ870" s="417"/>
      <c r="AR870" s="417"/>
      <c r="AS870" s="417"/>
      <c r="AT870" s="417"/>
      <c r="AU870" s="417"/>
      <c r="AV870" s="417"/>
      <c r="AW870" s="417"/>
      <c r="AX870" s="417"/>
    </row>
    <row r="871" spans="1:50" ht="69.95" customHeight="1" x14ac:dyDescent="0.15">
      <c r="A871" s="394">
        <v>1</v>
      </c>
      <c r="B871" s="394">
        <v>1</v>
      </c>
      <c r="C871" s="413" t="s">
        <v>541</v>
      </c>
      <c r="D871" s="408"/>
      <c r="E871" s="408"/>
      <c r="F871" s="408"/>
      <c r="G871" s="408"/>
      <c r="H871" s="408"/>
      <c r="I871" s="408"/>
      <c r="J871" s="409">
        <v>3010001035099</v>
      </c>
      <c r="K871" s="410"/>
      <c r="L871" s="410"/>
      <c r="M871" s="410"/>
      <c r="N871" s="410"/>
      <c r="O871" s="410"/>
      <c r="P871" s="414" t="s">
        <v>543</v>
      </c>
      <c r="Q871" s="307"/>
      <c r="R871" s="307"/>
      <c r="S871" s="307"/>
      <c r="T871" s="307"/>
      <c r="U871" s="307"/>
      <c r="V871" s="307"/>
      <c r="W871" s="307"/>
      <c r="X871" s="307"/>
      <c r="Y871" s="308">
        <v>70.8</v>
      </c>
      <c r="Z871" s="309"/>
      <c r="AA871" s="309"/>
      <c r="AB871" s="310"/>
      <c r="AC871" s="318" t="s">
        <v>291</v>
      </c>
      <c r="AD871" s="415"/>
      <c r="AE871" s="415"/>
      <c r="AF871" s="415"/>
      <c r="AG871" s="415"/>
      <c r="AH871" s="411">
        <v>1</v>
      </c>
      <c r="AI871" s="412"/>
      <c r="AJ871" s="412"/>
      <c r="AK871" s="412"/>
      <c r="AL871" s="315">
        <v>98</v>
      </c>
      <c r="AM871" s="316"/>
      <c r="AN871" s="316"/>
      <c r="AO871" s="317"/>
      <c r="AP871" s="311" t="s">
        <v>542</v>
      </c>
      <c r="AQ871" s="311"/>
      <c r="AR871" s="311"/>
      <c r="AS871" s="311"/>
      <c r="AT871" s="311"/>
      <c r="AU871" s="311"/>
      <c r="AV871" s="311"/>
      <c r="AW871" s="311"/>
      <c r="AX871" s="311"/>
    </row>
    <row r="872" spans="1:50" ht="40.5" customHeight="1" x14ac:dyDescent="0.15">
      <c r="A872" s="394">
        <v>2</v>
      </c>
      <c r="B872" s="394">
        <v>1</v>
      </c>
      <c r="C872" s="413" t="s">
        <v>544</v>
      </c>
      <c r="D872" s="408"/>
      <c r="E872" s="408"/>
      <c r="F872" s="408"/>
      <c r="G872" s="408"/>
      <c r="H872" s="408"/>
      <c r="I872" s="408"/>
      <c r="J872" s="409">
        <v>3010001035099</v>
      </c>
      <c r="K872" s="410"/>
      <c r="L872" s="410"/>
      <c r="M872" s="410"/>
      <c r="N872" s="410"/>
      <c r="O872" s="410"/>
      <c r="P872" s="414" t="s">
        <v>546</v>
      </c>
      <c r="Q872" s="307"/>
      <c r="R872" s="307"/>
      <c r="S872" s="307"/>
      <c r="T872" s="307"/>
      <c r="U872" s="307"/>
      <c r="V872" s="307"/>
      <c r="W872" s="307"/>
      <c r="X872" s="307"/>
      <c r="Y872" s="308">
        <v>0.36</v>
      </c>
      <c r="Z872" s="309"/>
      <c r="AA872" s="309"/>
      <c r="AB872" s="310"/>
      <c r="AC872" s="318" t="s">
        <v>296</v>
      </c>
      <c r="AD872" s="318"/>
      <c r="AE872" s="318"/>
      <c r="AF872" s="318"/>
      <c r="AG872" s="318"/>
      <c r="AH872" s="411" t="s">
        <v>486</v>
      </c>
      <c r="AI872" s="412"/>
      <c r="AJ872" s="412"/>
      <c r="AK872" s="412"/>
      <c r="AL872" s="315" t="s">
        <v>548</v>
      </c>
      <c r="AM872" s="316"/>
      <c r="AN872" s="316"/>
      <c r="AO872" s="317"/>
      <c r="AP872" s="311" t="s">
        <v>513</v>
      </c>
      <c r="AQ872" s="311"/>
      <c r="AR872" s="311"/>
      <c r="AS872" s="311"/>
      <c r="AT872" s="311"/>
      <c r="AU872" s="311"/>
      <c r="AV872" s="311"/>
      <c r="AW872" s="311"/>
      <c r="AX872" s="311"/>
    </row>
    <row r="873" spans="1:50" ht="45" customHeight="1" x14ac:dyDescent="0.15">
      <c r="A873" s="394">
        <v>3</v>
      </c>
      <c r="B873" s="394">
        <v>1</v>
      </c>
      <c r="C873" s="413" t="s">
        <v>545</v>
      </c>
      <c r="D873" s="408"/>
      <c r="E873" s="408"/>
      <c r="F873" s="408"/>
      <c r="G873" s="408"/>
      <c r="H873" s="408"/>
      <c r="I873" s="408"/>
      <c r="J873" s="409">
        <v>3010001035099</v>
      </c>
      <c r="K873" s="410"/>
      <c r="L873" s="410"/>
      <c r="M873" s="410"/>
      <c r="N873" s="410"/>
      <c r="O873" s="410"/>
      <c r="P873" s="414" t="s">
        <v>547</v>
      </c>
      <c r="Q873" s="307"/>
      <c r="R873" s="307"/>
      <c r="S873" s="307"/>
      <c r="T873" s="307"/>
      <c r="U873" s="307"/>
      <c r="V873" s="307"/>
      <c r="W873" s="307"/>
      <c r="X873" s="307"/>
      <c r="Y873" s="308">
        <v>0.2</v>
      </c>
      <c r="Z873" s="309"/>
      <c r="AA873" s="309"/>
      <c r="AB873" s="310"/>
      <c r="AC873" s="318" t="s">
        <v>296</v>
      </c>
      <c r="AD873" s="318"/>
      <c r="AE873" s="318"/>
      <c r="AF873" s="318"/>
      <c r="AG873" s="318"/>
      <c r="AH873" s="313" t="s">
        <v>485</v>
      </c>
      <c r="AI873" s="314"/>
      <c r="AJ873" s="314"/>
      <c r="AK873" s="314"/>
      <c r="AL873" s="315" t="s">
        <v>549</v>
      </c>
      <c r="AM873" s="316"/>
      <c r="AN873" s="316"/>
      <c r="AO873" s="317"/>
      <c r="AP873" s="311" t="s">
        <v>485</v>
      </c>
      <c r="AQ873" s="311"/>
      <c r="AR873" s="311"/>
      <c r="AS873" s="311"/>
      <c r="AT873" s="311"/>
      <c r="AU873" s="311"/>
      <c r="AV873" s="311"/>
      <c r="AW873" s="311"/>
      <c r="AX873" s="311"/>
    </row>
    <row r="874" spans="1:50" ht="30" hidden="1" customHeight="1" x14ac:dyDescent="0.15">
      <c r="A874" s="394">
        <v>4</v>
      </c>
      <c r="B874" s="394">
        <v>1</v>
      </c>
      <c r="C874" s="413"/>
      <c r="D874" s="408"/>
      <c r="E874" s="408"/>
      <c r="F874" s="408"/>
      <c r="G874" s="408"/>
      <c r="H874" s="408"/>
      <c r="I874" s="408"/>
      <c r="J874" s="409"/>
      <c r="K874" s="410"/>
      <c r="L874" s="410"/>
      <c r="M874" s="410"/>
      <c r="N874" s="410"/>
      <c r="O874" s="410"/>
      <c r="P874" s="414"/>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243</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6"/>
      <c r="B903" s="336"/>
      <c r="C903" s="336" t="s">
        <v>26</v>
      </c>
      <c r="D903" s="336"/>
      <c r="E903" s="336"/>
      <c r="F903" s="336"/>
      <c r="G903" s="336"/>
      <c r="H903" s="336"/>
      <c r="I903" s="336"/>
      <c r="J903" s="267" t="s">
        <v>223</v>
      </c>
      <c r="K903" s="95"/>
      <c r="L903" s="95"/>
      <c r="M903" s="95"/>
      <c r="N903" s="95"/>
      <c r="O903" s="95"/>
      <c r="P903" s="337" t="s">
        <v>199</v>
      </c>
      <c r="Q903" s="337"/>
      <c r="R903" s="337"/>
      <c r="S903" s="337"/>
      <c r="T903" s="337"/>
      <c r="U903" s="337"/>
      <c r="V903" s="337"/>
      <c r="W903" s="337"/>
      <c r="X903" s="337"/>
      <c r="Y903" s="334" t="s">
        <v>221</v>
      </c>
      <c r="Z903" s="335"/>
      <c r="AA903" s="335"/>
      <c r="AB903" s="335"/>
      <c r="AC903" s="267" t="s">
        <v>258</v>
      </c>
      <c r="AD903" s="267"/>
      <c r="AE903" s="267"/>
      <c r="AF903" s="267"/>
      <c r="AG903" s="267"/>
      <c r="AH903" s="334" t="s">
        <v>286</v>
      </c>
      <c r="AI903" s="336"/>
      <c r="AJ903" s="336"/>
      <c r="AK903" s="336"/>
      <c r="AL903" s="336" t="s">
        <v>21</v>
      </c>
      <c r="AM903" s="336"/>
      <c r="AN903" s="336"/>
      <c r="AO903" s="416"/>
      <c r="AP903" s="417" t="s">
        <v>224</v>
      </c>
      <c r="AQ903" s="417"/>
      <c r="AR903" s="417"/>
      <c r="AS903" s="417"/>
      <c r="AT903" s="417"/>
      <c r="AU903" s="417"/>
      <c r="AV903" s="417"/>
      <c r="AW903" s="417"/>
      <c r="AX903" s="417"/>
    </row>
    <row r="904" spans="1:50" ht="69.95" customHeight="1" x14ac:dyDescent="0.15">
      <c r="A904" s="394">
        <v>1</v>
      </c>
      <c r="B904" s="394">
        <v>1</v>
      </c>
      <c r="C904" s="413" t="s">
        <v>551</v>
      </c>
      <c r="D904" s="408"/>
      <c r="E904" s="408"/>
      <c r="F904" s="408"/>
      <c r="G904" s="408"/>
      <c r="H904" s="408"/>
      <c r="I904" s="408"/>
      <c r="J904" s="409">
        <v>9010001027685</v>
      </c>
      <c r="K904" s="410"/>
      <c r="L904" s="410"/>
      <c r="M904" s="410"/>
      <c r="N904" s="410"/>
      <c r="O904" s="410"/>
      <c r="P904" s="414" t="s">
        <v>550</v>
      </c>
      <c r="Q904" s="307"/>
      <c r="R904" s="307"/>
      <c r="S904" s="307"/>
      <c r="T904" s="307"/>
      <c r="U904" s="307"/>
      <c r="V904" s="307"/>
      <c r="W904" s="307"/>
      <c r="X904" s="307"/>
      <c r="Y904" s="308">
        <v>8.9</v>
      </c>
      <c r="Z904" s="309"/>
      <c r="AA904" s="309"/>
      <c r="AB904" s="310"/>
      <c r="AC904" s="318" t="s">
        <v>291</v>
      </c>
      <c r="AD904" s="415"/>
      <c r="AE904" s="415"/>
      <c r="AF904" s="415"/>
      <c r="AG904" s="415"/>
      <c r="AH904" s="411">
        <v>1</v>
      </c>
      <c r="AI904" s="412"/>
      <c r="AJ904" s="412"/>
      <c r="AK904" s="412"/>
      <c r="AL904" s="315">
        <v>92</v>
      </c>
      <c r="AM904" s="316"/>
      <c r="AN904" s="316"/>
      <c r="AO904" s="317"/>
      <c r="AP904" s="311" t="s">
        <v>552</v>
      </c>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3"/>
      <c r="D906" s="408"/>
      <c r="E906" s="408"/>
      <c r="F906" s="408"/>
      <c r="G906" s="408"/>
      <c r="H906" s="408"/>
      <c r="I906" s="408"/>
      <c r="J906" s="409"/>
      <c r="K906" s="410"/>
      <c r="L906" s="410"/>
      <c r="M906" s="410"/>
      <c r="N906" s="410"/>
      <c r="O906" s="410"/>
      <c r="P906" s="414"/>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3"/>
      <c r="D907" s="408"/>
      <c r="E907" s="408"/>
      <c r="F907" s="408"/>
      <c r="G907" s="408"/>
      <c r="H907" s="408"/>
      <c r="I907" s="408"/>
      <c r="J907" s="409"/>
      <c r="K907" s="410"/>
      <c r="L907" s="410"/>
      <c r="M907" s="410"/>
      <c r="N907" s="410"/>
      <c r="O907" s="410"/>
      <c r="P907" s="414"/>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6"/>
      <c r="B936" s="336"/>
      <c r="C936" s="336" t="s">
        <v>26</v>
      </c>
      <c r="D936" s="336"/>
      <c r="E936" s="336"/>
      <c r="F936" s="336"/>
      <c r="G936" s="336"/>
      <c r="H936" s="336"/>
      <c r="I936" s="336"/>
      <c r="J936" s="267" t="s">
        <v>223</v>
      </c>
      <c r="K936" s="95"/>
      <c r="L936" s="95"/>
      <c r="M936" s="95"/>
      <c r="N936" s="95"/>
      <c r="O936" s="95"/>
      <c r="P936" s="337" t="s">
        <v>199</v>
      </c>
      <c r="Q936" s="337"/>
      <c r="R936" s="337"/>
      <c r="S936" s="337"/>
      <c r="T936" s="337"/>
      <c r="U936" s="337"/>
      <c r="V936" s="337"/>
      <c r="W936" s="337"/>
      <c r="X936" s="337"/>
      <c r="Y936" s="334" t="s">
        <v>221</v>
      </c>
      <c r="Z936" s="335"/>
      <c r="AA936" s="335"/>
      <c r="AB936" s="335"/>
      <c r="AC936" s="267" t="s">
        <v>258</v>
      </c>
      <c r="AD936" s="267"/>
      <c r="AE936" s="267"/>
      <c r="AF936" s="267"/>
      <c r="AG936" s="267"/>
      <c r="AH936" s="334" t="s">
        <v>286</v>
      </c>
      <c r="AI936" s="336"/>
      <c r="AJ936" s="336"/>
      <c r="AK936" s="336"/>
      <c r="AL936" s="336" t="s">
        <v>21</v>
      </c>
      <c r="AM936" s="336"/>
      <c r="AN936" s="336"/>
      <c r="AO936" s="416"/>
      <c r="AP936" s="417" t="s">
        <v>224</v>
      </c>
      <c r="AQ936" s="417"/>
      <c r="AR936" s="417"/>
      <c r="AS936" s="417"/>
      <c r="AT936" s="417"/>
      <c r="AU936" s="417"/>
      <c r="AV936" s="417"/>
      <c r="AW936" s="417"/>
      <c r="AX936" s="417"/>
    </row>
    <row r="937" spans="1:50" ht="46.5" customHeight="1" x14ac:dyDescent="0.15">
      <c r="A937" s="394">
        <v>1</v>
      </c>
      <c r="B937" s="394">
        <v>1</v>
      </c>
      <c r="C937" s="413" t="s">
        <v>554</v>
      </c>
      <c r="D937" s="408"/>
      <c r="E937" s="408"/>
      <c r="F937" s="408"/>
      <c r="G937" s="408"/>
      <c r="H937" s="408"/>
      <c r="I937" s="408"/>
      <c r="J937" s="409">
        <v>1011001007998</v>
      </c>
      <c r="K937" s="410"/>
      <c r="L937" s="410"/>
      <c r="M937" s="410"/>
      <c r="N937" s="410"/>
      <c r="O937" s="410"/>
      <c r="P937" s="414" t="s">
        <v>553</v>
      </c>
      <c r="Q937" s="307"/>
      <c r="R937" s="307"/>
      <c r="S937" s="307"/>
      <c r="T937" s="307"/>
      <c r="U937" s="307"/>
      <c r="V937" s="307"/>
      <c r="W937" s="307"/>
      <c r="X937" s="307"/>
      <c r="Y937" s="308">
        <v>0.84</v>
      </c>
      <c r="Z937" s="309"/>
      <c r="AA937" s="309"/>
      <c r="AB937" s="310"/>
      <c r="AC937" s="318" t="s">
        <v>296</v>
      </c>
      <c r="AD937" s="415"/>
      <c r="AE937" s="415"/>
      <c r="AF937" s="415"/>
      <c r="AG937" s="415"/>
      <c r="AH937" s="411" t="s">
        <v>486</v>
      </c>
      <c r="AI937" s="412"/>
      <c r="AJ937" s="412"/>
      <c r="AK937" s="412"/>
      <c r="AL937" s="315" t="s">
        <v>513</v>
      </c>
      <c r="AM937" s="316"/>
      <c r="AN937" s="316"/>
      <c r="AO937" s="317"/>
      <c r="AP937" s="311" t="s">
        <v>485</v>
      </c>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3"/>
      <c r="D939" s="408"/>
      <c r="E939" s="408"/>
      <c r="F939" s="408"/>
      <c r="G939" s="408"/>
      <c r="H939" s="408"/>
      <c r="I939" s="408"/>
      <c r="J939" s="409"/>
      <c r="K939" s="410"/>
      <c r="L939" s="410"/>
      <c r="M939" s="410"/>
      <c r="N939" s="410"/>
      <c r="O939" s="410"/>
      <c r="P939" s="414"/>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3"/>
      <c r="D940" s="408"/>
      <c r="E940" s="408"/>
      <c r="F940" s="408"/>
      <c r="G940" s="408"/>
      <c r="H940" s="408"/>
      <c r="I940" s="408"/>
      <c r="J940" s="409"/>
      <c r="K940" s="410"/>
      <c r="L940" s="410"/>
      <c r="M940" s="410"/>
      <c r="N940" s="410"/>
      <c r="O940" s="410"/>
      <c r="P940" s="414"/>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36"/>
      <c r="B969" s="336"/>
      <c r="C969" s="336" t="s">
        <v>26</v>
      </c>
      <c r="D969" s="336"/>
      <c r="E969" s="336"/>
      <c r="F969" s="336"/>
      <c r="G969" s="336"/>
      <c r="H969" s="336"/>
      <c r="I969" s="336"/>
      <c r="J969" s="267" t="s">
        <v>223</v>
      </c>
      <c r="K969" s="95"/>
      <c r="L969" s="95"/>
      <c r="M969" s="95"/>
      <c r="N969" s="95"/>
      <c r="O969" s="95"/>
      <c r="P969" s="337" t="s">
        <v>199</v>
      </c>
      <c r="Q969" s="337"/>
      <c r="R969" s="337"/>
      <c r="S969" s="337"/>
      <c r="T969" s="337"/>
      <c r="U969" s="337"/>
      <c r="V969" s="337"/>
      <c r="W969" s="337"/>
      <c r="X969" s="337"/>
      <c r="Y969" s="334" t="s">
        <v>221</v>
      </c>
      <c r="Z969" s="335"/>
      <c r="AA969" s="335"/>
      <c r="AB969" s="335"/>
      <c r="AC969" s="267" t="s">
        <v>258</v>
      </c>
      <c r="AD969" s="267"/>
      <c r="AE969" s="267"/>
      <c r="AF969" s="267"/>
      <c r="AG969" s="267"/>
      <c r="AH969" s="334" t="s">
        <v>286</v>
      </c>
      <c r="AI969" s="336"/>
      <c r="AJ969" s="336"/>
      <c r="AK969" s="336"/>
      <c r="AL969" s="336" t="s">
        <v>21</v>
      </c>
      <c r="AM969" s="336"/>
      <c r="AN969" s="336"/>
      <c r="AO969" s="416"/>
      <c r="AP969" s="417" t="s">
        <v>224</v>
      </c>
      <c r="AQ969" s="417"/>
      <c r="AR969" s="417"/>
      <c r="AS969" s="417"/>
      <c r="AT969" s="417"/>
      <c r="AU969" s="417"/>
      <c r="AV969" s="417"/>
      <c r="AW969" s="417"/>
      <c r="AX969" s="417"/>
    </row>
    <row r="970" spans="1:50" ht="48.75" customHeight="1" x14ac:dyDescent="0.15">
      <c r="A970" s="394">
        <v>1</v>
      </c>
      <c r="B970" s="394">
        <v>1</v>
      </c>
      <c r="C970" s="413" t="s">
        <v>555</v>
      </c>
      <c r="D970" s="408"/>
      <c r="E970" s="408"/>
      <c r="F970" s="408"/>
      <c r="G970" s="408"/>
      <c r="H970" s="408"/>
      <c r="I970" s="408"/>
      <c r="J970" s="409">
        <v>5010601000566</v>
      </c>
      <c r="K970" s="410"/>
      <c r="L970" s="410"/>
      <c r="M970" s="410"/>
      <c r="N970" s="410"/>
      <c r="O970" s="410"/>
      <c r="P970" s="414" t="s">
        <v>557</v>
      </c>
      <c r="Q970" s="307"/>
      <c r="R970" s="307"/>
      <c r="S970" s="307"/>
      <c r="T970" s="307"/>
      <c r="U970" s="307"/>
      <c r="V970" s="307"/>
      <c r="W970" s="307"/>
      <c r="X970" s="307"/>
      <c r="Y970" s="308">
        <v>0.01</v>
      </c>
      <c r="Z970" s="309"/>
      <c r="AA970" s="309"/>
      <c r="AB970" s="310"/>
      <c r="AC970" s="318" t="s">
        <v>296</v>
      </c>
      <c r="AD970" s="415"/>
      <c r="AE970" s="415"/>
      <c r="AF970" s="415"/>
      <c r="AG970" s="415"/>
      <c r="AH970" s="411" t="s">
        <v>486</v>
      </c>
      <c r="AI970" s="412"/>
      <c r="AJ970" s="412"/>
      <c r="AK970" s="412"/>
      <c r="AL970" s="315" t="s">
        <v>485</v>
      </c>
      <c r="AM970" s="316"/>
      <c r="AN970" s="316"/>
      <c r="AO970" s="317"/>
      <c r="AP970" s="311" t="s">
        <v>485</v>
      </c>
      <c r="AQ970" s="311"/>
      <c r="AR970" s="311"/>
      <c r="AS970" s="311"/>
      <c r="AT970" s="311"/>
      <c r="AU970" s="311"/>
      <c r="AV970" s="311"/>
      <c r="AW970" s="311"/>
      <c r="AX970" s="311"/>
    </row>
    <row r="971" spans="1:50" ht="44.25" customHeight="1" x14ac:dyDescent="0.15">
      <c r="A971" s="394">
        <v>2</v>
      </c>
      <c r="B971" s="394">
        <v>1</v>
      </c>
      <c r="C971" s="413" t="s">
        <v>580</v>
      </c>
      <c r="D971" s="408"/>
      <c r="E971" s="408"/>
      <c r="F971" s="408"/>
      <c r="G971" s="408"/>
      <c r="H971" s="408"/>
      <c r="I971" s="408"/>
      <c r="J971" s="409">
        <v>5010601000566</v>
      </c>
      <c r="K971" s="410"/>
      <c r="L971" s="410"/>
      <c r="M971" s="410"/>
      <c r="N971" s="410"/>
      <c r="O971" s="410"/>
      <c r="P971" s="414" t="s">
        <v>558</v>
      </c>
      <c r="Q971" s="307"/>
      <c r="R971" s="307"/>
      <c r="S971" s="307"/>
      <c r="T971" s="307"/>
      <c r="U971" s="307"/>
      <c r="V971" s="307"/>
      <c r="W971" s="307"/>
      <c r="X971" s="307"/>
      <c r="Y971" s="308">
        <v>8.0000000000000002E-3</v>
      </c>
      <c r="Z971" s="309"/>
      <c r="AA971" s="309"/>
      <c r="AB971" s="310"/>
      <c r="AC971" s="318" t="s">
        <v>296</v>
      </c>
      <c r="AD971" s="318"/>
      <c r="AE971" s="318"/>
      <c r="AF971" s="318"/>
      <c r="AG971" s="318"/>
      <c r="AH971" s="411" t="s">
        <v>556</v>
      </c>
      <c r="AI971" s="412"/>
      <c r="AJ971" s="412"/>
      <c r="AK971" s="412"/>
      <c r="AL971" s="315" t="s">
        <v>485</v>
      </c>
      <c r="AM971" s="316"/>
      <c r="AN971" s="316"/>
      <c r="AO971" s="317"/>
      <c r="AP971" s="311" t="s">
        <v>485</v>
      </c>
      <c r="AQ971" s="311"/>
      <c r="AR971" s="311"/>
      <c r="AS971" s="311"/>
      <c r="AT971" s="311"/>
      <c r="AU971" s="311"/>
      <c r="AV971" s="311"/>
      <c r="AW971" s="311"/>
      <c r="AX971" s="311"/>
    </row>
    <row r="972" spans="1:50" ht="30" hidden="1" customHeight="1" x14ac:dyDescent="0.15">
      <c r="A972" s="394">
        <v>3</v>
      </c>
      <c r="B972" s="394">
        <v>1</v>
      </c>
      <c r="C972" s="413"/>
      <c r="D972" s="408"/>
      <c r="E972" s="408"/>
      <c r="F972" s="408"/>
      <c r="G972" s="408"/>
      <c r="H972" s="408"/>
      <c r="I972" s="408"/>
      <c r="J972" s="409"/>
      <c r="K972" s="410"/>
      <c r="L972" s="410"/>
      <c r="M972" s="410"/>
      <c r="N972" s="410"/>
      <c r="O972" s="410"/>
      <c r="P972" s="414"/>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3"/>
      <c r="D973" s="408"/>
      <c r="E973" s="408"/>
      <c r="F973" s="408"/>
      <c r="G973" s="408"/>
      <c r="H973" s="408"/>
      <c r="I973" s="408"/>
      <c r="J973" s="409"/>
      <c r="K973" s="410"/>
      <c r="L973" s="410"/>
      <c r="M973" s="410"/>
      <c r="N973" s="410"/>
      <c r="O973" s="410"/>
      <c r="P973" s="414"/>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36"/>
      <c r="B1002" s="336"/>
      <c r="C1002" s="336" t="s">
        <v>26</v>
      </c>
      <c r="D1002" s="336"/>
      <c r="E1002" s="336"/>
      <c r="F1002" s="336"/>
      <c r="G1002" s="336"/>
      <c r="H1002" s="336"/>
      <c r="I1002" s="336"/>
      <c r="J1002" s="267" t="s">
        <v>223</v>
      </c>
      <c r="K1002" s="95"/>
      <c r="L1002" s="95"/>
      <c r="M1002" s="95"/>
      <c r="N1002" s="95"/>
      <c r="O1002" s="95"/>
      <c r="P1002" s="337" t="s">
        <v>199</v>
      </c>
      <c r="Q1002" s="337"/>
      <c r="R1002" s="337"/>
      <c r="S1002" s="337"/>
      <c r="T1002" s="337"/>
      <c r="U1002" s="337"/>
      <c r="V1002" s="337"/>
      <c r="W1002" s="337"/>
      <c r="X1002" s="337"/>
      <c r="Y1002" s="334" t="s">
        <v>221</v>
      </c>
      <c r="Z1002" s="335"/>
      <c r="AA1002" s="335"/>
      <c r="AB1002" s="335"/>
      <c r="AC1002" s="267" t="s">
        <v>258</v>
      </c>
      <c r="AD1002" s="267"/>
      <c r="AE1002" s="267"/>
      <c r="AF1002" s="267"/>
      <c r="AG1002" s="267"/>
      <c r="AH1002" s="334" t="s">
        <v>286</v>
      </c>
      <c r="AI1002" s="336"/>
      <c r="AJ1002" s="336"/>
      <c r="AK1002" s="336"/>
      <c r="AL1002" s="336" t="s">
        <v>21</v>
      </c>
      <c r="AM1002" s="336"/>
      <c r="AN1002" s="336"/>
      <c r="AO1002" s="416"/>
      <c r="AP1002" s="417" t="s">
        <v>224</v>
      </c>
      <c r="AQ1002" s="417"/>
      <c r="AR1002" s="417"/>
      <c r="AS1002" s="417"/>
      <c r="AT1002" s="417"/>
      <c r="AU1002" s="417"/>
      <c r="AV1002" s="417"/>
      <c r="AW1002" s="417"/>
      <c r="AX1002" s="417"/>
    </row>
    <row r="1003" spans="1:50" ht="69.95" customHeight="1" x14ac:dyDescent="0.15">
      <c r="A1003" s="394">
        <v>1</v>
      </c>
      <c r="B1003" s="394">
        <v>1</v>
      </c>
      <c r="C1003" s="413" t="s">
        <v>581</v>
      </c>
      <c r="D1003" s="408"/>
      <c r="E1003" s="408"/>
      <c r="F1003" s="408"/>
      <c r="G1003" s="408"/>
      <c r="H1003" s="408"/>
      <c r="I1003" s="408"/>
      <c r="J1003" s="409">
        <v>7010001012532</v>
      </c>
      <c r="K1003" s="410"/>
      <c r="L1003" s="410"/>
      <c r="M1003" s="410"/>
      <c r="N1003" s="410"/>
      <c r="O1003" s="410"/>
      <c r="P1003" s="414" t="s">
        <v>585</v>
      </c>
      <c r="Q1003" s="307"/>
      <c r="R1003" s="307"/>
      <c r="S1003" s="307"/>
      <c r="T1003" s="307"/>
      <c r="U1003" s="307"/>
      <c r="V1003" s="307"/>
      <c r="W1003" s="307"/>
      <c r="X1003" s="307"/>
      <c r="Y1003" s="308">
        <v>5.0999999999999996</v>
      </c>
      <c r="Z1003" s="309"/>
      <c r="AA1003" s="309"/>
      <c r="AB1003" s="310"/>
      <c r="AC1003" s="318" t="s">
        <v>297</v>
      </c>
      <c r="AD1003" s="415"/>
      <c r="AE1003" s="415"/>
      <c r="AF1003" s="415"/>
      <c r="AG1003" s="415"/>
      <c r="AH1003" s="411" t="s">
        <v>586</v>
      </c>
      <c r="AI1003" s="412"/>
      <c r="AJ1003" s="412"/>
      <c r="AK1003" s="412"/>
      <c r="AL1003" s="315" t="s">
        <v>589</v>
      </c>
      <c r="AM1003" s="316"/>
      <c r="AN1003" s="316"/>
      <c r="AO1003" s="317"/>
      <c r="AP1003" s="311" t="s">
        <v>588</v>
      </c>
      <c r="AQ1003" s="311"/>
      <c r="AR1003" s="311"/>
      <c r="AS1003" s="311"/>
      <c r="AT1003" s="311"/>
      <c r="AU1003" s="311"/>
      <c r="AV1003" s="311"/>
      <c r="AW1003" s="311"/>
      <c r="AX1003" s="311"/>
    </row>
    <row r="1004" spans="1:50" ht="69.95" customHeight="1" x14ac:dyDescent="0.15">
      <c r="A1004" s="394">
        <v>2</v>
      </c>
      <c r="B1004" s="394">
        <v>1</v>
      </c>
      <c r="C1004" s="413" t="s">
        <v>582</v>
      </c>
      <c r="D1004" s="408"/>
      <c r="E1004" s="408"/>
      <c r="F1004" s="408"/>
      <c r="G1004" s="408"/>
      <c r="H1004" s="408"/>
      <c r="I1004" s="408"/>
      <c r="J1004" s="409">
        <v>3010001118382</v>
      </c>
      <c r="K1004" s="410"/>
      <c r="L1004" s="410"/>
      <c r="M1004" s="410"/>
      <c r="N1004" s="410"/>
      <c r="O1004" s="410"/>
      <c r="P1004" s="414" t="s">
        <v>584</v>
      </c>
      <c r="Q1004" s="307"/>
      <c r="R1004" s="307"/>
      <c r="S1004" s="307"/>
      <c r="T1004" s="307"/>
      <c r="U1004" s="307"/>
      <c r="V1004" s="307"/>
      <c r="W1004" s="307"/>
      <c r="X1004" s="307"/>
      <c r="Y1004" s="308">
        <v>2.7</v>
      </c>
      <c r="Z1004" s="309"/>
      <c r="AA1004" s="309"/>
      <c r="AB1004" s="310"/>
      <c r="AC1004" s="318" t="s">
        <v>297</v>
      </c>
      <c r="AD1004" s="318"/>
      <c r="AE1004" s="318"/>
      <c r="AF1004" s="318"/>
      <c r="AG1004" s="318"/>
      <c r="AH1004" s="411" t="s">
        <v>587</v>
      </c>
      <c r="AI1004" s="412"/>
      <c r="AJ1004" s="412"/>
      <c r="AK1004" s="412"/>
      <c r="AL1004" s="315" t="s">
        <v>587</v>
      </c>
      <c r="AM1004" s="316"/>
      <c r="AN1004" s="316"/>
      <c r="AO1004" s="317"/>
      <c r="AP1004" s="311" t="s">
        <v>588</v>
      </c>
      <c r="AQ1004" s="311"/>
      <c r="AR1004" s="311"/>
      <c r="AS1004" s="311"/>
      <c r="AT1004" s="311"/>
      <c r="AU1004" s="311"/>
      <c r="AV1004" s="311"/>
      <c r="AW1004" s="311"/>
      <c r="AX1004" s="311"/>
    </row>
    <row r="1005" spans="1:50" ht="69.95" customHeight="1" x14ac:dyDescent="0.15">
      <c r="A1005" s="394">
        <v>3</v>
      </c>
      <c r="B1005" s="394">
        <v>1</v>
      </c>
      <c r="C1005" s="413" t="s">
        <v>583</v>
      </c>
      <c r="D1005" s="408"/>
      <c r="E1005" s="408"/>
      <c r="F1005" s="408"/>
      <c r="G1005" s="408"/>
      <c r="H1005" s="408"/>
      <c r="I1005" s="408"/>
      <c r="J1005" s="409">
        <v>7130005005009</v>
      </c>
      <c r="K1005" s="410"/>
      <c r="L1005" s="410"/>
      <c r="M1005" s="410"/>
      <c r="N1005" s="410"/>
      <c r="O1005" s="410"/>
      <c r="P1005" s="414" t="s">
        <v>585</v>
      </c>
      <c r="Q1005" s="307"/>
      <c r="R1005" s="307"/>
      <c r="S1005" s="307"/>
      <c r="T1005" s="307"/>
      <c r="U1005" s="307"/>
      <c r="V1005" s="307"/>
      <c r="W1005" s="307"/>
      <c r="X1005" s="307"/>
      <c r="Y1005" s="308">
        <v>0.3</v>
      </c>
      <c r="Z1005" s="309"/>
      <c r="AA1005" s="309"/>
      <c r="AB1005" s="310"/>
      <c r="AC1005" s="318" t="s">
        <v>297</v>
      </c>
      <c r="AD1005" s="318"/>
      <c r="AE1005" s="318"/>
      <c r="AF1005" s="318"/>
      <c r="AG1005" s="318"/>
      <c r="AH1005" s="313" t="s">
        <v>588</v>
      </c>
      <c r="AI1005" s="314"/>
      <c r="AJ1005" s="314"/>
      <c r="AK1005" s="314"/>
      <c r="AL1005" s="315" t="s">
        <v>588</v>
      </c>
      <c r="AM1005" s="316"/>
      <c r="AN1005" s="316"/>
      <c r="AO1005" s="317"/>
      <c r="AP1005" s="311" t="s">
        <v>588</v>
      </c>
      <c r="AQ1005" s="311"/>
      <c r="AR1005" s="311"/>
      <c r="AS1005" s="311"/>
      <c r="AT1005" s="311"/>
      <c r="AU1005" s="311"/>
      <c r="AV1005" s="311"/>
      <c r="AW1005" s="311"/>
      <c r="AX1005" s="311"/>
    </row>
    <row r="1006" spans="1:50" ht="30" hidden="1" customHeight="1" x14ac:dyDescent="0.15">
      <c r="A1006" s="394">
        <v>4</v>
      </c>
      <c r="B1006" s="394">
        <v>1</v>
      </c>
      <c r="C1006" s="413"/>
      <c r="D1006" s="408"/>
      <c r="E1006" s="408"/>
      <c r="F1006" s="408"/>
      <c r="G1006" s="408"/>
      <c r="H1006" s="408"/>
      <c r="I1006" s="408"/>
      <c r="J1006" s="409"/>
      <c r="K1006" s="410"/>
      <c r="L1006" s="410"/>
      <c r="M1006" s="410"/>
      <c r="N1006" s="410"/>
      <c r="O1006" s="410"/>
      <c r="P1006" s="414"/>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36"/>
      <c r="B1035" s="336"/>
      <c r="C1035" s="336" t="s">
        <v>26</v>
      </c>
      <c r="D1035" s="336"/>
      <c r="E1035" s="336"/>
      <c r="F1035" s="336"/>
      <c r="G1035" s="336"/>
      <c r="H1035" s="336"/>
      <c r="I1035" s="336"/>
      <c r="J1035" s="267" t="s">
        <v>223</v>
      </c>
      <c r="K1035" s="95"/>
      <c r="L1035" s="95"/>
      <c r="M1035" s="95"/>
      <c r="N1035" s="95"/>
      <c r="O1035" s="95"/>
      <c r="P1035" s="337" t="s">
        <v>199</v>
      </c>
      <c r="Q1035" s="337"/>
      <c r="R1035" s="337"/>
      <c r="S1035" s="337"/>
      <c r="T1035" s="337"/>
      <c r="U1035" s="337"/>
      <c r="V1035" s="337"/>
      <c r="W1035" s="337"/>
      <c r="X1035" s="337"/>
      <c r="Y1035" s="334" t="s">
        <v>221</v>
      </c>
      <c r="Z1035" s="335"/>
      <c r="AA1035" s="335"/>
      <c r="AB1035" s="335"/>
      <c r="AC1035" s="267" t="s">
        <v>258</v>
      </c>
      <c r="AD1035" s="267"/>
      <c r="AE1035" s="267"/>
      <c r="AF1035" s="267"/>
      <c r="AG1035" s="267"/>
      <c r="AH1035" s="334" t="s">
        <v>286</v>
      </c>
      <c r="AI1035" s="336"/>
      <c r="AJ1035" s="336"/>
      <c r="AK1035" s="336"/>
      <c r="AL1035" s="336" t="s">
        <v>21</v>
      </c>
      <c r="AM1035" s="336"/>
      <c r="AN1035" s="336"/>
      <c r="AO1035" s="416"/>
      <c r="AP1035" s="417" t="s">
        <v>224</v>
      </c>
      <c r="AQ1035" s="417"/>
      <c r="AR1035" s="417"/>
      <c r="AS1035" s="417"/>
      <c r="AT1035" s="417"/>
      <c r="AU1035" s="417"/>
      <c r="AV1035" s="417"/>
      <c r="AW1035" s="417"/>
      <c r="AX1035" s="417"/>
    </row>
    <row r="1036" spans="1:50" ht="90" customHeight="1" x14ac:dyDescent="0.15">
      <c r="A1036" s="394">
        <v>1</v>
      </c>
      <c r="B1036" s="394">
        <v>1</v>
      </c>
      <c r="C1036" s="413" t="s">
        <v>596</v>
      </c>
      <c r="D1036" s="408"/>
      <c r="E1036" s="408"/>
      <c r="F1036" s="408"/>
      <c r="G1036" s="408"/>
      <c r="H1036" s="408"/>
      <c r="I1036" s="408"/>
      <c r="J1036" s="409">
        <v>2020005010230</v>
      </c>
      <c r="K1036" s="410"/>
      <c r="L1036" s="410"/>
      <c r="M1036" s="410"/>
      <c r="N1036" s="410"/>
      <c r="O1036" s="410"/>
      <c r="P1036" s="414" t="s">
        <v>590</v>
      </c>
      <c r="Q1036" s="307"/>
      <c r="R1036" s="307"/>
      <c r="S1036" s="307"/>
      <c r="T1036" s="307"/>
      <c r="U1036" s="307"/>
      <c r="V1036" s="307"/>
      <c r="W1036" s="307"/>
      <c r="X1036" s="307"/>
      <c r="Y1036" s="308">
        <v>11.6</v>
      </c>
      <c r="Z1036" s="309"/>
      <c r="AA1036" s="309"/>
      <c r="AB1036" s="310"/>
      <c r="AC1036" s="318" t="s">
        <v>297</v>
      </c>
      <c r="AD1036" s="415"/>
      <c r="AE1036" s="415"/>
      <c r="AF1036" s="415"/>
      <c r="AG1036" s="415"/>
      <c r="AH1036" s="411" t="s">
        <v>592</v>
      </c>
      <c r="AI1036" s="412"/>
      <c r="AJ1036" s="412"/>
      <c r="AK1036" s="412"/>
      <c r="AL1036" s="315" t="s">
        <v>588</v>
      </c>
      <c r="AM1036" s="316"/>
      <c r="AN1036" s="316"/>
      <c r="AO1036" s="317"/>
      <c r="AP1036" s="311" t="s">
        <v>593</v>
      </c>
      <c r="AQ1036" s="311"/>
      <c r="AR1036" s="311"/>
      <c r="AS1036" s="311"/>
      <c r="AT1036" s="311"/>
      <c r="AU1036" s="311"/>
      <c r="AV1036" s="311"/>
      <c r="AW1036" s="311"/>
      <c r="AX1036" s="311"/>
    </row>
    <row r="1037" spans="1:50" ht="90" customHeight="1" x14ac:dyDescent="0.15">
      <c r="A1037" s="394">
        <v>2</v>
      </c>
      <c r="B1037" s="394">
        <v>1</v>
      </c>
      <c r="C1037" s="413" t="s">
        <v>594</v>
      </c>
      <c r="D1037" s="408"/>
      <c r="E1037" s="408"/>
      <c r="F1037" s="408"/>
      <c r="G1037" s="408"/>
      <c r="H1037" s="408"/>
      <c r="I1037" s="408"/>
      <c r="J1037" s="409">
        <v>3010401056182</v>
      </c>
      <c r="K1037" s="410"/>
      <c r="L1037" s="410"/>
      <c r="M1037" s="410"/>
      <c r="N1037" s="410"/>
      <c r="O1037" s="410"/>
      <c r="P1037" s="414" t="s">
        <v>591</v>
      </c>
      <c r="Q1037" s="307"/>
      <c r="R1037" s="307"/>
      <c r="S1037" s="307"/>
      <c r="T1037" s="307"/>
      <c r="U1037" s="307"/>
      <c r="V1037" s="307"/>
      <c r="W1037" s="307"/>
      <c r="X1037" s="307"/>
      <c r="Y1037" s="308">
        <v>4.4000000000000004</v>
      </c>
      <c r="Z1037" s="309"/>
      <c r="AA1037" s="309"/>
      <c r="AB1037" s="310"/>
      <c r="AC1037" s="318" t="s">
        <v>297</v>
      </c>
      <c r="AD1037" s="318"/>
      <c r="AE1037" s="318"/>
      <c r="AF1037" s="318"/>
      <c r="AG1037" s="318"/>
      <c r="AH1037" s="411" t="s">
        <v>588</v>
      </c>
      <c r="AI1037" s="412"/>
      <c r="AJ1037" s="412"/>
      <c r="AK1037" s="412"/>
      <c r="AL1037" s="315" t="s">
        <v>587</v>
      </c>
      <c r="AM1037" s="316"/>
      <c r="AN1037" s="316"/>
      <c r="AO1037" s="317"/>
      <c r="AP1037" s="311" t="s">
        <v>588</v>
      </c>
      <c r="AQ1037" s="311"/>
      <c r="AR1037" s="311"/>
      <c r="AS1037" s="311"/>
      <c r="AT1037" s="311"/>
      <c r="AU1037" s="311"/>
      <c r="AV1037" s="311"/>
      <c r="AW1037" s="311"/>
      <c r="AX1037" s="311"/>
    </row>
    <row r="1038" spans="1:50" ht="90" customHeight="1" x14ac:dyDescent="0.15">
      <c r="A1038" s="394">
        <v>3</v>
      </c>
      <c r="B1038" s="394">
        <v>1</v>
      </c>
      <c r="C1038" s="413" t="s">
        <v>595</v>
      </c>
      <c r="D1038" s="408"/>
      <c r="E1038" s="408"/>
      <c r="F1038" s="408"/>
      <c r="G1038" s="408"/>
      <c r="H1038" s="408"/>
      <c r="I1038" s="408"/>
      <c r="J1038" s="409">
        <v>6010401071872</v>
      </c>
      <c r="K1038" s="410"/>
      <c r="L1038" s="410"/>
      <c r="M1038" s="410"/>
      <c r="N1038" s="410"/>
      <c r="O1038" s="410"/>
      <c r="P1038" s="414" t="s">
        <v>591</v>
      </c>
      <c r="Q1038" s="307"/>
      <c r="R1038" s="307"/>
      <c r="S1038" s="307"/>
      <c r="T1038" s="307"/>
      <c r="U1038" s="307"/>
      <c r="V1038" s="307"/>
      <c r="W1038" s="307"/>
      <c r="X1038" s="307"/>
      <c r="Y1038" s="308">
        <v>1.5</v>
      </c>
      <c r="Z1038" s="309"/>
      <c r="AA1038" s="309"/>
      <c r="AB1038" s="310"/>
      <c r="AC1038" s="318" t="s">
        <v>297</v>
      </c>
      <c r="AD1038" s="318"/>
      <c r="AE1038" s="318"/>
      <c r="AF1038" s="318"/>
      <c r="AG1038" s="318"/>
      <c r="AH1038" s="313" t="s">
        <v>588</v>
      </c>
      <c r="AI1038" s="314"/>
      <c r="AJ1038" s="314"/>
      <c r="AK1038" s="314"/>
      <c r="AL1038" s="315" t="s">
        <v>588</v>
      </c>
      <c r="AM1038" s="316"/>
      <c r="AN1038" s="316"/>
      <c r="AO1038" s="317"/>
      <c r="AP1038" s="311" t="s">
        <v>588</v>
      </c>
      <c r="AQ1038" s="311"/>
      <c r="AR1038" s="311"/>
      <c r="AS1038" s="311"/>
      <c r="AT1038" s="311"/>
      <c r="AU1038" s="311"/>
      <c r="AV1038" s="311"/>
      <c r="AW1038" s="311"/>
      <c r="AX1038" s="311"/>
    </row>
    <row r="1039" spans="1:50" ht="30" hidden="1" customHeight="1" x14ac:dyDescent="0.15">
      <c r="A1039" s="394">
        <v>4</v>
      </c>
      <c r="B1039" s="394">
        <v>1</v>
      </c>
      <c r="C1039" s="413"/>
      <c r="D1039" s="408"/>
      <c r="E1039" s="408"/>
      <c r="F1039" s="408"/>
      <c r="G1039" s="408"/>
      <c r="H1039" s="408"/>
      <c r="I1039" s="408"/>
      <c r="J1039" s="409"/>
      <c r="K1039" s="410"/>
      <c r="L1039" s="410"/>
      <c r="M1039" s="410"/>
      <c r="N1039" s="410"/>
      <c r="O1039" s="410"/>
      <c r="P1039" s="414"/>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223</v>
      </c>
      <c r="K1068" s="95"/>
      <c r="L1068" s="95"/>
      <c r="M1068" s="95"/>
      <c r="N1068" s="95"/>
      <c r="O1068" s="95"/>
      <c r="P1068" s="337" t="s">
        <v>199</v>
      </c>
      <c r="Q1068" s="337"/>
      <c r="R1068" s="337"/>
      <c r="S1068" s="337"/>
      <c r="T1068" s="337"/>
      <c r="U1068" s="337"/>
      <c r="V1068" s="337"/>
      <c r="W1068" s="337"/>
      <c r="X1068" s="337"/>
      <c r="Y1068" s="334" t="s">
        <v>221</v>
      </c>
      <c r="Z1068" s="335"/>
      <c r="AA1068" s="335"/>
      <c r="AB1068" s="335"/>
      <c r="AC1068" s="267" t="s">
        <v>258</v>
      </c>
      <c r="AD1068" s="267"/>
      <c r="AE1068" s="267"/>
      <c r="AF1068" s="267"/>
      <c r="AG1068" s="267"/>
      <c r="AH1068" s="334" t="s">
        <v>286</v>
      </c>
      <c r="AI1068" s="336"/>
      <c r="AJ1068" s="336"/>
      <c r="AK1068" s="336"/>
      <c r="AL1068" s="336" t="s">
        <v>21</v>
      </c>
      <c r="AM1068" s="336"/>
      <c r="AN1068" s="336"/>
      <c r="AO1068" s="416"/>
      <c r="AP1068" s="417" t="s">
        <v>224</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5"/>
      <c r="AE1069" s="415"/>
      <c r="AF1069" s="415"/>
      <c r="AG1069" s="415"/>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3"/>
      <c r="D1071" s="408"/>
      <c r="E1071" s="408"/>
      <c r="F1071" s="408"/>
      <c r="G1071" s="408"/>
      <c r="H1071" s="408"/>
      <c r="I1071" s="408"/>
      <c r="J1071" s="409"/>
      <c r="K1071" s="410"/>
      <c r="L1071" s="410"/>
      <c r="M1071" s="410"/>
      <c r="N1071" s="410"/>
      <c r="O1071" s="410"/>
      <c r="P1071" s="414"/>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3"/>
      <c r="D1072" s="408"/>
      <c r="E1072" s="408"/>
      <c r="F1072" s="408"/>
      <c r="G1072" s="408"/>
      <c r="H1072" s="408"/>
      <c r="I1072" s="408"/>
      <c r="J1072" s="409"/>
      <c r="K1072" s="410"/>
      <c r="L1072" s="410"/>
      <c r="M1072" s="410"/>
      <c r="N1072" s="410"/>
      <c r="O1072" s="410"/>
      <c r="P1072" s="414"/>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82" t="s">
        <v>249</v>
      </c>
      <c r="B1099" s="883"/>
      <c r="C1099" s="883"/>
      <c r="D1099" s="883"/>
      <c r="E1099" s="883"/>
      <c r="F1099" s="883"/>
      <c r="G1099" s="883"/>
      <c r="H1099" s="883"/>
      <c r="I1099" s="883"/>
      <c r="J1099" s="883"/>
      <c r="K1099" s="883"/>
      <c r="L1099" s="883"/>
      <c r="M1099" s="883"/>
      <c r="N1099" s="883"/>
      <c r="O1099" s="883"/>
      <c r="P1099" s="883"/>
      <c r="Q1099" s="883"/>
      <c r="R1099" s="883"/>
      <c r="S1099" s="883"/>
      <c r="T1099" s="883"/>
      <c r="U1099" s="883"/>
      <c r="V1099" s="883"/>
      <c r="W1099" s="883"/>
      <c r="X1099" s="883"/>
      <c r="Y1099" s="883"/>
      <c r="Z1099" s="883"/>
      <c r="AA1099" s="883"/>
      <c r="AB1099" s="883"/>
      <c r="AC1099" s="883"/>
      <c r="AD1099" s="883"/>
      <c r="AE1099" s="883"/>
      <c r="AF1099" s="883"/>
      <c r="AG1099" s="883"/>
      <c r="AH1099" s="883"/>
      <c r="AI1099" s="883"/>
      <c r="AJ1099" s="883"/>
      <c r="AK1099" s="884"/>
      <c r="AL1099" s="952" t="s">
        <v>264</v>
      </c>
      <c r="AM1099" s="953"/>
      <c r="AN1099" s="953"/>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5"/>
      <c r="E1102" s="267" t="s">
        <v>217</v>
      </c>
      <c r="F1102" s="885"/>
      <c r="G1102" s="885"/>
      <c r="H1102" s="885"/>
      <c r="I1102" s="885"/>
      <c r="J1102" s="267" t="s">
        <v>223</v>
      </c>
      <c r="K1102" s="267"/>
      <c r="L1102" s="267"/>
      <c r="M1102" s="267"/>
      <c r="N1102" s="267"/>
      <c r="O1102" s="267"/>
      <c r="P1102" s="334" t="s">
        <v>27</v>
      </c>
      <c r="Q1102" s="334"/>
      <c r="R1102" s="334"/>
      <c r="S1102" s="334"/>
      <c r="T1102" s="334"/>
      <c r="U1102" s="334"/>
      <c r="V1102" s="334"/>
      <c r="W1102" s="334"/>
      <c r="X1102" s="334"/>
      <c r="Y1102" s="267" t="s">
        <v>225</v>
      </c>
      <c r="Z1102" s="885"/>
      <c r="AA1102" s="885"/>
      <c r="AB1102" s="885"/>
      <c r="AC1102" s="267" t="s">
        <v>200</v>
      </c>
      <c r="AD1102" s="267"/>
      <c r="AE1102" s="267"/>
      <c r="AF1102" s="267"/>
      <c r="AG1102" s="267"/>
      <c r="AH1102" s="334" t="s">
        <v>213</v>
      </c>
      <c r="AI1102" s="335"/>
      <c r="AJ1102" s="335"/>
      <c r="AK1102" s="335"/>
      <c r="AL1102" s="335" t="s">
        <v>21</v>
      </c>
      <c r="AM1102" s="335"/>
      <c r="AN1102" s="335"/>
      <c r="AO1102" s="888"/>
      <c r="AP1102" s="417" t="s">
        <v>250</v>
      </c>
      <c r="AQ1102" s="417"/>
      <c r="AR1102" s="417"/>
      <c r="AS1102" s="417"/>
      <c r="AT1102" s="417"/>
      <c r="AU1102" s="417"/>
      <c r="AV1102" s="417"/>
      <c r="AW1102" s="417"/>
      <c r="AX1102" s="417"/>
    </row>
    <row r="1103" spans="1:50" ht="30" hidden="1" customHeight="1" x14ac:dyDescent="0.15">
      <c r="A1103" s="394">
        <v>1</v>
      </c>
      <c r="B1103" s="394">
        <v>1</v>
      </c>
      <c r="C1103" s="887"/>
      <c r="D1103" s="887"/>
      <c r="E1103" s="886"/>
      <c r="F1103" s="886"/>
      <c r="G1103" s="886"/>
      <c r="H1103" s="886"/>
      <c r="I1103" s="886"/>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7"/>
      <c r="D1104" s="887"/>
      <c r="E1104" s="886"/>
      <c r="F1104" s="886"/>
      <c r="G1104" s="886"/>
      <c r="H1104" s="886"/>
      <c r="I1104" s="886"/>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7"/>
      <c r="D1105" s="887"/>
      <c r="E1105" s="886"/>
      <c r="F1105" s="886"/>
      <c r="G1105" s="886"/>
      <c r="H1105" s="886"/>
      <c r="I1105" s="886"/>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7"/>
      <c r="D1106" s="887"/>
      <c r="E1106" s="886"/>
      <c r="F1106" s="886"/>
      <c r="G1106" s="886"/>
      <c r="H1106" s="886"/>
      <c r="I1106" s="886"/>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7"/>
      <c r="D1107" s="887"/>
      <c r="E1107" s="886"/>
      <c r="F1107" s="886"/>
      <c r="G1107" s="886"/>
      <c r="H1107" s="886"/>
      <c r="I1107" s="886"/>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7"/>
      <c r="D1108" s="887"/>
      <c r="E1108" s="886"/>
      <c r="F1108" s="886"/>
      <c r="G1108" s="886"/>
      <c r="H1108" s="886"/>
      <c r="I1108" s="886"/>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7"/>
      <c r="D1109" s="887"/>
      <c r="E1109" s="886"/>
      <c r="F1109" s="886"/>
      <c r="G1109" s="886"/>
      <c r="H1109" s="886"/>
      <c r="I1109" s="886"/>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7"/>
      <c r="D1110" s="887"/>
      <c r="E1110" s="886"/>
      <c r="F1110" s="886"/>
      <c r="G1110" s="886"/>
      <c r="H1110" s="886"/>
      <c r="I1110" s="886"/>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7"/>
      <c r="D1111" s="887"/>
      <c r="E1111" s="886"/>
      <c r="F1111" s="886"/>
      <c r="G1111" s="886"/>
      <c r="H1111" s="886"/>
      <c r="I1111" s="886"/>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7"/>
      <c r="D1112" s="887"/>
      <c r="E1112" s="886"/>
      <c r="F1112" s="886"/>
      <c r="G1112" s="886"/>
      <c r="H1112" s="886"/>
      <c r="I1112" s="886"/>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7"/>
      <c r="D1113" s="887"/>
      <c r="E1113" s="886"/>
      <c r="F1113" s="886"/>
      <c r="G1113" s="886"/>
      <c r="H1113" s="886"/>
      <c r="I1113" s="886"/>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7"/>
      <c r="D1114" s="887"/>
      <c r="E1114" s="886"/>
      <c r="F1114" s="886"/>
      <c r="G1114" s="886"/>
      <c r="H1114" s="886"/>
      <c r="I1114" s="886"/>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7"/>
      <c r="D1115" s="887"/>
      <c r="E1115" s="886"/>
      <c r="F1115" s="886"/>
      <c r="G1115" s="886"/>
      <c r="H1115" s="886"/>
      <c r="I1115" s="886"/>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7"/>
      <c r="D1116" s="887"/>
      <c r="E1116" s="886"/>
      <c r="F1116" s="886"/>
      <c r="G1116" s="886"/>
      <c r="H1116" s="886"/>
      <c r="I1116" s="886"/>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7"/>
      <c r="D1117" s="887"/>
      <c r="E1117" s="886"/>
      <c r="F1117" s="886"/>
      <c r="G1117" s="886"/>
      <c r="H1117" s="886"/>
      <c r="I1117" s="886"/>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7"/>
      <c r="D1118" s="887"/>
      <c r="E1118" s="886"/>
      <c r="F1118" s="886"/>
      <c r="G1118" s="886"/>
      <c r="H1118" s="886"/>
      <c r="I1118" s="886"/>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7"/>
      <c r="D1119" s="887"/>
      <c r="E1119" s="886"/>
      <c r="F1119" s="886"/>
      <c r="G1119" s="886"/>
      <c r="H1119" s="886"/>
      <c r="I1119" s="886"/>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7"/>
      <c r="D1120" s="887"/>
      <c r="E1120" s="251"/>
      <c r="F1120" s="886"/>
      <c r="G1120" s="886"/>
      <c r="H1120" s="886"/>
      <c r="I1120" s="886"/>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7"/>
      <c r="D1121" s="887"/>
      <c r="E1121" s="886"/>
      <c r="F1121" s="886"/>
      <c r="G1121" s="886"/>
      <c r="H1121" s="886"/>
      <c r="I1121" s="886"/>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7"/>
      <c r="D1122" s="887"/>
      <c r="E1122" s="886"/>
      <c r="F1122" s="886"/>
      <c r="G1122" s="886"/>
      <c r="H1122" s="886"/>
      <c r="I1122" s="886"/>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7"/>
      <c r="D1123" s="887"/>
      <c r="E1123" s="886"/>
      <c r="F1123" s="886"/>
      <c r="G1123" s="886"/>
      <c r="H1123" s="886"/>
      <c r="I1123" s="886"/>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7"/>
      <c r="D1124" s="887"/>
      <c r="E1124" s="886"/>
      <c r="F1124" s="886"/>
      <c r="G1124" s="886"/>
      <c r="H1124" s="886"/>
      <c r="I1124" s="886"/>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7"/>
      <c r="D1125" s="887"/>
      <c r="E1125" s="886"/>
      <c r="F1125" s="886"/>
      <c r="G1125" s="886"/>
      <c r="H1125" s="886"/>
      <c r="I1125" s="886"/>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7"/>
      <c r="D1126" s="887"/>
      <c r="E1126" s="886"/>
      <c r="F1126" s="886"/>
      <c r="G1126" s="886"/>
      <c r="H1126" s="886"/>
      <c r="I1126" s="886"/>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7"/>
      <c r="D1127" s="887"/>
      <c r="E1127" s="886"/>
      <c r="F1127" s="886"/>
      <c r="G1127" s="886"/>
      <c r="H1127" s="886"/>
      <c r="I1127" s="886"/>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7"/>
      <c r="D1128" s="887"/>
      <c r="E1128" s="886"/>
      <c r="F1128" s="886"/>
      <c r="G1128" s="886"/>
      <c r="H1128" s="886"/>
      <c r="I1128" s="886"/>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7"/>
      <c r="D1129" s="887"/>
      <c r="E1129" s="886"/>
      <c r="F1129" s="886"/>
      <c r="G1129" s="886"/>
      <c r="H1129" s="886"/>
      <c r="I1129" s="886"/>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7"/>
      <c r="D1130" s="887"/>
      <c r="E1130" s="886"/>
      <c r="F1130" s="886"/>
      <c r="G1130" s="886"/>
      <c r="H1130" s="886"/>
      <c r="I1130" s="886"/>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7"/>
      <c r="D1131" s="887"/>
      <c r="E1131" s="886"/>
      <c r="F1131" s="886"/>
      <c r="G1131" s="886"/>
      <c r="H1131" s="886"/>
      <c r="I1131" s="886"/>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7"/>
      <c r="D1132" s="887"/>
      <c r="E1132" s="886"/>
      <c r="F1132" s="886"/>
      <c r="G1132" s="886"/>
      <c r="H1132" s="886"/>
      <c r="I1132" s="886"/>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05" priority="14011">
      <formula>IF(RIGHT(TEXT(P14,"0.#"),1)=".",FALSE,TRUE)</formula>
    </cfRule>
    <cfRule type="expression" dxfId="2104" priority="14012">
      <formula>IF(RIGHT(TEXT(P14,"0.#"),1)=".",TRUE,FALSE)</formula>
    </cfRule>
  </conditionalFormatting>
  <conditionalFormatting sqref="AE32">
    <cfRule type="expression" dxfId="2103" priority="14001">
      <formula>IF(RIGHT(TEXT(AE32,"0.#"),1)=".",FALSE,TRUE)</formula>
    </cfRule>
    <cfRule type="expression" dxfId="2102" priority="14002">
      <formula>IF(RIGHT(TEXT(AE32,"0.#"),1)=".",TRUE,FALSE)</formula>
    </cfRule>
  </conditionalFormatting>
  <conditionalFormatting sqref="P18:AX18">
    <cfRule type="expression" dxfId="2101" priority="13887">
      <formula>IF(RIGHT(TEXT(P18,"0.#"),1)=".",FALSE,TRUE)</formula>
    </cfRule>
    <cfRule type="expression" dxfId="2100" priority="13888">
      <formula>IF(RIGHT(TEXT(P18,"0.#"),1)=".",TRUE,FALSE)</formula>
    </cfRule>
  </conditionalFormatting>
  <conditionalFormatting sqref="Y783">
    <cfRule type="expression" dxfId="2099" priority="13883">
      <formula>IF(RIGHT(TEXT(Y783,"0.#"),1)=".",FALSE,TRUE)</formula>
    </cfRule>
    <cfRule type="expression" dxfId="2098" priority="13884">
      <formula>IF(RIGHT(TEXT(Y783,"0.#"),1)=".",TRUE,FALSE)</formula>
    </cfRule>
  </conditionalFormatting>
  <conditionalFormatting sqref="Y792">
    <cfRule type="expression" dxfId="2097" priority="13879">
      <formula>IF(RIGHT(TEXT(Y792,"0.#"),1)=".",FALSE,TRUE)</formula>
    </cfRule>
    <cfRule type="expression" dxfId="2096" priority="13880">
      <formula>IF(RIGHT(TEXT(Y792,"0.#"),1)=".",TRUE,FALSE)</formula>
    </cfRule>
  </conditionalFormatting>
  <conditionalFormatting sqref="Y823:Y830 Y821 Y810:Y817 Y808 Y797:Y804 Y795">
    <cfRule type="expression" dxfId="2095" priority="13661">
      <formula>IF(RIGHT(TEXT(Y795,"0.#"),1)=".",FALSE,TRUE)</formula>
    </cfRule>
    <cfRule type="expression" dxfId="2094" priority="13662">
      <formula>IF(RIGHT(TEXT(Y795,"0.#"),1)=".",TRUE,FALSE)</formula>
    </cfRule>
  </conditionalFormatting>
  <conditionalFormatting sqref="P16:AQ17 P15:AX15 P13:AX13">
    <cfRule type="expression" dxfId="2093" priority="13709">
      <formula>IF(RIGHT(TEXT(P13,"0.#"),1)=".",FALSE,TRUE)</formula>
    </cfRule>
    <cfRule type="expression" dxfId="2092" priority="13710">
      <formula>IF(RIGHT(TEXT(P13,"0.#"),1)=".",TRUE,FALSE)</formula>
    </cfRule>
  </conditionalFormatting>
  <conditionalFormatting sqref="P19:AJ19">
    <cfRule type="expression" dxfId="2091" priority="13707">
      <formula>IF(RIGHT(TEXT(P19,"0.#"),1)=".",FALSE,TRUE)</formula>
    </cfRule>
    <cfRule type="expression" dxfId="2090" priority="13708">
      <formula>IF(RIGHT(TEXT(P19,"0.#"),1)=".",TRUE,FALSE)</formula>
    </cfRule>
  </conditionalFormatting>
  <conditionalFormatting sqref="AE101 AQ101">
    <cfRule type="expression" dxfId="2089" priority="13699">
      <formula>IF(RIGHT(TEXT(AE101,"0.#"),1)=".",FALSE,TRUE)</formula>
    </cfRule>
    <cfRule type="expression" dxfId="2088" priority="13700">
      <formula>IF(RIGHT(TEXT(AE101,"0.#"),1)=".",TRUE,FALSE)</formula>
    </cfRule>
  </conditionalFormatting>
  <conditionalFormatting sqref="Y784:Y791 Y782">
    <cfRule type="expression" dxfId="2087" priority="13685">
      <formula>IF(RIGHT(TEXT(Y782,"0.#"),1)=".",FALSE,TRUE)</formula>
    </cfRule>
    <cfRule type="expression" dxfId="2086" priority="13686">
      <formula>IF(RIGHT(TEXT(Y782,"0.#"),1)=".",TRUE,FALSE)</formula>
    </cfRule>
  </conditionalFormatting>
  <conditionalFormatting sqref="AU783">
    <cfRule type="expression" dxfId="2085" priority="13683">
      <formula>IF(RIGHT(TEXT(AU783,"0.#"),1)=".",FALSE,TRUE)</formula>
    </cfRule>
    <cfRule type="expression" dxfId="2084" priority="13684">
      <formula>IF(RIGHT(TEXT(AU783,"0.#"),1)=".",TRUE,FALSE)</formula>
    </cfRule>
  </conditionalFormatting>
  <conditionalFormatting sqref="AU792">
    <cfRule type="expression" dxfId="2083" priority="13681">
      <formula>IF(RIGHT(TEXT(AU792,"0.#"),1)=".",FALSE,TRUE)</formula>
    </cfRule>
    <cfRule type="expression" dxfId="2082" priority="13682">
      <formula>IF(RIGHT(TEXT(AU792,"0.#"),1)=".",TRUE,FALSE)</formula>
    </cfRule>
  </conditionalFormatting>
  <conditionalFormatting sqref="AU784:AU791 AU782">
    <cfRule type="expression" dxfId="2081" priority="13679">
      <formula>IF(RIGHT(TEXT(AU782,"0.#"),1)=".",FALSE,TRUE)</formula>
    </cfRule>
    <cfRule type="expression" dxfId="2080" priority="13680">
      <formula>IF(RIGHT(TEXT(AU782,"0.#"),1)=".",TRUE,FALSE)</formula>
    </cfRule>
  </conditionalFormatting>
  <conditionalFormatting sqref="Y822 Y809 Y796">
    <cfRule type="expression" dxfId="2079" priority="13665">
      <formula>IF(RIGHT(TEXT(Y796,"0.#"),1)=".",FALSE,TRUE)</formula>
    </cfRule>
    <cfRule type="expression" dxfId="2078" priority="13666">
      <formula>IF(RIGHT(TEXT(Y796,"0.#"),1)=".",TRUE,FALSE)</formula>
    </cfRule>
  </conditionalFormatting>
  <conditionalFormatting sqref="Y831 Y818 Y805">
    <cfRule type="expression" dxfId="2077" priority="13663">
      <formula>IF(RIGHT(TEXT(Y805,"0.#"),1)=".",FALSE,TRUE)</formula>
    </cfRule>
    <cfRule type="expression" dxfId="2076" priority="13664">
      <formula>IF(RIGHT(TEXT(Y805,"0.#"),1)=".",TRUE,FALSE)</formula>
    </cfRule>
  </conditionalFormatting>
  <conditionalFormatting sqref="AU822 AU809 AU796">
    <cfRule type="expression" dxfId="2075" priority="13659">
      <formula>IF(RIGHT(TEXT(AU796,"0.#"),1)=".",FALSE,TRUE)</formula>
    </cfRule>
    <cfRule type="expression" dxfId="2074" priority="13660">
      <formula>IF(RIGHT(TEXT(AU796,"0.#"),1)=".",TRUE,FALSE)</formula>
    </cfRule>
  </conditionalFormatting>
  <conditionalFormatting sqref="AU831 AU818 AU805">
    <cfRule type="expression" dxfId="2073" priority="13657">
      <formula>IF(RIGHT(TEXT(AU805,"0.#"),1)=".",FALSE,TRUE)</formula>
    </cfRule>
    <cfRule type="expression" dxfId="2072" priority="13658">
      <formula>IF(RIGHT(TEXT(AU805,"0.#"),1)=".",TRUE,FALSE)</formula>
    </cfRule>
  </conditionalFormatting>
  <conditionalFormatting sqref="AU823:AU830 AU821 AU810:AU817 AU808 AU797:AU804 AU795">
    <cfRule type="expression" dxfId="2071" priority="13655">
      <formula>IF(RIGHT(TEXT(AU795,"0.#"),1)=".",FALSE,TRUE)</formula>
    </cfRule>
    <cfRule type="expression" dxfId="2070" priority="13656">
      <formula>IF(RIGHT(TEXT(AU795,"0.#"),1)=".",TRUE,FALSE)</formula>
    </cfRule>
  </conditionalFormatting>
  <conditionalFormatting sqref="AM87">
    <cfRule type="expression" dxfId="2069" priority="13309">
      <formula>IF(RIGHT(TEXT(AM87,"0.#"),1)=".",FALSE,TRUE)</formula>
    </cfRule>
    <cfRule type="expression" dxfId="2068" priority="13310">
      <formula>IF(RIGHT(TEXT(AM87,"0.#"),1)=".",TRUE,FALSE)</formula>
    </cfRule>
  </conditionalFormatting>
  <conditionalFormatting sqref="AE55">
    <cfRule type="expression" dxfId="2067" priority="13377">
      <formula>IF(RIGHT(TEXT(AE55,"0.#"),1)=".",FALSE,TRUE)</formula>
    </cfRule>
    <cfRule type="expression" dxfId="2066" priority="13378">
      <formula>IF(RIGHT(TEXT(AE55,"0.#"),1)=".",TRUE,FALSE)</formula>
    </cfRule>
  </conditionalFormatting>
  <conditionalFormatting sqref="AI55">
    <cfRule type="expression" dxfId="2065" priority="13375">
      <formula>IF(RIGHT(TEXT(AI55,"0.#"),1)=".",FALSE,TRUE)</formula>
    </cfRule>
    <cfRule type="expression" dxfId="2064" priority="13376">
      <formula>IF(RIGHT(TEXT(AI55,"0.#"),1)=".",TRUE,FALSE)</formula>
    </cfRule>
  </conditionalFormatting>
  <conditionalFormatting sqref="AM34">
    <cfRule type="expression" dxfId="2063" priority="13455">
      <formula>IF(RIGHT(TEXT(AM34,"0.#"),1)=".",FALSE,TRUE)</formula>
    </cfRule>
    <cfRule type="expression" dxfId="2062" priority="13456">
      <formula>IF(RIGHT(TEXT(AM34,"0.#"),1)=".",TRUE,FALSE)</formula>
    </cfRule>
  </conditionalFormatting>
  <conditionalFormatting sqref="AE33">
    <cfRule type="expression" dxfId="2061" priority="13469">
      <formula>IF(RIGHT(TEXT(AE33,"0.#"),1)=".",FALSE,TRUE)</formula>
    </cfRule>
    <cfRule type="expression" dxfId="2060" priority="13470">
      <formula>IF(RIGHT(TEXT(AE33,"0.#"),1)=".",TRUE,FALSE)</formula>
    </cfRule>
  </conditionalFormatting>
  <conditionalFormatting sqref="AE34">
    <cfRule type="expression" dxfId="2059" priority="13467">
      <formula>IF(RIGHT(TEXT(AE34,"0.#"),1)=".",FALSE,TRUE)</formula>
    </cfRule>
    <cfRule type="expression" dxfId="2058" priority="13468">
      <formula>IF(RIGHT(TEXT(AE34,"0.#"),1)=".",TRUE,FALSE)</formula>
    </cfRule>
  </conditionalFormatting>
  <conditionalFormatting sqref="AI34">
    <cfRule type="expression" dxfId="2057" priority="13465">
      <formula>IF(RIGHT(TEXT(AI34,"0.#"),1)=".",FALSE,TRUE)</formula>
    </cfRule>
    <cfRule type="expression" dxfId="2056" priority="13466">
      <formula>IF(RIGHT(TEXT(AI34,"0.#"),1)=".",TRUE,FALSE)</formula>
    </cfRule>
  </conditionalFormatting>
  <conditionalFormatting sqref="AI33">
    <cfRule type="expression" dxfId="2055" priority="13463">
      <formula>IF(RIGHT(TEXT(AI33,"0.#"),1)=".",FALSE,TRUE)</formula>
    </cfRule>
    <cfRule type="expression" dxfId="2054" priority="13464">
      <formula>IF(RIGHT(TEXT(AI33,"0.#"),1)=".",TRUE,FALSE)</formula>
    </cfRule>
  </conditionalFormatting>
  <conditionalFormatting sqref="AI32">
    <cfRule type="expression" dxfId="2053" priority="13461">
      <formula>IF(RIGHT(TEXT(AI32,"0.#"),1)=".",FALSE,TRUE)</formula>
    </cfRule>
    <cfRule type="expression" dxfId="2052" priority="13462">
      <formula>IF(RIGHT(TEXT(AI32,"0.#"),1)=".",TRUE,FALSE)</formula>
    </cfRule>
  </conditionalFormatting>
  <conditionalFormatting sqref="AM32">
    <cfRule type="expression" dxfId="2051" priority="13459">
      <formula>IF(RIGHT(TEXT(AM32,"0.#"),1)=".",FALSE,TRUE)</formula>
    </cfRule>
    <cfRule type="expression" dxfId="2050" priority="13460">
      <formula>IF(RIGHT(TEXT(AM32,"0.#"),1)=".",TRUE,FALSE)</formula>
    </cfRule>
  </conditionalFormatting>
  <conditionalFormatting sqref="AM33">
    <cfRule type="expression" dxfId="2049" priority="13457">
      <formula>IF(RIGHT(TEXT(AM33,"0.#"),1)=".",FALSE,TRUE)</formula>
    </cfRule>
    <cfRule type="expression" dxfId="2048" priority="13458">
      <formula>IF(RIGHT(TEXT(AM33,"0.#"),1)=".",TRUE,FALSE)</formula>
    </cfRule>
  </conditionalFormatting>
  <conditionalFormatting sqref="AQ32:AQ34">
    <cfRule type="expression" dxfId="2047" priority="13449">
      <formula>IF(RIGHT(TEXT(AQ32,"0.#"),1)=".",FALSE,TRUE)</formula>
    </cfRule>
    <cfRule type="expression" dxfId="2046" priority="13450">
      <formula>IF(RIGHT(TEXT(AQ32,"0.#"),1)=".",TRUE,FALSE)</formula>
    </cfRule>
  </conditionalFormatting>
  <conditionalFormatting sqref="AU32:AU34">
    <cfRule type="expression" dxfId="2045" priority="13447">
      <formula>IF(RIGHT(TEXT(AU32,"0.#"),1)=".",FALSE,TRUE)</formula>
    </cfRule>
    <cfRule type="expression" dxfId="2044" priority="13448">
      <formula>IF(RIGHT(TEXT(AU32,"0.#"),1)=".",TRUE,FALSE)</formula>
    </cfRule>
  </conditionalFormatting>
  <conditionalFormatting sqref="AE53">
    <cfRule type="expression" dxfId="2043" priority="13381">
      <formula>IF(RIGHT(TEXT(AE53,"0.#"),1)=".",FALSE,TRUE)</formula>
    </cfRule>
    <cfRule type="expression" dxfId="2042" priority="13382">
      <formula>IF(RIGHT(TEXT(AE53,"0.#"),1)=".",TRUE,FALSE)</formula>
    </cfRule>
  </conditionalFormatting>
  <conditionalFormatting sqref="AE54">
    <cfRule type="expression" dxfId="2041" priority="13379">
      <formula>IF(RIGHT(TEXT(AE54,"0.#"),1)=".",FALSE,TRUE)</formula>
    </cfRule>
    <cfRule type="expression" dxfId="2040" priority="13380">
      <formula>IF(RIGHT(TEXT(AE54,"0.#"),1)=".",TRUE,FALSE)</formula>
    </cfRule>
  </conditionalFormatting>
  <conditionalFormatting sqref="AI54">
    <cfRule type="expression" dxfId="2039" priority="13373">
      <formula>IF(RIGHT(TEXT(AI54,"0.#"),1)=".",FALSE,TRUE)</formula>
    </cfRule>
    <cfRule type="expression" dxfId="2038" priority="13374">
      <formula>IF(RIGHT(TEXT(AI54,"0.#"),1)=".",TRUE,FALSE)</formula>
    </cfRule>
  </conditionalFormatting>
  <conditionalFormatting sqref="AI53">
    <cfRule type="expression" dxfId="2037" priority="13371">
      <formula>IF(RIGHT(TEXT(AI53,"0.#"),1)=".",FALSE,TRUE)</formula>
    </cfRule>
    <cfRule type="expression" dxfId="2036" priority="13372">
      <formula>IF(RIGHT(TEXT(AI53,"0.#"),1)=".",TRUE,FALSE)</formula>
    </cfRule>
  </conditionalFormatting>
  <conditionalFormatting sqref="AM53">
    <cfRule type="expression" dxfId="2035" priority="13369">
      <formula>IF(RIGHT(TEXT(AM53,"0.#"),1)=".",FALSE,TRUE)</formula>
    </cfRule>
    <cfRule type="expression" dxfId="2034" priority="13370">
      <formula>IF(RIGHT(TEXT(AM53,"0.#"),1)=".",TRUE,FALSE)</formula>
    </cfRule>
  </conditionalFormatting>
  <conditionalFormatting sqref="AM54">
    <cfRule type="expression" dxfId="2033" priority="13367">
      <formula>IF(RIGHT(TEXT(AM54,"0.#"),1)=".",FALSE,TRUE)</formula>
    </cfRule>
    <cfRule type="expression" dxfId="2032" priority="13368">
      <formula>IF(RIGHT(TEXT(AM54,"0.#"),1)=".",TRUE,FALSE)</formula>
    </cfRule>
  </conditionalFormatting>
  <conditionalFormatting sqref="AM55">
    <cfRule type="expression" dxfId="2031" priority="13365">
      <formula>IF(RIGHT(TEXT(AM55,"0.#"),1)=".",FALSE,TRUE)</formula>
    </cfRule>
    <cfRule type="expression" dxfId="2030" priority="13366">
      <formula>IF(RIGHT(TEXT(AM55,"0.#"),1)=".",TRUE,FALSE)</formula>
    </cfRule>
  </conditionalFormatting>
  <conditionalFormatting sqref="AE60">
    <cfRule type="expression" dxfId="2029" priority="13351">
      <formula>IF(RIGHT(TEXT(AE60,"0.#"),1)=".",FALSE,TRUE)</formula>
    </cfRule>
    <cfRule type="expression" dxfId="2028" priority="13352">
      <formula>IF(RIGHT(TEXT(AE60,"0.#"),1)=".",TRUE,FALSE)</formula>
    </cfRule>
  </conditionalFormatting>
  <conditionalFormatting sqref="AE61">
    <cfRule type="expression" dxfId="2027" priority="13349">
      <formula>IF(RIGHT(TEXT(AE61,"0.#"),1)=".",FALSE,TRUE)</formula>
    </cfRule>
    <cfRule type="expression" dxfId="2026" priority="13350">
      <formula>IF(RIGHT(TEXT(AE61,"0.#"),1)=".",TRUE,FALSE)</formula>
    </cfRule>
  </conditionalFormatting>
  <conditionalFormatting sqref="AE62">
    <cfRule type="expression" dxfId="2025" priority="13347">
      <formula>IF(RIGHT(TEXT(AE62,"0.#"),1)=".",FALSE,TRUE)</formula>
    </cfRule>
    <cfRule type="expression" dxfId="2024" priority="13348">
      <formula>IF(RIGHT(TEXT(AE62,"0.#"),1)=".",TRUE,FALSE)</formula>
    </cfRule>
  </conditionalFormatting>
  <conditionalFormatting sqref="AI62">
    <cfRule type="expression" dxfId="2023" priority="13345">
      <formula>IF(RIGHT(TEXT(AI62,"0.#"),1)=".",FALSE,TRUE)</formula>
    </cfRule>
    <cfRule type="expression" dxfId="2022" priority="13346">
      <formula>IF(RIGHT(TEXT(AI62,"0.#"),1)=".",TRUE,FALSE)</formula>
    </cfRule>
  </conditionalFormatting>
  <conditionalFormatting sqref="AI61">
    <cfRule type="expression" dxfId="2021" priority="13343">
      <formula>IF(RIGHT(TEXT(AI61,"0.#"),1)=".",FALSE,TRUE)</formula>
    </cfRule>
    <cfRule type="expression" dxfId="2020" priority="13344">
      <formula>IF(RIGHT(TEXT(AI61,"0.#"),1)=".",TRUE,FALSE)</formula>
    </cfRule>
  </conditionalFormatting>
  <conditionalFormatting sqref="AI60">
    <cfRule type="expression" dxfId="2019" priority="13341">
      <formula>IF(RIGHT(TEXT(AI60,"0.#"),1)=".",FALSE,TRUE)</formula>
    </cfRule>
    <cfRule type="expression" dxfId="2018" priority="13342">
      <formula>IF(RIGHT(TEXT(AI60,"0.#"),1)=".",TRUE,FALSE)</formula>
    </cfRule>
  </conditionalFormatting>
  <conditionalFormatting sqref="AM60">
    <cfRule type="expression" dxfId="2017" priority="13339">
      <formula>IF(RIGHT(TEXT(AM60,"0.#"),1)=".",FALSE,TRUE)</formula>
    </cfRule>
    <cfRule type="expression" dxfId="2016" priority="13340">
      <formula>IF(RIGHT(TEXT(AM60,"0.#"),1)=".",TRUE,FALSE)</formula>
    </cfRule>
  </conditionalFormatting>
  <conditionalFormatting sqref="AM61">
    <cfRule type="expression" dxfId="2015" priority="13337">
      <formula>IF(RIGHT(TEXT(AM61,"0.#"),1)=".",FALSE,TRUE)</formula>
    </cfRule>
    <cfRule type="expression" dxfId="2014" priority="13338">
      <formula>IF(RIGHT(TEXT(AM61,"0.#"),1)=".",TRUE,FALSE)</formula>
    </cfRule>
  </conditionalFormatting>
  <conditionalFormatting sqref="AM62">
    <cfRule type="expression" dxfId="2013" priority="13335">
      <formula>IF(RIGHT(TEXT(AM62,"0.#"),1)=".",FALSE,TRUE)</formula>
    </cfRule>
    <cfRule type="expression" dxfId="2012" priority="13336">
      <formula>IF(RIGHT(TEXT(AM62,"0.#"),1)=".",TRUE,FALSE)</formula>
    </cfRule>
  </conditionalFormatting>
  <conditionalFormatting sqref="AE87">
    <cfRule type="expression" dxfId="2011" priority="13321">
      <formula>IF(RIGHT(TEXT(AE87,"0.#"),1)=".",FALSE,TRUE)</formula>
    </cfRule>
    <cfRule type="expression" dxfId="2010" priority="13322">
      <formula>IF(RIGHT(TEXT(AE87,"0.#"),1)=".",TRUE,FALSE)</formula>
    </cfRule>
  </conditionalFormatting>
  <conditionalFormatting sqref="AE88">
    <cfRule type="expression" dxfId="2009" priority="13319">
      <formula>IF(RIGHT(TEXT(AE88,"0.#"),1)=".",FALSE,TRUE)</formula>
    </cfRule>
    <cfRule type="expression" dxfId="2008" priority="13320">
      <formula>IF(RIGHT(TEXT(AE88,"0.#"),1)=".",TRUE,FALSE)</formula>
    </cfRule>
  </conditionalFormatting>
  <conditionalFormatting sqref="AE89">
    <cfRule type="expression" dxfId="2007" priority="13317">
      <formula>IF(RIGHT(TEXT(AE89,"0.#"),1)=".",FALSE,TRUE)</formula>
    </cfRule>
    <cfRule type="expression" dxfId="2006" priority="13318">
      <formula>IF(RIGHT(TEXT(AE89,"0.#"),1)=".",TRUE,FALSE)</formula>
    </cfRule>
  </conditionalFormatting>
  <conditionalFormatting sqref="AI89">
    <cfRule type="expression" dxfId="2005" priority="13315">
      <formula>IF(RIGHT(TEXT(AI89,"0.#"),1)=".",FALSE,TRUE)</formula>
    </cfRule>
    <cfRule type="expression" dxfId="2004" priority="13316">
      <formula>IF(RIGHT(TEXT(AI89,"0.#"),1)=".",TRUE,FALSE)</formula>
    </cfRule>
  </conditionalFormatting>
  <conditionalFormatting sqref="AI88">
    <cfRule type="expression" dxfId="2003" priority="13313">
      <formula>IF(RIGHT(TEXT(AI88,"0.#"),1)=".",FALSE,TRUE)</formula>
    </cfRule>
    <cfRule type="expression" dxfId="2002" priority="13314">
      <formula>IF(RIGHT(TEXT(AI88,"0.#"),1)=".",TRUE,FALSE)</formula>
    </cfRule>
  </conditionalFormatting>
  <conditionalFormatting sqref="AI87">
    <cfRule type="expression" dxfId="2001" priority="13311">
      <formula>IF(RIGHT(TEXT(AI87,"0.#"),1)=".",FALSE,TRUE)</formula>
    </cfRule>
    <cfRule type="expression" dxfId="2000" priority="13312">
      <formula>IF(RIGHT(TEXT(AI87,"0.#"),1)=".",TRUE,FALSE)</formula>
    </cfRule>
  </conditionalFormatting>
  <conditionalFormatting sqref="AM88">
    <cfRule type="expression" dxfId="1999" priority="13307">
      <formula>IF(RIGHT(TEXT(AM88,"0.#"),1)=".",FALSE,TRUE)</formula>
    </cfRule>
    <cfRule type="expression" dxfId="1998" priority="13308">
      <formula>IF(RIGHT(TEXT(AM88,"0.#"),1)=".",TRUE,FALSE)</formula>
    </cfRule>
  </conditionalFormatting>
  <conditionalFormatting sqref="AM89">
    <cfRule type="expression" dxfId="1997" priority="13305">
      <formula>IF(RIGHT(TEXT(AM89,"0.#"),1)=".",FALSE,TRUE)</formula>
    </cfRule>
    <cfRule type="expression" dxfId="1996" priority="13306">
      <formula>IF(RIGHT(TEXT(AM89,"0.#"),1)=".",TRUE,FALSE)</formula>
    </cfRule>
  </conditionalFormatting>
  <conditionalFormatting sqref="AE92">
    <cfRule type="expression" dxfId="1995" priority="13291">
      <formula>IF(RIGHT(TEXT(AE92,"0.#"),1)=".",FALSE,TRUE)</formula>
    </cfRule>
    <cfRule type="expression" dxfId="1994" priority="13292">
      <formula>IF(RIGHT(TEXT(AE92,"0.#"),1)=".",TRUE,FALSE)</formula>
    </cfRule>
  </conditionalFormatting>
  <conditionalFormatting sqref="AE93">
    <cfRule type="expression" dxfId="1993" priority="13289">
      <formula>IF(RIGHT(TEXT(AE93,"0.#"),1)=".",FALSE,TRUE)</formula>
    </cfRule>
    <cfRule type="expression" dxfId="1992" priority="13290">
      <formula>IF(RIGHT(TEXT(AE93,"0.#"),1)=".",TRUE,FALSE)</formula>
    </cfRule>
  </conditionalFormatting>
  <conditionalFormatting sqref="AE94">
    <cfRule type="expression" dxfId="1991" priority="13287">
      <formula>IF(RIGHT(TEXT(AE94,"0.#"),1)=".",FALSE,TRUE)</formula>
    </cfRule>
    <cfRule type="expression" dxfId="1990" priority="13288">
      <formula>IF(RIGHT(TEXT(AE94,"0.#"),1)=".",TRUE,FALSE)</formula>
    </cfRule>
  </conditionalFormatting>
  <conditionalFormatting sqref="AI94">
    <cfRule type="expression" dxfId="1989" priority="13285">
      <formula>IF(RIGHT(TEXT(AI94,"0.#"),1)=".",FALSE,TRUE)</formula>
    </cfRule>
    <cfRule type="expression" dxfId="1988" priority="13286">
      <formula>IF(RIGHT(TEXT(AI94,"0.#"),1)=".",TRUE,FALSE)</formula>
    </cfRule>
  </conditionalFormatting>
  <conditionalFormatting sqref="AI93">
    <cfRule type="expression" dxfId="1987" priority="13283">
      <formula>IF(RIGHT(TEXT(AI93,"0.#"),1)=".",FALSE,TRUE)</formula>
    </cfRule>
    <cfRule type="expression" dxfId="1986" priority="13284">
      <formula>IF(RIGHT(TEXT(AI93,"0.#"),1)=".",TRUE,FALSE)</formula>
    </cfRule>
  </conditionalFormatting>
  <conditionalFormatting sqref="AI92">
    <cfRule type="expression" dxfId="1985" priority="13281">
      <formula>IF(RIGHT(TEXT(AI92,"0.#"),1)=".",FALSE,TRUE)</formula>
    </cfRule>
    <cfRule type="expression" dxfId="1984" priority="13282">
      <formula>IF(RIGHT(TEXT(AI92,"0.#"),1)=".",TRUE,FALSE)</formula>
    </cfRule>
  </conditionalFormatting>
  <conditionalFormatting sqref="AM92">
    <cfRule type="expression" dxfId="1983" priority="13279">
      <formula>IF(RIGHT(TEXT(AM92,"0.#"),1)=".",FALSE,TRUE)</formula>
    </cfRule>
    <cfRule type="expression" dxfId="1982" priority="13280">
      <formula>IF(RIGHT(TEXT(AM92,"0.#"),1)=".",TRUE,FALSE)</formula>
    </cfRule>
  </conditionalFormatting>
  <conditionalFormatting sqref="AM93">
    <cfRule type="expression" dxfId="1981" priority="13277">
      <formula>IF(RIGHT(TEXT(AM93,"0.#"),1)=".",FALSE,TRUE)</formula>
    </cfRule>
    <cfRule type="expression" dxfId="1980" priority="13278">
      <formula>IF(RIGHT(TEXT(AM93,"0.#"),1)=".",TRUE,FALSE)</formula>
    </cfRule>
  </conditionalFormatting>
  <conditionalFormatting sqref="AM94">
    <cfRule type="expression" dxfId="1979" priority="13275">
      <formula>IF(RIGHT(TEXT(AM94,"0.#"),1)=".",FALSE,TRUE)</formula>
    </cfRule>
    <cfRule type="expression" dxfId="1978" priority="13276">
      <formula>IF(RIGHT(TEXT(AM94,"0.#"),1)=".",TRUE,FALSE)</formula>
    </cfRule>
  </conditionalFormatting>
  <conditionalFormatting sqref="AE97">
    <cfRule type="expression" dxfId="1977" priority="13261">
      <formula>IF(RIGHT(TEXT(AE97,"0.#"),1)=".",FALSE,TRUE)</formula>
    </cfRule>
    <cfRule type="expression" dxfId="1976" priority="13262">
      <formula>IF(RIGHT(TEXT(AE97,"0.#"),1)=".",TRUE,FALSE)</formula>
    </cfRule>
  </conditionalFormatting>
  <conditionalFormatting sqref="AE98">
    <cfRule type="expression" dxfId="1975" priority="13259">
      <formula>IF(RIGHT(TEXT(AE98,"0.#"),1)=".",FALSE,TRUE)</formula>
    </cfRule>
    <cfRule type="expression" dxfId="1974" priority="13260">
      <formula>IF(RIGHT(TEXT(AE98,"0.#"),1)=".",TRUE,FALSE)</formula>
    </cfRule>
  </conditionalFormatting>
  <conditionalFormatting sqref="AE99">
    <cfRule type="expression" dxfId="1973" priority="13257">
      <formula>IF(RIGHT(TEXT(AE99,"0.#"),1)=".",FALSE,TRUE)</formula>
    </cfRule>
    <cfRule type="expression" dxfId="1972" priority="13258">
      <formula>IF(RIGHT(TEXT(AE99,"0.#"),1)=".",TRUE,FALSE)</formula>
    </cfRule>
  </conditionalFormatting>
  <conditionalFormatting sqref="AI99">
    <cfRule type="expression" dxfId="1971" priority="13255">
      <formula>IF(RIGHT(TEXT(AI99,"0.#"),1)=".",FALSE,TRUE)</formula>
    </cfRule>
    <cfRule type="expression" dxfId="1970" priority="13256">
      <formula>IF(RIGHT(TEXT(AI99,"0.#"),1)=".",TRUE,FALSE)</formula>
    </cfRule>
  </conditionalFormatting>
  <conditionalFormatting sqref="AI98">
    <cfRule type="expression" dxfId="1969" priority="13253">
      <formula>IF(RIGHT(TEXT(AI98,"0.#"),1)=".",FALSE,TRUE)</formula>
    </cfRule>
    <cfRule type="expression" dxfId="1968" priority="13254">
      <formula>IF(RIGHT(TEXT(AI98,"0.#"),1)=".",TRUE,FALSE)</formula>
    </cfRule>
  </conditionalFormatting>
  <conditionalFormatting sqref="AI97">
    <cfRule type="expression" dxfId="1967" priority="13251">
      <formula>IF(RIGHT(TEXT(AI97,"0.#"),1)=".",FALSE,TRUE)</formula>
    </cfRule>
    <cfRule type="expression" dxfId="1966" priority="13252">
      <formula>IF(RIGHT(TEXT(AI97,"0.#"),1)=".",TRUE,FALSE)</formula>
    </cfRule>
  </conditionalFormatting>
  <conditionalFormatting sqref="AM97">
    <cfRule type="expression" dxfId="1965" priority="13249">
      <formula>IF(RIGHT(TEXT(AM97,"0.#"),1)=".",FALSE,TRUE)</formula>
    </cfRule>
    <cfRule type="expression" dxfId="1964" priority="13250">
      <formula>IF(RIGHT(TEXT(AM97,"0.#"),1)=".",TRUE,FALSE)</formula>
    </cfRule>
  </conditionalFormatting>
  <conditionalFormatting sqref="AM98">
    <cfRule type="expression" dxfId="1963" priority="13247">
      <formula>IF(RIGHT(TEXT(AM98,"0.#"),1)=".",FALSE,TRUE)</formula>
    </cfRule>
    <cfRule type="expression" dxfId="1962" priority="13248">
      <formula>IF(RIGHT(TEXT(AM98,"0.#"),1)=".",TRUE,FALSE)</formula>
    </cfRule>
  </conditionalFormatting>
  <conditionalFormatting sqref="AM99">
    <cfRule type="expression" dxfId="1961" priority="13245">
      <formula>IF(RIGHT(TEXT(AM99,"0.#"),1)=".",FALSE,TRUE)</formula>
    </cfRule>
    <cfRule type="expression" dxfId="1960" priority="13246">
      <formula>IF(RIGHT(TEXT(AM99,"0.#"),1)=".",TRUE,FALSE)</formula>
    </cfRule>
  </conditionalFormatting>
  <conditionalFormatting sqref="AI101">
    <cfRule type="expression" dxfId="1959" priority="13231">
      <formula>IF(RIGHT(TEXT(AI101,"0.#"),1)=".",FALSE,TRUE)</formula>
    </cfRule>
    <cfRule type="expression" dxfId="1958" priority="13232">
      <formula>IF(RIGHT(TEXT(AI101,"0.#"),1)=".",TRUE,FALSE)</formula>
    </cfRule>
  </conditionalFormatting>
  <conditionalFormatting sqref="AM101">
    <cfRule type="expression" dxfId="1957" priority="13229">
      <formula>IF(RIGHT(TEXT(AM101,"0.#"),1)=".",FALSE,TRUE)</formula>
    </cfRule>
    <cfRule type="expression" dxfId="1956" priority="13230">
      <formula>IF(RIGHT(TEXT(AM101,"0.#"),1)=".",TRUE,FALSE)</formula>
    </cfRule>
  </conditionalFormatting>
  <conditionalFormatting sqref="AE102">
    <cfRule type="expression" dxfId="1955" priority="13227">
      <formula>IF(RIGHT(TEXT(AE102,"0.#"),1)=".",FALSE,TRUE)</formula>
    </cfRule>
    <cfRule type="expression" dxfId="1954" priority="13228">
      <formula>IF(RIGHT(TEXT(AE102,"0.#"),1)=".",TRUE,FALSE)</formula>
    </cfRule>
  </conditionalFormatting>
  <conditionalFormatting sqref="AI102">
    <cfRule type="expression" dxfId="1953" priority="13225">
      <formula>IF(RIGHT(TEXT(AI102,"0.#"),1)=".",FALSE,TRUE)</formula>
    </cfRule>
    <cfRule type="expression" dxfId="1952" priority="13226">
      <formula>IF(RIGHT(TEXT(AI102,"0.#"),1)=".",TRUE,FALSE)</formula>
    </cfRule>
  </conditionalFormatting>
  <conditionalFormatting sqref="AM102">
    <cfRule type="expression" dxfId="1951" priority="13223">
      <formula>IF(RIGHT(TEXT(AM102,"0.#"),1)=".",FALSE,TRUE)</formula>
    </cfRule>
    <cfRule type="expression" dxfId="1950" priority="13224">
      <formula>IF(RIGHT(TEXT(AM102,"0.#"),1)=".",TRUE,FALSE)</formula>
    </cfRule>
  </conditionalFormatting>
  <conditionalFormatting sqref="AQ102">
    <cfRule type="expression" dxfId="1949" priority="13221">
      <formula>IF(RIGHT(TEXT(AQ102,"0.#"),1)=".",FALSE,TRUE)</formula>
    </cfRule>
    <cfRule type="expression" dxfId="1948" priority="13222">
      <formula>IF(RIGHT(TEXT(AQ102,"0.#"),1)=".",TRUE,FALSE)</formula>
    </cfRule>
  </conditionalFormatting>
  <conditionalFormatting sqref="AE104">
    <cfRule type="expression" dxfId="1947" priority="13219">
      <formula>IF(RIGHT(TEXT(AE104,"0.#"),1)=".",FALSE,TRUE)</formula>
    </cfRule>
    <cfRule type="expression" dxfId="1946" priority="13220">
      <formula>IF(RIGHT(TEXT(AE104,"0.#"),1)=".",TRUE,FALSE)</formula>
    </cfRule>
  </conditionalFormatting>
  <conditionalFormatting sqref="AI104">
    <cfRule type="expression" dxfId="1945" priority="13217">
      <formula>IF(RIGHT(TEXT(AI104,"0.#"),1)=".",FALSE,TRUE)</formula>
    </cfRule>
    <cfRule type="expression" dxfId="1944" priority="13218">
      <formula>IF(RIGHT(TEXT(AI104,"0.#"),1)=".",TRUE,FALSE)</formula>
    </cfRule>
  </conditionalFormatting>
  <conditionalFormatting sqref="AM104">
    <cfRule type="expression" dxfId="1943" priority="13215">
      <formula>IF(RIGHT(TEXT(AM104,"0.#"),1)=".",FALSE,TRUE)</formula>
    </cfRule>
    <cfRule type="expression" dxfId="1942" priority="13216">
      <formula>IF(RIGHT(TEXT(AM104,"0.#"),1)=".",TRUE,FALSE)</formula>
    </cfRule>
  </conditionalFormatting>
  <conditionalFormatting sqref="AE105">
    <cfRule type="expression" dxfId="1941" priority="13213">
      <formula>IF(RIGHT(TEXT(AE105,"0.#"),1)=".",FALSE,TRUE)</formula>
    </cfRule>
    <cfRule type="expression" dxfId="1940" priority="13214">
      <formula>IF(RIGHT(TEXT(AE105,"0.#"),1)=".",TRUE,FALSE)</formula>
    </cfRule>
  </conditionalFormatting>
  <conditionalFormatting sqref="AI105">
    <cfRule type="expression" dxfId="1939" priority="13211">
      <formula>IF(RIGHT(TEXT(AI105,"0.#"),1)=".",FALSE,TRUE)</formula>
    </cfRule>
    <cfRule type="expression" dxfId="1938" priority="13212">
      <formula>IF(RIGHT(TEXT(AI105,"0.#"),1)=".",TRUE,FALSE)</formula>
    </cfRule>
  </conditionalFormatting>
  <conditionalFormatting sqref="AM105">
    <cfRule type="expression" dxfId="1937" priority="13209">
      <formula>IF(RIGHT(TEXT(AM105,"0.#"),1)=".",FALSE,TRUE)</formula>
    </cfRule>
    <cfRule type="expression" dxfId="1936" priority="13210">
      <formula>IF(RIGHT(TEXT(AM105,"0.#"),1)=".",TRUE,FALSE)</formula>
    </cfRule>
  </conditionalFormatting>
  <conditionalFormatting sqref="AE107">
    <cfRule type="expression" dxfId="1935" priority="13205">
      <formula>IF(RIGHT(TEXT(AE107,"0.#"),1)=".",FALSE,TRUE)</formula>
    </cfRule>
    <cfRule type="expression" dxfId="1934" priority="13206">
      <formula>IF(RIGHT(TEXT(AE107,"0.#"),1)=".",TRUE,FALSE)</formula>
    </cfRule>
  </conditionalFormatting>
  <conditionalFormatting sqref="AI107">
    <cfRule type="expression" dxfId="1933" priority="13203">
      <formula>IF(RIGHT(TEXT(AI107,"0.#"),1)=".",FALSE,TRUE)</formula>
    </cfRule>
    <cfRule type="expression" dxfId="1932" priority="13204">
      <formula>IF(RIGHT(TEXT(AI107,"0.#"),1)=".",TRUE,FALSE)</formula>
    </cfRule>
  </conditionalFormatting>
  <conditionalFormatting sqref="AM107">
    <cfRule type="expression" dxfId="1931" priority="13201">
      <formula>IF(RIGHT(TEXT(AM107,"0.#"),1)=".",FALSE,TRUE)</formula>
    </cfRule>
    <cfRule type="expression" dxfId="1930" priority="13202">
      <formula>IF(RIGHT(TEXT(AM107,"0.#"),1)=".",TRUE,FALSE)</formula>
    </cfRule>
  </conditionalFormatting>
  <conditionalFormatting sqref="AE108">
    <cfRule type="expression" dxfId="1929" priority="13199">
      <formula>IF(RIGHT(TEXT(AE108,"0.#"),1)=".",FALSE,TRUE)</formula>
    </cfRule>
    <cfRule type="expression" dxfId="1928" priority="13200">
      <formula>IF(RIGHT(TEXT(AE108,"0.#"),1)=".",TRUE,FALSE)</formula>
    </cfRule>
  </conditionalFormatting>
  <conditionalFormatting sqref="AI108">
    <cfRule type="expression" dxfId="1927" priority="13197">
      <formula>IF(RIGHT(TEXT(AI108,"0.#"),1)=".",FALSE,TRUE)</formula>
    </cfRule>
    <cfRule type="expression" dxfId="1926" priority="13198">
      <formula>IF(RIGHT(TEXT(AI108,"0.#"),1)=".",TRUE,FALSE)</formula>
    </cfRule>
  </conditionalFormatting>
  <conditionalFormatting sqref="AM108">
    <cfRule type="expression" dxfId="1925" priority="13195">
      <formula>IF(RIGHT(TEXT(AM108,"0.#"),1)=".",FALSE,TRUE)</formula>
    </cfRule>
    <cfRule type="expression" dxfId="1924" priority="13196">
      <formula>IF(RIGHT(TEXT(AM108,"0.#"),1)=".",TRUE,FALSE)</formula>
    </cfRule>
  </conditionalFormatting>
  <conditionalFormatting sqref="AE110">
    <cfRule type="expression" dxfId="1923" priority="13191">
      <formula>IF(RIGHT(TEXT(AE110,"0.#"),1)=".",FALSE,TRUE)</formula>
    </cfRule>
    <cfRule type="expression" dxfId="1922" priority="13192">
      <formula>IF(RIGHT(TEXT(AE110,"0.#"),1)=".",TRUE,FALSE)</formula>
    </cfRule>
  </conditionalFormatting>
  <conditionalFormatting sqref="AI110">
    <cfRule type="expression" dxfId="1921" priority="13189">
      <formula>IF(RIGHT(TEXT(AI110,"0.#"),1)=".",FALSE,TRUE)</formula>
    </cfRule>
    <cfRule type="expression" dxfId="1920" priority="13190">
      <formula>IF(RIGHT(TEXT(AI110,"0.#"),1)=".",TRUE,FALSE)</formula>
    </cfRule>
  </conditionalFormatting>
  <conditionalFormatting sqref="AM110">
    <cfRule type="expression" dxfId="1919" priority="13187">
      <formula>IF(RIGHT(TEXT(AM110,"0.#"),1)=".",FALSE,TRUE)</formula>
    </cfRule>
    <cfRule type="expression" dxfId="1918" priority="13188">
      <formula>IF(RIGHT(TEXT(AM110,"0.#"),1)=".",TRUE,FALSE)</formula>
    </cfRule>
  </conditionalFormatting>
  <conditionalFormatting sqref="AE111">
    <cfRule type="expression" dxfId="1917" priority="13185">
      <formula>IF(RIGHT(TEXT(AE111,"0.#"),1)=".",FALSE,TRUE)</formula>
    </cfRule>
    <cfRule type="expression" dxfId="1916" priority="13186">
      <formula>IF(RIGHT(TEXT(AE111,"0.#"),1)=".",TRUE,FALSE)</formula>
    </cfRule>
  </conditionalFormatting>
  <conditionalFormatting sqref="AI111">
    <cfRule type="expression" dxfId="1915" priority="13183">
      <formula>IF(RIGHT(TEXT(AI111,"0.#"),1)=".",FALSE,TRUE)</formula>
    </cfRule>
    <cfRule type="expression" dxfId="1914" priority="13184">
      <formula>IF(RIGHT(TEXT(AI111,"0.#"),1)=".",TRUE,FALSE)</formula>
    </cfRule>
  </conditionalFormatting>
  <conditionalFormatting sqref="AM111">
    <cfRule type="expression" dxfId="1913" priority="13181">
      <formula>IF(RIGHT(TEXT(AM111,"0.#"),1)=".",FALSE,TRUE)</formula>
    </cfRule>
    <cfRule type="expression" dxfId="1912" priority="13182">
      <formula>IF(RIGHT(TEXT(AM111,"0.#"),1)=".",TRUE,FALSE)</formula>
    </cfRule>
  </conditionalFormatting>
  <conditionalFormatting sqref="AE113">
    <cfRule type="expression" dxfId="1911" priority="13177">
      <formula>IF(RIGHT(TEXT(AE113,"0.#"),1)=".",FALSE,TRUE)</formula>
    </cfRule>
    <cfRule type="expression" dxfId="1910" priority="13178">
      <formula>IF(RIGHT(TEXT(AE113,"0.#"),1)=".",TRUE,FALSE)</formula>
    </cfRule>
  </conditionalFormatting>
  <conditionalFormatting sqref="AI113">
    <cfRule type="expression" dxfId="1909" priority="13175">
      <formula>IF(RIGHT(TEXT(AI113,"0.#"),1)=".",FALSE,TRUE)</formula>
    </cfRule>
    <cfRule type="expression" dxfId="1908" priority="13176">
      <formula>IF(RIGHT(TEXT(AI113,"0.#"),1)=".",TRUE,FALSE)</formula>
    </cfRule>
  </conditionalFormatting>
  <conditionalFormatting sqref="AM113">
    <cfRule type="expression" dxfId="1907" priority="13173">
      <formula>IF(RIGHT(TEXT(AM113,"0.#"),1)=".",FALSE,TRUE)</formula>
    </cfRule>
    <cfRule type="expression" dxfId="1906" priority="13174">
      <formula>IF(RIGHT(TEXT(AM113,"0.#"),1)=".",TRUE,FALSE)</formula>
    </cfRule>
  </conditionalFormatting>
  <conditionalFormatting sqref="AE114">
    <cfRule type="expression" dxfId="1905" priority="13171">
      <formula>IF(RIGHT(TEXT(AE114,"0.#"),1)=".",FALSE,TRUE)</formula>
    </cfRule>
    <cfRule type="expression" dxfId="1904" priority="13172">
      <formula>IF(RIGHT(TEXT(AE114,"0.#"),1)=".",TRUE,FALSE)</formula>
    </cfRule>
  </conditionalFormatting>
  <conditionalFormatting sqref="AI114">
    <cfRule type="expression" dxfId="1903" priority="13169">
      <formula>IF(RIGHT(TEXT(AI114,"0.#"),1)=".",FALSE,TRUE)</formula>
    </cfRule>
    <cfRule type="expression" dxfId="1902" priority="13170">
      <formula>IF(RIGHT(TEXT(AI114,"0.#"),1)=".",TRUE,FALSE)</formula>
    </cfRule>
  </conditionalFormatting>
  <conditionalFormatting sqref="AM114">
    <cfRule type="expression" dxfId="1901" priority="13167">
      <formula>IF(RIGHT(TEXT(AM114,"0.#"),1)=".",FALSE,TRUE)</formula>
    </cfRule>
    <cfRule type="expression" dxfId="1900" priority="13168">
      <formula>IF(RIGHT(TEXT(AM114,"0.#"),1)=".",TRUE,FALSE)</formula>
    </cfRule>
  </conditionalFormatting>
  <conditionalFormatting sqref="AE116 AQ116">
    <cfRule type="expression" dxfId="1899" priority="13163">
      <formula>IF(RIGHT(TEXT(AE116,"0.#"),1)=".",FALSE,TRUE)</formula>
    </cfRule>
    <cfRule type="expression" dxfId="1898" priority="13164">
      <formula>IF(RIGHT(TEXT(AE116,"0.#"),1)=".",TRUE,FALSE)</formula>
    </cfRule>
  </conditionalFormatting>
  <conditionalFormatting sqref="AI116">
    <cfRule type="expression" dxfId="1897" priority="13161">
      <formula>IF(RIGHT(TEXT(AI116,"0.#"),1)=".",FALSE,TRUE)</formula>
    </cfRule>
    <cfRule type="expression" dxfId="1896" priority="13162">
      <formula>IF(RIGHT(TEXT(AI116,"0.#"),1)=".",TRUE,FALSE)</formula>
    </cfRule>
  </conditionalFormatting>
  <conditionalFormatting sqref="AM116">
    <cfRule type="expression" dxfId="1895" priority="13159">
      <formula>IF(RIGHT(TEXT(AM116,"0.#"),1)=".",FALSE,TRUE)</formula>
    </cfRule>
    <cfRule type="expression" dxfId="1894" priority="13160">
      <formula>IF(RIGHT(TEXT(AM116,"0.#"),1)=".",TRUE,FALSE)</formula>
    </cfRule>
  </conditionalFormatting>
  <conditionalFormatting sqref="AM117">
    <cfRule type="expression" dxfId="1893" priority="13157">
      <formula>IF(RIGHT(TEXT(AM117,"0.#"),1)=".",FALSE,TRUE)</formula>
    </cfRule>
    <cfRule type="expression" dxfId="1892" priority="13158">
      <formula>IF(RIGHT(TEXT(AM117,"0.#"),1)=".",TRUE,FALSE)</formula>
    </cfRule>
  </conditionalFormatting>
  <conditionalFormatting sqref="AI117">
    <cfRule type="expression" dxfId="1891" priority="13155">
      <formula>IF(RIGHT(TEXT(AI117,"0.#"),1)=".",FALSE,TRUE)</formula>
    </cfRule>
    <cfRule type="expression" dxfId="1890" priority="13156">
      <formula>IF(RIGHT(TEXT(AI117,"0.#"),1)=".",TRUE,FALSE)</formula>
    </cfRule>
  </conditionalFormatting>
  <conditionalFormatting sqref="AQ117">
    <cfRule type="expression" dxfId="1889" priority="13151">
      <formula>IF(RIGHT(TEXT(AQ117,"0.#"),1)=".",FALSE,TRUE)</formula>
    </cfRule>
    <cfRule type="expression" dxfId="1888" priority="13152">
      <formula>IF(RIGHT(TEXT(AQ117,"0.#"),1)=".",TRUE,FALSE)</formula>
    </cfRule>
  </conditionalFormatting>
  <conditionalFormatting sqref="AE119 AQ119">
    <cfRule type="expression" dxfId="1887" priority="13149">
      <formula>IF(RIGHT(TEXT(AE119,"0.#"),1)=".",FALSE,TRUE)</formula>
    </cfRule>
    <cfRule type="expression" dxfId="1886" priority="13150">
      <formula>IF(RIGHT(TEXT(AE119,"0.#"),1)=".",TRUE,FALSE)</formula>
    </cfRule>
  </conditionalFormatting>
  <conditionalFormatting sqref="AI119">
    <cfRule type="expression" dxfId="1885" priority="13147">
      <formula>IF(RIGHT(TEXT(AI119,"0.#"),1)=".",FALSE,TRUE)</formula>
    </cfRule>
    <cfRule type="expression" dxfId="1884" priority="13148">
      <formula>IF(RIGHT(TEXT(AI119,"0.#"),1)=".",TRUE,FALSE)</formula>
    </cfRule>
  </conditionalFormatting>
  <conditionalFormatting sqref="AM119">
    <cfRule type="expression" dxfId="1883" priority="13145">
      <formula>IF(RIGHT(TEXT(AM119,"0.#"),1)=".",FALSE,TRUE)</formula>
    </cfRule>
    <cfRule type="expression" dxfId="1882" priority="13146">
      <formula>IF(RIGHT(TEXT(AM119,"0.#"),1)=".",TRUE,FALSE)</formula>
    </cfRule>
  </conditionalFormatting>
  <conditionalFormatting sqref="AQ120">
    <cfRule type="expression" dxfId="1881" priority="13137">
      <formula>IF(RIGHT(TEXT(AQ120,"0.#"),1)=".",FALSE,TRUE)</formula>
    </cfRule>
    <cfRule type="expression" dxfId="1880" priority="13138">
      <formula>IF(RIGHT(TEXT(AQ120,"0.#"),1)=".",TRUE,FALSE)</formula>
    </cfRule>
  </conditionalFormatting>
  <conditionalFormatting sqref="AE122 AQ122">
    <cfRule type="expression" dxfId="1879" priority="13135">
      <formula>IF(RIGHT(TEXT(AE122,"0.#"),1)=".",FALSE,TRUE)</formula>
    </cfRule>
    <cfRule type="expression" dxfId="1878" priority="13136">
      <formula>IF(RIGHT(TEXT(AE122,"0.#"),1)=".",TRUE,FALSE)</formula>
    </cfRule>
  </conditionalFormatting>
  <conditionalFormatting sqref="AI122">
    <cfRule type="expression" dxfId="1877" priority="13133">
      <formula>IF(RIGHT(TEXT(AI122,"0.#"),1)=".",FALSE,TRUE)</formula>
    </cfRule>
    <cfRule type="expression" dxfId="1876" priority="13134">
      <formula>IF(RIGHT(TEXT(AI122,"0.#"),1)=".",TRUE,FALSE)</formula>
    </cfRule>
  </conditionalFormatting>
  <conditionalFormatting sqref="AM122">
    <cfRule type="expression" dxfId="1875" priority="13131">
      <formula>IF(RIGHT(TEXT(AM122,"0.#"),1)=".",FALSE,TRUE)</formula>
    </cfRule>
    <cfRule type="expression" dxfId="1874" priority="13132">
      <formula>IF(RIGHT(TEXT(AM122,"0.#"),1)=".",TRUE,FALSE)</formula>
    </cfRule>
  </conditionalFormatting>
  <conditionalFormatting sqref="AQ123">
    <cfRule type="expression" dxfId="1873" priority="13123">
      <formula>IF(RIGHT(TEXT(AQ123,"0.#"),1)=".",FALSE,TRUE)</formula>
    </cfRule>
    <cfRule type="expression" dxfId="1872" priority="13124">
      <formula>IF(RIGHT(TEXT(AQ123,"0.#"),1)=".",TRUE,FALSE)</formula>
    </cfRule>
  </conditionalFormatting>
  <conditionalFormatting sqref="AE125 AQ125">
    <cfRule type="expression" dxfId="1871" priority="13121">
      <formula>IF(RIGHT(TEXT(AE125,"0.#"),1)=".",FALSE,TRUE)</formula>
    </cfRule>
    <cfRule type="expression" dxfId="1870" priority="13122">
      <formula>IF(RIGHT(TEXT(AE125,"0.#"),1)=".",TRUE,FALSE)</formula>
    </cfRule>
  </conditionalFormatting>
  <conditionalFormatting sqref="AI125">
    <cfRule type="expression" dxfId="1869" priority="13119">
      <formula>IF(RIGHT(TEXT(AI125,"0.#"),1)=".",FALSE,TRUE)</formula>
    </cfRule>
    <cfRule type="expression" dxfId="1868" priority="13120">
      <formula>IF(RIGHT(TEXT(AI125,"0.#"),1)=".",TRUE,FALSE)</formula>
    </cfRule>
  </conditionalFormatting>
  <conditionalFormatting sqref="AM125">
    <cfRule type="expression" dxfId="1867" priority="13117">
      <formula>IF(RIGHT(TEXT(AM125,"0.#"),1)=".",FALSE,TRUE)</formula>
    </cfRule>
    <cfRule type="expression" dxfId="1866" priority="13118">
      <formula>IF(RIGHT(TEXT(AM125,"0.#"),1)=".",TRUE,FALSE)</formula>
    </cfRule>
  </conditionalFormatting>
  <conditionalFormatting sqref="AQ126">
    <cfRule type="expression" dxfId="1865" priority="13109">
      <formula>IF(RIGHT(TEXT(AQ126,"0.#"),1)=".",FALSE,TRUE)</formula>
    </cfRule>
    <cfRule type="expression" dxfId="1864" priority="13110">
      <formula>IF(RIGHT(TEXT(AQ126,"0.#"),1)=".",TRUE,FALSE)</formula>
    </cfRule>
  </conditionalFormatting>
  <conditionalFormatting sqref="AE128 AQ128">
    <cfRule type="expression" dxfId="1863" priority="13107">
      <formula>IF(RIGHT(TEXT(AE128,"0.#"),1)=".",FALSE,TRUE)</formula>
    </cfRule>
    <cfRule type="expression" dxfId="1862" priority="13108">
      <formula>IF(RIGHT(TEXT(AE128,"0.#"),1)=".",TRUE,FALSE)</formula>
    </cfRule>
  </conditionalFormatting>
  <conditionalFormatting sqref="AI128">
    <cfRule type="expression" dxfId="1861" priority="13105">
      <formula>IF(RIGHT(TEXT(AI128,"0.#"),1)=".",FALSE,TRUE)</formula>
    </cfRule>
    <cfRule type="expression" dxfId="1860" priority="13106">
      <formula>IF(RIGHT(TEXT(AI128,"0.#"),1)=".",TRUE,FALSE)</formula>
    </cfRule>
  </conditionalFormatting>
  <conditionalFormatting sqref="AM128">
    <cfRule type="expression" dxfId="1859" priority="13103">
      <formula>IF(RIGHT(TEXT(AM128,"0.#"),1)=".",FALSE,TRUE)</formula>
    </cfRule>
    <cfRule type="expression" dxfId="1858" priority="13104">
      <formula>IF(RIGHT(TEXT(AM128,"0.#"),1)=".",TRUE,FALSE)</formula>
    </cfRule>
  </conditionalFormatting>
  <conditionalFormatting sqref="AQ129">
    <cfRule type="expression" dxfId="1857" priority="13095">
      <formula>IF(RIGHT(TEXT(AQ129,"0.#"),1)=".",FALSE,TRUE)</formula>
    </cfRule>
    <cfRule type="expression" dxfId="1856" priority="13096">
      <formula>IF(RIGHT(TEXT(AQ129,"0.#"),1)=".",TRUE,FALSE)</formula>
    </cfRule>
  </conditionalFormatting>
  <conditionalFormatting sqref="AE75">
    <cfRule type="expression" dxfId="1855" priority="13093">
      <formula>IF(RIGHT(TEXT(AE75,"0.#"),1)=".",FALSE,TRUE)</formula>
    </cfRule>
    <cfRule type="expression" dxfId="1854" priority="13094">
      <formula>IF(RIGHT(TEXT(AE75,"0.#"),1)=".",TRUE,FALSE)</formula>
    </cfRule>
  </conditionalFormatting>
  <conditionalFormatting sqref="AE76">
    <cfRule type="expression" dxfId="1853" priority="13091">
      <formula>IF(RIGHT(TEXT(AE76,"0.#"),1)=".",FALSE,TRUE)</formula>
    </cfRule>
    <cfRule type="expression" dxfId="1852" priority="13092">
      <formula>IF(RIGHT(TEXT(AE76,"0.#"),1)=".",TRUE,FALSE)</formula>
    </cfRule>
  </conditionalFormatting>
  <conditionalFormatting sqref="AE77">
    <cfRule type="expression" dxfId="1851" priority="13089">
      <formula>IF(RIGHT(TEXT(AE77,"0.#"),1)=".",FALSE,TRUE)</formula>
    </cfRule>
    <cfRule type="expression" dxfId="1850" priority="13090">
      <formula>IF(RIGHT(TEXT(AE77,"0.#"),1)=".",TRUE,FALSE)</formula>
    </cfRule>
  </conditionalFormatting>
  <conditionalFormatting sqref="AI77">
    <cfRule type="expression" dxfId="1849" priority="13087">
      <formula>IF(RIGHT(TEXT(AI77,"0.#"),1)=".",FALSE,TRUE)</formula>
    </cfRule>
    <cfRule type="expression" dxfId="1848" priority="13088">
      <formula>IF(RIGHT(TEXT(AI77,"0.#"),1)=".",TRUE,FALSE)</formula>
    </cfRule>
  </conditionalFormatting>
  <conditionalFormatting sqref="AI76">
    <cfRule type="expression" dxfId="1847" priority="13085">
      <formula>IF(RIGHT(TEXT(AI76,"0.#"),1)=".",FALSE,TRUE)</formula>
    </cfRule>
    <cfRule type="expression" dxfId="1846" priority="13086">
      <formula>IF(RIGHT(TEXT(AI76,"0.#"),1)=".",TRUE,FALSE)</formula>
    </cfRule>
  </conditionalFormatting>
  <conditionalFormatting sqref="AI75">
    <cfRule type="expression" dxfId="1845" priority="13083">
      <formula>IF(RIGHT(TEXT(AI75,"0.#"),1)=".",FALSE,TRUE)</formula>
    </cfRule>
    <cfRule type="expression" dxfId="1844" priority="13084">
      <formula>IF(RIGHT(TEXT(AI75,"0.#"),1)=".",TRUE,FALSE)</formula>
    </cfRule>
  </conditionalFormatting>
  <conditionalFormatting sqref="AM75">
    <cfRule type="expression" dxfId="1843" priority="13081">
      <formula>IF(RIGHT(TEXT(AM75,"0.#"),1)=".",FALSE,TRUE)</formula>
    </cfRule>
    <cfRule type="expression" dxfId="1842" priority="13082">
      <formula>IF(RIGHT(TEXT(AM75,"0.#"),1)=".",TRUE,FALSE)</formula>
    </cfRule>
  </conditionalFormatting>
  <conditionalFormatting sqref="AM76">
    <cfRule type="expression" dxfId="1841" priority="13079">
      <formula>IF(RIGHT(TEXT(AM76,"0.#"),1)=".",FALSE,TRUE)</formula>
    </cfRule>
    <cfRule type="expression" dxfId="1840" priority="13080">
      <formula>IF(RIGHT(TEXT(AM76,"0.#"),1)=".",TRUE,FALSE)</formula>
    </cfRule>
  </conditionalFormatting>
  <conditionalFormatting sqref="AM77">
    <cfRule type="expression" dxfId="1839" priority="13077">
      <formula>IF(RIGHT(TEXT(AM77,"0.#"),1)=".",FALSE,TRUE)</formula>
    </cfRule>
    <cfRule type="expression" dxfId="1838" priority="13078">
      <formula>IF(RIGHT(TEXT(AM77,"0.#"),1)=".",TRUE,FALSE)</formula>
    </cfRule>
  </conditionalFormatting>
  <conditionalFormatting sqref="AE134:AE135 AI134:AI135 AM134:AM135 AQ134:AQ135 AU134:AU135">
    <cfRule type="expression" dxfId="1837" priority="13063">
      <formula>IF(RIGHT(TEXT(AE134,"0.#"),1)=".",FALSE,TRUE)</formula>
    </cfRule>
    <cfRule type="expression" dxfId="1836" priority="13064">
      <formula>IF(RIGHT(TEXT(AE134,"0.#"),1)=".",TRUE,FALSE)</formula>
    </cfRule>
  </conditionalFormatting>
  <conditionalFormatting sqref="AE433">
    <cfRule type="expression" dxfId="1835" priority="13033">
      <formula>IF(RIGHT(TEXT(AE433,"0.#"),1)=".",FALSE,TRUE)</formula>
    </cfRule>
    <cfRule type="expression" dxfId="1834" priority="13034">
      <formula>IF(RIGHT(TEXT(AE433,"0.#"),1)=".",TRUE,FALSE)</formula>
    </cfRule>
  </conditionalFormatting>
  <conditionalFormatting sqref="AM435">
    <cfRule type="expression" dxfId="1833" priority="13017">
      <formula>IF(RIGHT(TEXT(AM435,"0.#"),1)=".",FALSE,TRUE)</formula>
    </cfRule>
    <cfRule type="expression" dxfId="1832" priority="13018">
      <formula>IF(RIGHT(TEXT(AM435,"0.#"),1)=".",TRUE,FALSE)</formula>
    </cfRule>
  </conditionalFormatting>
  <conditionalFormatting sqref="AE434">
    <cfRule type="expression" dxfId="1831" priority="13031">
      <formula>IF(RIGHT(TEXT(AE434,"0.#"),1)=".",FALSE,TRUE)</formula>
    </cfRule>
    <cfRule type="expression" dxfId="1830" priority="13032">
      <formula>IF(RIGHT(TEXT(AE434,"0.#"),1)=".",TRUE,FALSE)</formula>
    </cfRule>
  </conditionalFormatting>
  <conditionalFormatting sqref="AE435">
    <cfRule type="expression" dxfId="1829" priority="13029">
      <formula>IF(RIGHT(TEXT(AE435,"0.#"),1)=".",FALSE,TRUE)</formula>
    </cfRule>
    <cfRule type="expression" dxfId="1828" priority="13030">
      <formula>IF(RIGHT(TEXT(AE435,"0.#"),1)=".",TRUE,FALSE)</formula>
    </cfRule>
  </conditionalFormatting>
  <conditionalFormatting sqref="AM433">
    <cfRule type="expression" dxfId="1827" priority="13021">
      <formula>IF(RIGHT(TEXT(AM433,"0.#"),1)=".",FALSE,TRUE)</formula>
    </cfRule>
    <cfRule type="expression" dxfId="1826" priority="13022">
      <formula>IF(RIGHT(TEXT(AM433,"0.#"),1)=".",TRUE,FALSE)</formula>
    </cfRule>
  </conditionalFormatting>
  <conditionalFormatting sqref="AM434">
    <cfRule type="expression" dxfId="1825" priority="13019">
      <formula>IF(RIGHT(TEXT(AM434,"0.#"),1)=".",FALSE,TRUE)</formula>
    </cfRule>
    <cfRule type="expression" dxfId="1824" priority="13020">
      <formula>IF(RIGHT(TEXT(AM434,"0.#"),1)=".",TRUE,FALSE)</formula>
    </cfRule>
  </conditionalFormatting>
  <conditionalFormatting sqref="AU433">
    <cfRule type="expression" dxfId="1823" priority="13009">
      <formula>IF(RIGHT(TEXT(AU433,"0.#"),1)=".",FALSE,TRUE)</formula>
    </cfRule>
    <cfRule type="expression" dxfId="1822" priority="13010">
      <formula>IF(RIGHT(TEXT(AU433,"0.#"),1)=".",TRUE,FALSE)</formula>
    </cfRule>
  </conditionalFormatting>
  <conditionalFormatting sqref="AU434">
    <cfRule type="expression" dxfId="1821" priority="13007">
      <formula>IF(RIGHT(TEXT(AU434,"0.#"),1)=".",FALSE,TRUE)</formula>
    </cfRule>
    <cfRule type="expression" dxfId="1820" priority="13008">
      <formula>IF(RIGHT(TEXT(AU434,"0.#"),1)=".",TRUE,FALSE)</formula>
    </cfRule>
  </conditionalFormatting>
  <conditionalFormatting sqref="AU435">
    <cfRule type="expression" dxfId="1819" priority="13005">
      <formula>IF(RIGHT(TEXT(AU435,"0.#"),1)=".",FALSE,TRUE)</formula>
    </cfRule>
    <cfRule type="expression" dxfId="1818" priority="13006">
      <formula>IF(RIGHT(TEXT(AU435,"0.#"),1)=".",TRUE,FALSE)</formula>
    </cfRule>
  </conditionalFormatting>
  <conditionalFormatting sqref="AI435">
    <cfRule type="expression" dxfId="1817" priority="12939">
      <formula>IF(RIGHT(TEXT(AI435,"0.#"),1)=".",FALSE,TRUE)</formula>
    </cfRule>
    <cfRule type="expression" dxfId="1816" priority="12940">
      <formula>IF(RIGHT(TEXT(AI435,"0.#"),1)=".",TRUE,FALSE)</formula>
    </cfRule>
  </conditionalFormatting>
  <conditionalFormatting sqref="AI433">
    <cfRule type="expression" dxfId="1815" priority="12943">
      <formula>IF(RIGHT(TEXT(AI433,"0.#"),1)=".",FALSE,TRUE)</formula>
    </cfRule>
    <cfRule type="expression" dxfId="1814" priority="12944">
      <formula>IF(RIGHT(TEXT(AI433,"0.#"),1)=".",TRUE,FALSE)</formula>
    </cfRule>
  </conditionalFormatting>
  <conditionalFormatting sqref="AI434">
    <cfRule type="expression" dxfId="1813" priority="12941">
      <formula>IF(RIGHT(TEXT(AI434,"0.#"),1)=".",FALSE,TRUE)</formula>
    </cfRule>
    <cfRule type="expression" dxfId="1812" priority="12942">
      <formula>IF(RIGHT(TEXT(AI434,"0.#"),1)=".",TRUE,FALSE)</formula>
    </cfRule>
  </conditionalFormatting>
  <conditionalFormatting sqref="AQ434">
    <cfRule type="expression" dxfId="1811" priority="12925">
      <formula>IF(RIGHT(TEXT(AQ434,"0.#"),1)=".",FALSE,TRUE)</formula>
    </cfRule>
    <cfRule type="expression" dxfId="1810" priority="12926">
      <formula>IF(RIGHT(TEXT(AQ434,"0.#"),1)=".",TRUE,FALSE)</formula>
    </cfRule>
  </conditionalFormatting>
  <conditionalFormatting sqref="AQ435">
    <cfRule type="expression" dxfId="1809" priority="12911">
      <formula>IF(RIGHT(TEXT(AQ435,"0.#"),1)=".",FALSE,TRUE)</formula>
    </cfRule>
    <cfRule type="expression" dxfId="1808" priority="12912">
      <formula>IF(RIGHT(TEXT(AQ435,"0.#"),1)=".",TRUE,FALSE)</formula>
    </cfRule>
  </conditionalFormatting>
  <conditionalFormatting sqref="AQ433">
    <cfRule type="expression" dxfId="1807" priority="12909">
      <formula>IF(RIGHT(TEXT(AQ433,"0.#"),1)=".",FALSE,TRUE)</formula>
    </cfRule>
    <cfRule type="expression" dxfId="1806" priority="12910">
      <formula>IF(RIGHT(TEXT(AQ433,"0.#"),1)=".",TRUE,FALSE)</formula>
    </cfRule>
  </conditionalFormatting>
  <conditionalFormatting sqref="AL840:AO867">
    <cfRule type="expression" dxfId="1805" priority="6633">
      <formula>IF(AND(AL840&gt;=0, RIGHT(TEXT(AL840,"0.#"),1)&lt;&gt;"."),TRUE,FALSE)</formula>
    </cfRule>
    <cfRule type="expression" dxfId="1804" priority="6634">
      <formula>IF(AND(AL840&gt;=0, RIGHT(TEXT(AL840,"0.#"),1)="."),TRUE,FALSE)</formula>
    </cfRule>
    <cfRule type="expression" dxfId="1803" priority="6635">
      <formula>IF(AND(AL840&lt;0, RIGHT(TEXT(AL840,"0.#"),1)&lt;&gt;"."),TRUE,FALSE)</formula>
    </cfRule>
    <cfRule type="expression" dxfId="1802" priority="6636">
      <formula>IF(AND(AL840&lt;0, RIGHT(TEXT(AL840,"0.#"),1)="."),TRUE,FALSE)</formula>
    </cfRule>
  </conditionalFormatting>
  <conditionalFormatting sqref="AQ53:AQ55">
    <cfRule type="expression" dxfId="1801" priority="4655">
      <formula>IF(RIGHT(TEXT(AQ53,"0.#"),1)=".",FALSE,TRUE)</formula>
    </cfRule>
    <cfRule type="expression" dxfId="1800" priority="4656">
      <formula>IF(RIGHT(TEXT(AQ53,"0.#"),1)=".",TRUE,FALSE)</formula>
    </cfRule>
  </conditionalFormatting>
  <conditionalFormatting sqref="AU53:AU55">
    <cfRule type="expression" dxfId="1799" priority="4653">
      <formula>IF(RIGHT(TEXT(AU53,"0.#"),1)=".",FALSE,TRUE)</formula>
    </cfRule>
    <cfRule type="expression" dxfId="1798" priority="4654">
      <formula>IF(RIGHT(TEXT(AU53,"0.#"),1)=".",TRUE,FALSE)</formula>
    </cfRule>
  </conditionalFormatting>
  <conditionalFormatting sqref="AQ60:AQ62">
    <cfRule type="expression" dxfId="1797" priority="4651">
      <formula>IF(RIGHT(TEXT(AQ60,"0.#"),1)=".",FALSE,TRUE)</formula>
    </cfRule>
    <cfRule type="expression" dxfId="1796" priority="4652">
      <formula>IF(RIGHT(TEXT(AQ60,"0.#"),1)=".",TRUE,FALSE)</formula>
    </cfRule>
  </conditionalFormatting>
  <conditionalFormatting sqref="AU60:AU62">
    <cfRule type="expression" dxfId="1795" priority="4649">
      <formula>IF(RIGHT(TEXT(AU60,"0.#"),1)=".",FALSE,TRUE)</formula>
    </cfRule>
    <cfRule type="expression" dxfId="1794" priority="4650">
      <formula>IF(RIGHT(TEXT(AU60,"0.#"),1)=".",TRUE,FALSE)</formula>
    </cfRule>
  </conditionalFormatting>
  <conditionalFormatting sqref="AQ75:AQ77">
    <cfRule type="expression" dxfId="1793" priority="4647">
      <formula>IF(RIGHT(TEXT(AQ75,"0.#"),1)=".",FALSE,TRUE)</formula>
    </cfRule>
    <cfRule type="expression" dxfId="1792" priority="4648">
      <formula>IF(RIGHT(TEXT(AQ75,"0.#"),1)=".",TRUE,FALSE)</formula>
    </cfRule>
  </conditionalFormatting>
  <conditionalFormatting sqref="AU75:AU77">
    <cfRule type="expression" dxfId="1791" priority="4645">
      <formula>IF(RIGHT(TEXT(AU75,"0.#"),1)=".",FALSE,TRUE)</formula>
    </cfRule>
    <cfRule type="expression" dxfId="1790" priority="4646">
      <formula>IF(RIGHT(TEXT(AU75,"0.#"),1)=".",TRUE,FALSE)</formula>
    </cfRule>
  </conditionalFormatting>
  <conditionalFormatting sqref="AQ87:AQ89">
    <cfRule type="expression" dxfId="1789" priority="4643">
      <formula>IF(RIGHT(TEXT(AQ87,"0.#"),1)=".",FALSE,TRUE)</formula>
    </cfRule>
    <cfRule type="expression" dxfId="1788" priority="4644">
      <formula>IF(RIGHT(TEXT(AQ87,"0.#"),1)=".",TRUE,FALSE)</formula>
    </cfRule>
  </conditionalFormatting>
  <conditionalFormatting sqref="AU87:AU89">
    <cfRule type="expression" dxfId="1787" priority="4641">
      <formula>IF(RIGHT(TEXT(AU87,"0.#"),1)=".",FALSE,TRUE)</formula>
    </cfRule>
    <cfRule type="expression" dxfId="1786" priority="4642">
      <formula>IF(RIGHT(TEXT(AU87,"0.#"),1)=".",TRUE,FALSE)</formula>
    </cfRule>
  </conditionalFormatting>
  <conditionalFormatting sqref="AQ92:AQ94">
    <cfRule type="expression" dxfId="1785" priority="4639">
      <formula>IF(RIGHT(TEXT(AQ92,"0.#"),1)=".",FALSE,TRUE)</formula>
    </cfRule>
    <cfRule type="expression" dxfId="1784" priority="4640">
      <formula>IF(RIGHT(TEXT(AQ92,"0.#"),1)=".",TRUE,FALSE)</formula>
    </cfRule>
  </conditionalFormatting>
  <conditionalFormatting sqref="AU92:AU94">
    <cfRule type="expression" dxfId="1783" priority="4637">
      <formula>IF(RIGHT(TEXT(AU92,"0.#"),1)=".",FALSE,TRUE)</formula>
    </cfRule>
    <cfRule type="expression" dxfId="1782" priority="4638">
      <formula>IF(RIGHT(TEXT(AU92,"0.#"),1)=".",TRUE,FALSE)</formula>
    </cfRule>
  </conditionalFormatting>
  <conditionalFormatting sqref="AQ97:AQ99">
    <cfRule type="expression" dxfId="1781" priority="4635">
      <formula>IF(RIGHT(TEXT(AQ97,"0.#"),1)=".",FALSE,TRUE)</formula>
    </cfRule>
    <cfRule type="expression" dxfId="1780" priority="4636">
      <formula>IF(RIGHT(TEXT(AQ97,"0.#"),1)=".",TRUE,FALSE)</formula>
    </cfRule>
  </conditionalFormatting>
  <conditionalFormatting sqref="AU97:AU99">
    <cfRule type="expression" dxfId="1779" priority="4633">
      <formula>IF(RIGHT(TEXT(AU97,"0.#"),1)=".",FALSE,TRUE)</formula>
    </cfRule>
    <cfRule type="expression" dxfId="1778" priority="4634">
      <formula>IF(RIGHT(TEXT(AU97,"0.#"),1)=".",TRUE,FALSE)</formula>
    </cfRule>
  </conditionalFormatting>
  <conditionalFormatting sqref="AE458">
    <cfRule type="expression" dxfId="1777" priority="4327">
      <formula>IF(RIGHT(TEXT(AE458,"0.#"),1)=".",FALSE,TRUE)</formula>
    </cfRule>
    <cfRule type="expression" dxfId="1776" priority="4328">
      <formula>IF(RIGHT(TEXT(AE458,"0.#"),1)=".",TRUE,FALSE)</formula>
    </cfRule>
  </conditionalFormatting>
  <conditionalFormatting sqref="AM460">
    <cfRule type="expression" dxfId="1775" priority="4317">
      <formula>IF(RIGHT(TEXT(AM460,"0.#"),1)=".",FALSE,TRUE)</formula>
    </cfRule>
    <cfRule type="expression" dxfId="1774" priority="4318">
      <formula>IF(RIGHT(TEXT(AM460,"0.#"),1)=".",TRUE,FALSE)</formula>
    </cfRule>
  </conditionalFormatting>
  <conditionalFormatting sqref="AE459">
    <cfRule type="expression" dxfId="1773" priority="4325">
      <formula>IF(RIGHT(TEXT(AE459,"0.#"),1)=".",FALSE,TRUE)</formula>
    </cfRule>
    <cfRule type="expression" dxfId="1772" priority="4326">
      <formula>IF(RIGHT(TEXT(AE459,"0.#"),1)=".",TRUE,FALSE)</formula>
    </cfRule>
  </conditionalFormatting>
  <conditionalFormatting sqref="AE460">
    <cfRule type="expression" dxfId="1771" priority="4323">
      <formula>IF(RIGHT(TEXT(AE460,"0.#"),1)=".",FALSE,TRUE)</formula>
    </cfRule>
    <cfRule type="expression" dxfId="1770" priority="4324">
      <formula>IF(RIGHT(TEXT(AE460,"0.#"),1)=".",TRUE,FALSE)</formula>
    </cfRule>
  </conditionalFormatting>
  <conditionalFormatting sqref="AM458">
    <cfRule type="expression" dxfId="1769" priority="4321">
      <formula>IF(RIGHT(TEXT(AM458,"0.#"),1)=".",FALSE,TRUE)</formula>
    </cfRule>
    <cfRule type="expression" dxfId="1768" priority="4322">
      <formula>IF(RIGHT(TEXT(AM458,"0.#"),1)=".",TRUE,FALSE)</formula>
    </cfRule>
  </conditionalFormatting>
  <conditionalFormatting sqref="AM459">
    <cfRule type="expression" dxfId="1767" priority="4319">
      <formula>IF(RIGHT(TEXT(AM459,"0.#"),1)=".",FALSE,TRUE)</formula>
    </cfRule>
    <cfRule type="expression" dxfId="1766" priority="4320">
      <formula>IF(RIGHT(TEXT(AM459,"0.#"),1)=".",TRUE,FALSE)</formula>
    </cfRule>
  </conditionalFormatting>
  <conditionalFormatting sqref="AU458">
    <cfRule type="expression" dxfId="1765" priority="4315">
      <formula>IF(RIGHT(TEXT(AU458,"0.#"),1)=".",FALSE,TRUE)</formula>
    </cfRule>
    <cfRule type="expression" dxfId="1764" priority="4316">
      <formula>IF(RIGHT(TEXT(AU458,"0.#"),1)=".",TRUE,FALSE)</formula>
    </cfRule>
  </conditionalFormatting>
  <conditionalFormatting sqref="AU459">
    <cfRule type="expression" dxfId="1763" priority="4313">
      <formula>IF(RIGHT(TEXT(AU459,"0.#"),1)=".",FALSE,TRUE)</formula>
    </cfRule>
    <cfRule type="expression" dxfId="1762" priority="4314">
      <formula>IF(RIGHT(TEXT(AU459,"0.#"),1)=".",TRUE,FALSE)</formula>
    </cfRule>
  </conditionalFormatting>
  <conditionalFormatting sqref="AU460">
    <cfRule type="expression" dxfId="1761" priority="4311">
      <formula>IF(RIGHT(TEXT(AU460,"0.#"),1)=".",FALSE,TRUE)</formula>
    </cfRule>
    <cfRule type="expression" dxfId="1760" priority="4312">
      <formula>IF(RIGHT(TEXT(AU460,"0.#"),1)=".",TRUE,FALSE)</formula>
    </cfRule>
  </conditionalFormatting>
  <conditionalFormatting sqref="AI460">
    <cfRule type="expression" dxfId="1759" priority="4305">
      <formula>IF(RIGHT(TEXT(AI460,"0.#"),1)=".",FALSE,TRUE)</formula>
    </cfRule>
    <cfRule type="expression" dxfId="1758" priority="4306">
      <formula>IF(RIGHT(TEXT(AI460,"0.#"),1)=".",TRUE,FALSE)</formula>
    </cfRule>
  </conditionalFormatting>
  <conditionalFormatting sqref="AI458">
    <cfRule type="expression" dxfId="1757" priority="4309">
      <formula>IF(RIGHT(TEXT(AI458,"0.#"),1)=".",FALSE,TRUE)</formula>
    </cfRule>
    <cfRule type="expression" dxfId="1756" priority="4310">
      <formula>IF(RIGHT(TEXT(AI458,"0.#"),1)=".",TRUE,FALSE)</formula>
    </cfRule>
  </conditionalFormatting>
  <conditionalFormatting sqref="AI459">
    <cfRule type="expression" dxfId="1755" priority="4307">
      <formula>IF(RIGHT(TEXT(AI459,"0.#"),1)=".",FALSE,TRUE)</formula>
    </cfRule>
    <cfRule type="expression" dxfId="1754" priority="4308">
      <formula>IF(RIGHT(TEXT(AI459,"0.#"),1)=".",TRUE,FALSE)</formula>
    </cfRule>
  </conditionalFormatting>
  <conditionalFormatting sqref="AQ459">
    <cfRule type="expression" dxfId="1753" priority="4303">
      <formula>IF(RIGHT(TEXT(AQ459,"0.#"),1)=".",FALSE,TRUE)</formula>
    </cfRule>
    <cfRule type="expression" dxfId="1752" priority="4304">
      <formula>IF(RIGHT(TEXT(AQ459,"0.#"),1)=".",TRUE,FALSE)</formula>
    </cfRule>
  </conditionalFormatting>
  <conditionalFormatting sqref="AQ460">
    <cfRule type="expression" dxfId="1751" priority="4301">
      <formula>IF(RIGHT(TEXT(AQ460,"0.#"),1)=".",FALSE,TRUE)</formula>
    </cfRule>
    <cfRule type="expression" dxfId="1750" priority="4302">
      <formula>IF(RIGHT(TEXT(AQ460,"0.#"),1)=".",TRUE,FALSE)</formula>
    </cfRule>
  </conditionalFormatting>
  <conditionalFormatting sqref="AQ458">
    <cfRule type="expression" dxfId="1749" priority="4299">
      <formula>IF(RIGHT(TEXT(AQ458,"0.#"),1)=".",FALSE,TRUE)</formula>
    </cfRule>
    <cfRule type="expression" dxfId="1748" priority="4300">
      <formula>IF(RIGHT(TEXT(AQ458,"0.#"),1)=".",TRUE,FALSE)</formula>
    </cfRule>
  </conditionalFormatting>
  <conditionalFormatting sqref="AE120 AM120">
    <cfRule type="expression" dxfId="1747" priority="2977">
      <formula>IF(RIGHT(TEXT(AE120,"0.#"),1)=".",FALSE,TRUE)</formula>
    </cfRule>
    <cfRule type="expression" dxfId="1746" priority="2978">
      <formula>IF(RIGHT(TEXT(AE120,"0.#"),1)=".",TRUE,FALSE)</formula>
    </cfRule>
  </conditionalFormatting>
  <conditionalFormatting sqref="AI126">
    <cfRule type="expression" dxfId="1745" priority="2967">
      <formula>IF(RIGHT(TEXT(AI126,"0.#"),1)=".",FALSE,TRUE)</formula>
    </cfRule>
    <cfRule type="expression" dxfId="1744" priority="2968">
      <formula>IF(RIGHT(TEXT(AI126,"0.#"),1)=".",TRUE,FALSE)</formula>
    </cfRule>
  </conditionalFormatting>
  <conditionalFormatting sqref="AI120">
    <cfRule type="expression" dxfId="1743" priority="2975">
      <formula>IF(RIGHT(TEXT(AI120,"0.#"),1)=".",FALSE,TRUE)</formula>
    </cfRule>
    <cfRule type="expression" dxfId="1742" priority="2976">
      <formula>IF(RIGHT(TEXT(AI120,"0.#"),1)=".",TRUE,FALSE)</formula>
    </cfRule>
  </conditionalFormatting>
  <conditionalFormatting sqref="AE123 AM123">
    <cfRule type="expression" dxfId="1741" priority="2973">
      <formula>IF(RIGHT(TEXT(AE123,"0.#"),1)=".",FALSE,TRUE)</formula>
    </cfRule>
    <cfRule type="expression" dxfId="1740" priority="2974">
      <formula>IF(RIGHT(TEXT(AE123,"0.#"),1)=".",TRUE,FALSE)</formula>
    </cfRule>
  </conditionalFormatting>
  <conditionalFormatting sqref="AI123">
    <cfRule type="expression" dxfId="1739" priority="2971">
      <formula>IF(RIGHT(TEXT(AI123,"0.#"),1)=".",FALSE,TRUE)</formula>
    </cfRule>
    <cfRule type="expression" dxfId="1738" priority="2972">
      <formula>IF(RIGHT(TEXT(AI123,"0.#"),1)=".",TRUE,FALSE)</formula>
    </cfRule>
  </conditionalFormatting>
  <conditionalFormatting sqref="AE126 AM126">
    <cfRule type="expression" dxfId="1737" priority="2969">
      <formula>IF(RIGHT(TEXT(AE126,"0.#"),1)=".",FALSE,TRUE)</formula>
    </cfRule>
    <cfRule type="expression" dxfId="1736" priority="2970">
      <formula>IF(RIGHT(TEXT(AE126,"0.#"),1)=".",TRUE,FALSE)</formula>
    </cfRule>
  </conditionalFormatting>
  <conditionalFormatting sqref="AE129 AM129">
    <cfRule type="expression" dxfId="1735" priority="2965">
      <formula>IF(RIGHT(TEXT(AE129,"0.#"),1)=".",FALSE,TRUE)</formula>
    </cfRule>
    <cfRule type="expression" dxfId="1734" priority="2966">
      <formula>IF(RIGHT(TEXT(AE129,"0.#"),1)=".",TRUE,FALSE)</formula>
    </cfRule>
  </conditionalFormatting>
  <conditionalFormatting sqref="AI129">
    <cfRule type="expression" dxfId="1733" priority="2963">
      <formula>IF(RIGHT(TEXT(AI129,"0.#"),1)=".",FALSE,TRUE)</formula>
    </cfRule>
    <cfRule type="expression" dxfId="1732" priority="2964">
      <formula>IF(RIGHT(TEXT(AI129,"0.#"),1)=".",TRUE,FALSE)</formula>
    </cfRule>
  </conditionalFormatting>
  <conditionalFormatting sqref="Y840:Y867">
    <cfRule type="expression" dxfId="1731" priority="2961">
      <formula>IF(RIGHT(TEXT(Y840,"0.#"),1)=".",FALSE,TRUE)</formula>
    </cfRule>
    <cfRule type="expression" dxfId="1730" priority="2962">
      <formula>IF(RIGHT(TEXT(Y840,"0.#"),1)=".",TRUE,FALSE)</formula>
    </cfRule>
  </conditionalFormatting>
  <conditionalFormatting sqref="AU518">
    <cfRule type="expression" dxfId="1729" priority="1471">
      <formula>IF(RIGHT(TEXT(AU518,"0.#"),1)=".",FALSE,TRUE)</formula>
    </cfRule>
    <cfRule type="expression" dxfId="1728" priority="1472">
      <formula>IF(RIGHT(TEXT(AU518,"0.#"),1)=".",TRUE,FALSE)</formula>
    </cfRule>
  </conditionalFormatting>
  <conditionalFormatting sqref="AQ551">
    <cfRule type="expression" dxfId="1727" priority="1247">
      <formula>IF(RIGHT(TEXT(AQ551,"0.#"),1)=".",FALSE,TRUE)</formula>
    </cfRule>
    <cfRule type="expression" dxfId="1726" priority="1248">
      <formula>IF(RIGHT(TEXT(AQ551,"0.#"),1)=".",TRUE,FALSE)</formula>
    </cfRule>
  </conditionalFormatting>
  <conditionalFormatting sqref="AE556">
    <cfRule type="expression" dxfId="1725" priority="1245">
      <formula>IF(RIGHT(TEXT(AE556,"0.#"),1)=".",FALSE,TRUE)</formula>
    </cfRule>
    <cfRule type="expression" dxfId="1724" priority="1246">
      <formula>IF(RIGHT(TEXT(AE556,"0.#"),1)=".",TRUE,FALSE)</formula>
    </cfRule>
  </conditionalFormatting>
  <conditionalFormatting sqref="AE557">
    <cfRule type="expression" dxfId="1723" priority="1243">
      <formula>IF(RIGHT(TEXT(AE557,"0.#"),1)=".",FALSE,TRUE)</formula>
    </cfRule>
    <cfRule type="expression" dxfId="1722" priority="1244">
      <formula>IF(RIGHT(TEXT(AE557,"0.#"),1)=".",TRUE,FALSE)</formula>
    </cfRule>
  </conditionalFormatting>
  <conditionalFormatting sqref="AE558">
    <cfRule type="expression" dxfId="1721" priority="1241">
      <formula>IF(RIGHT(TEXT(AE558,"0.#"),1)=".",FALSE,TRUE)</formula>
    </cfRule>
    <cfRule type="expression" dxfId="1720" priority="1242">
      <formula>IF(RIGHT(TEXT(AE558,"0.#"),1)=".",TRUE,FALSE)</formula>
    </cfRule>
  </conditionalFormatting>
  <conditionalFormatting sqref="AU556">
    <cfRule type="expression" dxfId="1719" priority="1233">
      <formula>IF(RIGHT(TEXT(AU556,"0.#"),1)=".",FALSE,TRUE)</formula>
    </cfRule>
    <cfRule type="expression" dxfId="1718" priority="1234">
      <formula>IF(RIGHT(TEXT(AU556,"0.#"),1)=".",TRUE,FALSE)</formula>
    </cfRule>
  </conditionalFormatting>
  <conditionalFormatting sqref="AU557">
    <cfRule type="expression" dxfId="1717" priority="1231">
      <formula>IF(RIGHT(TEXT(AU557,"0.#"),1)=".",FALSE,TRUE)</formula>
    </cfRule>
    <cfRule type="expression" dxfId="1716" priority="1232">
      <formula>IF(RIGHT(TEXT(AU557,"0.#"),1)=".",TRUE,FALSE)</formula>
    </cfRule>
  </conditionalFormatting>
  <conditionalFormatting sqref="AU558">
    <cfRule type="expression" dxfId="1715" priority="1229">
      <formula>IF(RIGHT(TEXT(AU558,"0.#"),1)=".",FALSE,TRUE)</formula>
    </cfRule>
    <cfRule type="expression" dxfId="1714" priority="1230">
      <formula>IF(RIGHT(TEXT(AU558,"0.#"),1)=".",TRUE,FALSE)</formula>
    </cfRule>
  </conditionalFormatting>
  <conditionalFormatting sqref="AQ557">
    <cfRule type="expression" dxfId="1713" priority="1221">
      <formula>IF(RIGHT(TEXT(AQ557,"0.#"),1)=".",FALSE,TRUE)</formula>
    </cfRule>
    <cfRule type="expression" dxfId="1712" priority="1222">
      <formula>IF(RIGHT(TEXT(AQ557,"0.#"),1)=".",TRUE,FALSE)</formula>
    </cfRule>
  </conditionalFormatting>
  <conditionalFormatting sqref="AQ558">
    <cfRule type="expression" dxfId="1711" priority="1219">
      <formula>IF(RIGHT(TEXT(AQ558,"0.#"),1)=".",FALSE,TRUE)</formula>
    </cfRule>
    <cfRule type="expression" dxfId="1710" priority="1220">
      <formula>IF(RIGHT(TEXT(AQ558,"0.#"),1)=".",TRUE,FALSE)</formula>
    </cfRule>
  </conditionalFormatting>
  <conditionalFormatting sqref="AQ556">
    <cfRule type="expression" dxfId="1709" priority="1217">
      <formula>IF(RIGHT(TEXT(AQ556,"0.#"),1)=".",FALSE,TRUE)</formula>
    </cfRule>
    <cfRule type="expression" dxfId="1708" priority="1218">
      <formula>IF(RIGHT(TEXT(AQ556,"0.#"),1)=".",TRUE,FALSE)</formula>
    </cfRule>
  </conditionalFormatting>
  <conditionalFormatting sqref="AE561">
    <cfRule type="expression" dxfId="1707" priority="1215">
      <formula>IF(RIGHT(TEXT(AE561,"0.#"),1)=".",FALSE,TRUE)</formula>
    </cfRule>
    <cfRule type="expression" dxfId="1706" priority="1216">
      <formula>IF(RIGHT(TEXT(AE561,"0.#"),1)=".",TRUE,FALSE)</formula>
    </cfRule>
  </conditionalFormatting>
  <conditionalFormatting sqref="AE562">
    <cfRule type="expression" dxfId="1705" priority="1213">
      <formula>IF(RIGHT(TEXT(AE562,"0.#"),1)=".",FALSE,TRUE)</formula>
    </cfRule>
    <cfRule type="expression" dxfId="1704" priority="1214">
      <formula>IF(RIGHT(TEXT(AE562,"0.#"),1)=".",TRUE,FALSE)</formula>
    </cfRule>
  </conditionalFormatting>
  <conditionalFormatting sqref="AE563">
    <cfRule type="expression" dxfId="1703" priority="1211">
      <formula>IF(RIGHT(TEXT(AE563,"0.#"),1)=".",FALSE,TRUE)</formula>
    </cfRule>
    <cfRule type="expression" dxfId="1702" priority="1212">
      <formula>IF(RIGHT(TEXT(AE563,"0.#"),1)=".",TRUE,FALSE)</formula>
    </cfRule>
  </conditionalFormatting>
  <conditionalFormatting sqref="AL1103:AO1132">
    <cfRule type="expression" dxfId="1701" priority="2867">
      <formula>IF(AND(AL1103&gt;=0, RIGHT(TEXT(AL1103,"0.#"),1)&lt;&gt;"."),TRUE,FALSE)</formula>
    </cfRule>
    <cfRule type="expression" dxfId="1700" priority="2868">
      <formula>IF(AND(AL1103&gt;=0, RIGHT(TEXT(AL1103,"0.#"),1)="."),TRUE,FALSE)</formula>
    </cfRule>
    <cfRule type="expression" dxfId="1699" priority="2869">
      <formula>IF(AND(AL1103&lt;0, RIGHT(TEXT(AL1103,"0.#"),1)&lt;&gt;"."),TRUE,FALSE)</formula>
    </cfRule>
    <cfRule type="expression" dxfId="1698" priority="2870">
      <formula>IF(AND(AL1103&lt;0, RIGHT(TEXT(AL1103,"0.#"),1)="."),TRUE,FALSE)</formula>
    </cfRule>
  </conditionalFormatting>
  <conditionalFormatting sqref="Y1103:Y1132">
    <cfRule type="expression" dxfId="1697" priority="2865">
      <formula>IF(RIGHT(TEXT(Y1103,"0.#"),1)=".",FALSE,TRUE)</formula>
    </cfRule>
    <cfRule type="expression" dxfId="1696" priority="2866">
      <formula>IF(RIGHT(TEXT(Y1103,"0.#"),1)=".",TRUE,FALSE)</formula>
    </cfRule>
  </conditionalFormatting>
  <conditionalFormatting sqref="AQ553">
    <cfRule type="expression" dxfId="1695" priority="1249">
      <formula>IF(RIGHT(TEXT(AQ553,"0.#"),1)=".",FALSE,TRUE)</formula>
    </cfRule>
    <cfRule type="expression" dxfId="1694" priority="1250">
      <formula>IF(RIGHT(TEXT(AQ553,"0.#"),1)=".",TRUE,FALSE)</formula>
    </cfRule>
  </conditionalFormatting>
  <conditionalFormatting sqref="AU552">
    <cfRule type="expression" dxfId="1693" priority="1261">
      <formula>IF(RIGHT(TEXT(AU552,"0.#"),1)=".",FALSE,TRUE)</formula>
    </cfRule>
    <cfRule type="expression" dxfId="1692" priority="1262">
      <formula>IF(RIGHT(TEXT(AU552,"0.#"),1)=".",TRUE,FALSE)</formula>
    </cfRule>
  </conditionalFormatting>
  <conditionalFormatting sqref="AE552">
    <cfRule type="expression" dxfId="1691" priority="1273">
      <formula>IF(RIGHT(TEXT(AE552,"0.#"),1)=".",FALSE,TRUE)</formula>
    </cfRule>
    <cfRule type="expression" dxfId="1690" priority="1274">
      <formula>IF(RIGHT(TEXT(AE552,"0.#"),1)=".",TRUE,FALSE)</formula>
    </cfRule>
  </conditionalFormatting>
  <conditionalFormatting sqref="AQ548">
    <cfRule type="expression" dxfId="1689" priority="1279">
      <formula>IF(RIGHT(TEXT(AQ548,"0.#"),1)=".",FALSE,TRUE)</formula>
    </cfRule>
    <cfRule type="expression" dxfId="1688" priority="1280">
      <formula>IF(RIGHT(TEXT(AQ548,"0.#"),1)=".",TRUE,FALSE)</formula>
    </cfRule>
  </conditionalFormatting>
  <conditionalFormatting sqref="AL838:AO839">
    <cfRule type="expression" dxfId="1687" priority="2819">
      <formula>IF(AND(AL838&gt;=0, RIGHT(TEXT(AL838,"0.#"),1)&lt;&gt;"."),TRUE,FALSE)</formula>
    </cfRule>
    <cfRule type="expression" dxfId="1686" priority="2820">
      <formula>IF(AND(AL838&gt;=0, RIGHT(TEXT(AL838,"0.#"),1)="."),TRUE,FALSE)</formula>
    </cfRule>
    <cfRule type="expression" dxfId="1685" priority="2821">
      <formula>IF(AND(AL838&lt;0, RIGHT(TEXT(AL838,"0.#"),1)&lt;&gt;"."),TRUE,FALSE)</formula>
    </cfRule>
    <cfRule type="expression" dxfId="1684" priority="2822">
      <formula>IF(AND(AL838&lt;0, RIGHT(TEXT(AL838,"0.#"),1)="."),TRUE,FALSE)</formula>
    </cfRule>
  </conditionalFormatting>
  <conditionalFormatting sqref="Y838:Y839">
    <cfRule type="expression" dxfId="1683" priority="2817">
      <formula>IF(RIGHT(TEXT(Y838,"0.#"),1)=".",FALSE,TRUE)</formula>
    </cfRule>
    <cfRule type="expression" dxfId="1682" priority="2818">
      <formula>IF(RIGHT(TEXT(Y838,"0.#"),1)=".",TRUE,FALSE)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73:Y900">
    <cfRule type="expression" dxfId="1365" priority="2077">
      <formula>IF(RIGHT(TEXT(Y873,"0.#"),1)=".",FALSE,TRUE)</formula>
    </cfRule>
    <cfRule type="expression" dxfId="1364" priority="2078">
      <formula>IF(RIGHT(TEXT(Y873,"0.#"),1)=".",TRUE,FALSE)</formula>
    </cfRule>
  </conditionalFormatting>
  <conditionalFormatting sqref="Y872">
    <cfRule type="expression" dxfId="1363" priority="2071">
      <formula>IF(RIGHT(TEXT(Y872,"0.#"),1)=".",FALSE,TRUE)</formula>
    </cfRule>
    <cfRule type="expression" dxfId="1362" priority="2072">
      <formula>IF(RIGHT(TEXT(Y872,"0.#"),1)=".",TRUE,FALSE)</formula>
    </cfRule>
  </conditionalFormatting>
  <conditionalFormatting sqref="Y906:Y933">
    <cfRule type="expression" dxfId="1361" priority="2065">
      <formula>IF(RIGHT(TEXT(Y906,"0.#"),1)=".",FALSE,TRUE)</formula>
    </cfRule>
    <cfRule type="expression" dxfId="1360" priority="2066">
      <formula>IF(RIGHT(TEXT(Y906,"0.#"),1)=".",TRUE,FALSE)</formula>
    </cfRule>
  </conditionalFormatting>
  <conditionalFormatting sqref="Y904:Y905">
    <cfRule type="expression" dxfId="1359" priority="2059">
      <formula>IF(RIGHT(TEXT(Y904,"0.#"),1)=".",FALSE,TRUE)</formula>
    </cfRule>
    <cfRule type="expression" dxfId="1358" priority="2060">
      <formula>IF(RIGHT(TEXT(Y904,"0.#"),1)=".",TRUE,FALSE)</formula>
    </cfRule>
  </conditionalFormatting>
  <conditionalFormatting sqref="Y939:Y966">
    <cfRule type="expression" dxfId="1357" priority="2053">
      <formula>IF(RIGHT(TEXT(Y939,"0.#"),1)=".",FALSE,TRUE)</formula>
    </cfRule>
    <cfRule type="expression" dxfId="1356" priority="2054">
      <formula>IF(RIGHT(TEXT(Y939,"0.#"),1)=".",TRUE,FALSE)</formula>
    </cfRule>
  </conditionalFormatting>
  <conditionalFormatting sqref="Y937:Y938">
    <cfRule type="expression" dxfId="1355" priority="2047">
      <formula>IF(RIGHT(TEXT(Y937,"0.#"),1)=".",FALSE,TRUE)</formula>
    </cfRule>
    <cfRule type="expression" dxfId="1354" priority="2048">
      <formula>IF(RIGHT(TEXT(Y937,"0.#"),1)=".",TRUE,FALSE)</formula>
    </cfRule>
  </conditionalFormatting>
  <conditionalFormatting sqref="Y972:Y999">
    <cfRule type="expression" dxfId="1353" priority="2041">
      <formula>IF(RIGHT(TEXT(Y972,"0.#"),1)=".",FALSE,TRUE)</formula>
    </cfRule>
    <cfRule type="expression" dxfId="1352" priority="2042">
      <formula>IF(RIGHT(TEXT(Y972,"0.#"),1)=".",TRUE,FALSE)</formula>
    </cfRule>
  </conditionalFormatting>
  <conditionalFormatting sqref="Y970:Y971">
    <cfRule type="expression" dxfId="1351" priority="2035">
      <formula>IF(RIGHT(TEXT(Y970,"0.#"),1)=".",FALSE,TRUE)</formula>
    </cfRule>
    <cfRule type="expression" dxfId="1350" priority="2036">
      <formula>IF(RIGHT(TEXT(Y970,"0.#"),1)=".",TRUE,FALSE)</formula>
    </cfRule>
  </conditionalFormatting>
  <conditionalFormatting sqref="Y1005:Y1032">
    <cfRule type="expression" dxfId="1349" priority="2029">
      <formula>IF(RIGHT(TEXT(Y1005,"0.#"),1)=".",FALSE,TRUE)</formula>
    </cfRule>
    <cfRule type="expression" dxfId="1348" priority="2030">
      <formula>IF(RIGHT(TEXT(Y1005,"0.#"),1)=".",TRUE,FALSE)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73:AO900">
    <cfRule type="expression" dxfId="1267" priority="2079">
      <formula>IF(AND(AL873&gt;=0, RIGHT(TEXT(AL873,"0.#"),1)&lt;&gt;"."),TRUE,FALSE)</formula>
    </cfRule>
    <cfRule type="expression" dxfId="1266" priority="2080">
      <formula>IF(AND(AL873&gt;=0, RIGHT(TEXT(AL873,"0.#"),1)="."),TRUE,FALSE)</formula>
    </cfRule>
    <cfRule type="expression" dxfId="1265" priority="2081">
      <formula>IF(AND(AL873&lt;0, RIGHT(TEXT(AL873,"0.#"),1)&lt;&gt;"."),TRUE,FALSE)</formula>
    </cfRule>
    <cfRule type="expression" dxfId="1264" priority="2082">
      <formula>IF(AND(AL873&lt;0, RIGHT(TEXT(AL873,"0.#"),1)="."),TRUE,FALSE)</formula>
    </cfRule>
  </conditionalFormatting>
  <conditionalFormatting sqref="AL872:AO872">
    <cfRule type="expression" dxfId="1263" priority="2073">
      <formula>IF(AND(AL872&gt;=0, RIGHT(TEXT(AL872,"0.#"),1)&lt;&gt;"."),TRUE,FALSE)</formula>
    </cfRule>
    <cfRule type="expression" dxfId="1262" priority="2074">
      <formula>IF(AND(AL872&gt;=0, RIGHT(TEXT(AL872,"0.#"),1)="."),TRUE,FALSE)</formula>
    </cfRule>
    <cfRule type="expression" dxfId="1261" priority="2075">
      <formula>IF(AND(AL872&lt;0, RIGHT(TEXT(AL872,"0.#"),1)&lt;&gt;"."),TRUE,FALSE)</formula>
    </cfRule>
    <cfRule type="expression" dxfId="1260" priority="2076">
      <formula>IF(AND(AL872&lt;0, RIGHT(TEXT(AL872,"0.#"),1)="."),TRUE,FALSE)</formula>
    </cfRule>
  </conditionalFormatting>
  <conditionalFormatting sqref="AL906:AO933">
    <cfRule type="expression" dxfId="1259" priority="2067">
      <formula>IF(AND(AL906&gt;=0, RIGHT(TEXT(AL906,"0.#"),1)&lt;&gt;"."),TRUE,FALSE)</formula>
    </cfRule>
    <cfRule type="expression" dxfId="1258" priority="2068">
      <formula>IF(AND(AL906&gt;=0, RIGHT(TEXT(AL906,"0.#"),1)="."),TRUE,FALSE)</formula>
    </cfRule>
    <cfRule type="expression" dxfId="1257" priority="2069">
      <formula>IF(AND(AL906&lt;0, RIGHT(TEXT(AL906,"0.#"),1)&lt;&gt;"."),TRUE,FALSE)</formula>
    </cfRule>
    <cfRule type="expression" dxfId="1256" priority="2070">
      <formula>IF(AND(AL906&lt;0, RIGHT(TEXT(AL906,"0.#"),1)="."),TRUE,FALSE)</formula>
    </cfRule>
  </conditionalFormatting>
  <conditionalFormatting sqref="AL904:AO905">
    <cfRule type="expression" dxfId="1255" priority="2061">
      <formula>IF(AND(AL904&gt;=0, RIGHT(TEXT(AL904,"0.#"),1)&lt;&gt;"."),TRUE,FALSE)</formula>
    </cfRule>
    <cfRule type="expression" dxfId="1254" priority="2062">
      <formula>IF(AND(AL904&gt;=0, RIGHT(TEXT(AL904,"0.#"),1)="."),TRUE,FALSE)</formula>
    </cfRule>
    <cfRule type="expression" dxfId="1253" priority="2063">
      <formula>IF(AND(AL904&lt;0, RIGHT(TEXT(AL904,"0.#"),1)&lt;&gt;"."),TRUE,FALSE)</formula>
    </cfRule>
    <cfRule type="expression" dxfId="1252" priority="2064">
      <formula>IF(AND(AL904&lt;0, RIGHT(TEXT(AL904,"0.#"),1)="."),TRUE,FALSE)</formula>
    </cfRule>
  </conditionalFormatting>
  <conditionalFormatting sqref="AL939:AO966">
    <cfRule type="expression" dxfId="1251" priority="2055">
      <formula>IF(AND(AL939&gt;=0, RIGHT(TEXT(AL939,"0.#"),1)&lt;&gt;"."),TRUE,FALSE)</formula>
    </cfRule>
    <cfRule type="expression" dxfId="1250" priority="2056">
      <formula>IF(AND(AL939&gt;=0, RIGHT(TEXT(AL939,"0.#"),1)="."),TRUE,FALSE)</formula>
    </cfRule>
    <cfRule type="expression" dxfId="1249" priority="2057">
      <formula>IF(AND(AL939&lt;0, RIGHT(TEXT(AL939,"0.#"),1)&lt;&gt;"."),TRUE,FALSE)</formula>
    </cfRule>
    <cfRule type="expression" dxfId="1248" priority="2058">
      <formula>IF(AND(AL939&lt;0, RIGHT(TEXT(AL939,"0.#"),1)="."),TRUE,FALSE)</formula>
    </cfRule>
  </conditionalFormatting>
  <conditionalFormatting sqref="AL937:AO938">
    <cfRule type="expression" dxfId="1247" priority="2049">
      <formula>IF(AND(AL937&gt;=0, RIGHT(TEXT(AL937,"0.#"),1)&lt;&gt;"."),TRUE,FALSE)</formula>
    </cfRule>
    <cfRule type="expression" dxfId="1246" priority="2050">
      <formula>IF(AND(AL937&gt;=0, RIGHT(TEXT(AL937,"0.#"),1)="."),TRUE,FALSE)</formula>
    </cfRule>
    <cfRule type="expression" dxfId="1245" priority="2051">
      <formula>IF(AND(AL937&lt;0, RIGHT(TEXT(AL937,"0.#"),1)&lt;&gt;"."),TRUE,FALSE)</formula>
    </cfRule>
    <cfRule type="expression" dxfId="1244" priority="2052">
      <formula>IF(AND(AL937&lt;0, RIGHT(TEXT(AL937,"0.#"),1)="."),TRUE,FALSE)</formula>
    </cfRule>
  </conditionalFormatting>
  <conditionalFormatting sqref="AL972:AO999">
    <cfRule type="expression" dxfId="1243" priority="2043">
      <formula>IF(AND(AL972&gt;=0, RIGHT(TEXT(AL972,"0.#"),1)&lt;&gt;"."),TRUE,FALSE)</formula>
    </cfRule>
    <cfRule type="expression" dxfId="1242" priority="2044">
      <formula>IF(AND(AL972&gt;=0, RIGHT(TEXT(AL972,"0.#"),1)="."),TRUE,FALSE)</formula>
    </cfRule>
    <cfRule type="expression" dxfId="1241" priority="2045">
      <formula>IF(AND(AL972&lt;0, RIGHT(TEXT(AL972,"0.#"),1)&lt;&gt;"."),TRUE,FALSE)</formula>
    </cfRule>
    <cfRule type="expression" dxfId="1240" priority="2046">
      <formula>IF(AND(AL972&lt;0, RIGHT(TEXT(AL972,"0.#"),1)="."),TRUE,FALSE)</formula>
    </cfRule>
  </conditionalFormatting>
  <conditionalFormatting sqref="AL970:AO971">
    <cfRule type="expression" dxfId="1239" priority="2037">
      <formula>IF(AND(AL970&gt;=0, RIGHT(TEXT(AL970,"0.#"),1)&lt;&gt;"."),TRUE,FALSE)</formula>
    </cfRule>
    <cfRule type="expression" dxfId="1238" priority="2038">
      <formula>IF(AND(AL970&gt;=0, RIGHT(TEXT(AL970,"0.#"),1)="."),TRUE,FALSE)</formula>
    </cfRule>
    <cfRule type="expression" dxfId="1237" priority="2039">
      <formula>IF(AND(AL970&lt;0, RIGHT(TEXT(AL970,"0.#"),1)&lt;&gt;"."),TRUE,FALSE)</formula>
    </cfRule>
    <cfRule type="expression" dxfId="1236" priority="2040">
      <formula>IF(AND(AL970&lt;0, RIGHT(TEXT(AL970,"0.#"),1)="."),TRUE,FALSE)</formula>
    </cfRule>
  </conditionalFormatting>
  <conditionalFormatting sqref="AL1005:AO1032">
    <cfRule type="expression" dxfId="1235" priority="2031">
      <formula>IF(AND(AL1005&gt;=0, RIGHT(TEXT(AL1005,"0.#"),1)&lt;&gt;"."),TRUE,FALSE)</formula>
    </cfRule>
    <cfRule type="expression" dxfId="1234" priority="2032">
      <formula>IF(AND(AL1005&gt;=0, RIGHT(TEXT(AL1005,"0.#"),1)="."),TRUE,FALSE)</formula>
    </cfRule>
    <cfRule type="expression" dxfId="1233" priority="2033">
      <formula>IF(AND(AL1005&lt;0, RIGHT(TEXT(AL1005,"0.#"),1)&lt;&gt;"."),TRUE,FALSE)</formula>
    </cfRule>
    <cfRule type="expression" dxfId="1232" priority="2034">
      <formula>IF(AND(AL1005&lt;0, RIGHT(TEXT(AL1005,"0.#"),1)="."),TRUE,FALSE)</formula>
    </cfRule>
  </conditionalFormatting>
  <conditionalFormatting sqref="AL1003:AO1004">
    <cfRule type="expression" dxfId="1231" priority="2025">
      <formula>IF(AND(AL1003&gt;=0, RIGHT(TEXT(AL1003,"0.#"),1)&lt;&gt;"."),TRUE,FALSE)</formula>
    </cfRule>
    <cfRule type="expression" dxfId="1230" priority="2026">
      <formula>IF(AND(AL1003&gt;=0, RIGHT(TEXT(AL1003,"0.#"),1)="."),TRUE,FALSE)</formula>
    </cfRule>
    <cfRule type="expression" dxfId="1229" priority="2027">
      <formula>IF(AND(AL1003&lt;0, RIGHT(TEXT(AL1003,"0.#"),1)&lt;&gt;"."),TRUE,FALSE)</formula>
    </cfRule>
    <cfRule type="expression" dxfId="1228" priority="2028">
      <formula>IF(AND(AL1003&lt;0, RIGHT(TEXT(AL1003,"0.#"),1)="."),TRUE,FALSE)</formula>
    </cfRule>
  </conditionalFormatting>
  <conditionalFormatting sqref="Y1003:Y1004">
    <cfRule type="expression" dxfId="1227" priority="2023">
      <formula>IF(RIGHT(TEXT(Y1003,"0.#"),1)=".",FALSE,TRUE)</formula>
    </cfRule>
    <cfRule type="expression" dxfId="1226" priority="2024">
      <formula>IF(RIGHT(TEXT(Y1003,"0.#"),1)=".",TRUE,FALSE)</formula>
    </cfRule>
  </conditionalFormatting>
  <conditionalFormatting sqref="AL1038:AO1065">
    <cfRule type="expression" dxfId="1225" priority="2019">
      <formula>IF(AND(AL1038&gt;=0, RIGHT(TEXT(AL1038,"0.#"),1)&lt;&gt;"."),TRUE,FALSE)</formula>
    </cfRule>
    <cfRule type="expression" dxfId="1224" priority="2020">
      <formula>IF(AND(AL1038&gt;=0, RIGHT(TEXT(AL1038,"0.#"),1)="."),TRUE,FALSE)</formula>
    </cfRule>
    <cfRule type="expression" dxfId="1223" priority="2021">
      <formula>IF(AND(AL1038&lt;0, RIGHT(TEXT(AL1038,"0.#"),1)&lt;&gt;"."),TRUE,FALSE)</formula>
    </cfRule>
    <cfRule type="expression" dxfId="1222" priority="2022">
      <formula>IF(AND(AL1038&lt;0, RIGHT(TEXT(AL1038,"0.#"),1)="."),TRUE,FALSE)</formula>
    </cfRule>
  </conditionalFormatting>
  <conditionalFormatting sqref="Y1038:Y1065">
    <cfRule type="expression" dxfId="1221" priority="2017">
      <formula>IF(RIGHT(TEXT(Y1038,"0.#"),1)=".",FALSE,TRUE)</formula>
    </cfRule>
    <cfRule type="expression" dxfId="1220" priority="2018">
      <formula>IF(RIGHT(TEXT(Y1038,"0.#"),1)=".",TRUE,FALSE)</formula>
    </cfRule>
  </conditionalFormatting>
  <conditionalFormatting sqref="AL1036:AO1037">
    <cfRule type="expression" dxfId="1219" priority="2013">
      <formula>IF(AND(AL1036&gt;=0, RIGHT(TEXT(AL1036,"0.#"),1)&lt;&gt;"."),TRUE,FALSE)</formula>
    </cfRule>
    <cfRule type="expression" dxfId="1218" priority="2014">
      <formula>IF(AND(AL1036&gt;=0, RIGHT(TEXT(AL1036,"0.#"),1)="."),TRUE,FALSE)</formula>
    </cfRule>
    <cfRule type="expression" dxfId="1217" priority="2015">
      <formula>IF(AND(AL1036&lt;0, RIGHT(TEXT(AL1036,"0.#"),1)&lt;&gt;"."),TRUE,FALSE)</formula>
    </cfRule>
    <cfRule type="expression" dxfId="1216" priority="2016">
      <formula>IF(AND(AL1036&lt;0, RIGHT(TEXT(AL1036,"0.#"),1)="."),TRUE,FALSE)</formula>
    </cfRule>
  </conditionalFormatting>
  <conditionalFormatting sqref="Y1036:Y1037">
    <cfRule type="expression" dxfId="1215" priority="2011">
      <formula>IF(RIGHT(TEXT(Y1036,"0.#"),1)=".",FALSE,TRUE)</formula>
    </cfRule>
    <cfRule type="expression" dxfId="1214" priority="2012">
      <formula>IF(RIGHT(TEXT(Y1036,"0.#"),1)=".",TRUE,FALSE)</formula>
    </cfRule>
  </conditionalFormatting>
  <conditionalFormatting sqref="AL1071:AO1098">
    <cfRule type="expression" dxfId="1213" priority="2007">
      <formula>IF(AND(AL1071&gt;=0, RIGHT(TEXT(AL1071,"0.#"),1)&lt;&gt;"."),TRUE,FALSE)</formula>
    </cfRule>
    <cfRule type="expression" dxfId="1212" priority="2008">
      <formula>IF(AND(AL1071&gt;=0, RIGHT(TEXT(AL1071,"0.#"),1)="."),TRUE,FALSE)</formula>
    </cfRule>
    <cfRule type="expression" dxfId="1211" priority="2009">
      <formula>IF(AND(AL1071&lt;0, RIGHT(TEXT(AL1071,"0.#"),1)&lt;&gt;"."),TRUE,FALSE)</formula>
    </cfRule>
    <cfRule type="expression" dxfId="1210" priority="2010">
      <formula>IF(AND(AL1071&lt;0, RIGHT(TEXT(AL1071,"0.#"),1)="."),TRUE,FALSE)</formula>
    </cfRule>
  </conditionalFormatting>
  <conditionalFormatting sqref="Y1071:Y1098">
    <cfRule type="expression" dxfId="1209" priority="2005">
      <formula>IF(RIGHT(TEXT(Y1071,"0.#"),1)=".",FALSE,TRUE)</formula>
    </cfRule>
    <cfRule type="expression" dxfId="1208" priority="2006">
      <formula>IF(RIGHT(TEXT(Y1071,"0.#"),1)=".",TRUE,FALSE)</formula>
    </cfRule>
  </conditionalFormatting>
  <conditionalFormatting sqref="AL1069:AO1070">
    <cfRule type="expression" dxfId="1207" priority="2001">
      <formula>IF(AND(AL1069&gt;=0, RIGHT(TEXT(AL1069,"0.#"),1)&lt;&gt;"."),TRUE,FALSE)</formula>
    </cfRule>
    <cfRule type="expression" dxfId="1206" priority="2002">
      <formula>IF(AND(AL1069&gt;=0, RIGHT(TEXT(AL1069,"0.#"),1)="."),TRUE,FALSE)</formula>
    </cfRule>
    <cfRule type="expression" dxfId="1205" priority="2003">
      <formula>IF(AND(AL1069&lt;0, RIGHT(TEXT(AL1069,"0.#"),1)&lt;&gt;"."),TRUE,FALSE)</formula>
    </cfRule>
    <cfRule type="expression" dxfId="1204" priority="2004">
      <formula>IF(AND(AL1069&lt;0, RIGHT(TEXT(AL1069,"0.#"),1)="."),TRUE,FALSE)</formula>
    </cfRule>
  </conditionalFormatting>
  <conditionalFormatting sqref="Y1069:Y1070">
    <cfRule type="expression" dxfId="1203" priority="1999">
      <formula>IF(RIGHT(TEXT(Y1069,"0.#"),1)=".",FALSE,TRUE)</formula>
    </cfRule>
    <cfRule type="expression" dxfId="1202" priority="2000">
      <formula>IF(RIGHT(TEXT(Y1069,"0.#"),1)=".",TRUE,FALSE)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AE117">
    <cfRule type="expression" dxfId="7" priority="7">
      <formula>IF(RIGHT(TEXT(AE117,"0.#"),1)=".",FALSE,TRUE)</formula>
    </cfRule>
    <cfRule type="expression" dxfId="6" priority="8">
      <formula>IF(RIGHT(TEXT(AE117,"0.#"),1)=".",TRUE,FALSE)</formula>
    </cfRule>
  </conditionalFormatting>
  <conditionalFormatting sqref="Y871">
    <cfRule type="expression" dxfId="5" priority="1">
      <formula>IF(RIGHT(TEXT(Y871,"0.#"),1)=".",FALSE,TRUE)</formula>
    </cfRule>
    <cfRule type="expression" dxfId="4" priority="2">
      <formula>IF(RIGHT(TEXT(Y871,"0.#"),1)=".",TRUE,FALSE)</formula>
    </cfRule>
  </conditionalFormatting>
  <conditionalFormatting sqref="AL871:AO871">
    <cfRule type="expression" dxfId="3" priority="3">
      <formula>IF(AND(AL871&gt;=0, RIGHT(TEXT(AL871,"0.#"),1)&lt;&gt;"."),TRUE,FALSE)</formula>
    </cfRule>
    <cfRule type="expression" dxfId="2" priority="4">
      <formula>IF(AND(AL871&gt;=0, RIGHT(TEXT(AL871,"0.#"),1)="."),TRUE,FALSE)</formula>
    </cfRule>
    <cfRule type="expression" dxfId="1" priority="5">
      <formula>IF(AND(AL871&lt;0, RIGHT(TEXT(AL871,"0.#"),1)&lt;&gt;"."),TRUE,FALSE)</formula>
    </cfRule>
    <cfRule type="expression" dxfId="0" priority="6">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29" max="49" man="1"/>
    <brk id="699" max="49" man="1"/>
    <brk id="727" max="49" man="1"/>
    <brk id="735" max="49" man="1"/>
    <brk id="779" max="49" man="1"/>
    <brk id="833" max="49" man="1"/>
    <brk id="1000"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6" sqref="G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275</v>
      </c>
    </row>
    <row r="2" spans="1:42" ht="13.5" customHeight="1" x14ac:dyDescent="0.15">
      <c r="A2" s="14" t="s">
        <v>84</v>
      </c>
      <c r="B2" s="15"/>
      <c r="C2" s="13" t="str">
        <f>IF(B2="","",A2)</f>
        <v/>
      </c>
      <c r="D2" s="13" t="str">
        <f>IF(C2="","",IF(D1&lt;&gt;"",CONCATENATE(D1,"、",C2),C2))</f>
        <v/>
      </c>
      <c r="F2" s="12" t="s">
        <v>71</v>
      </c>
      <c r="G2" s="17" t="s">
        <v>479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336</v>
      </c>
      <c r="AB2" s="31"/>
      <c r="AC2" s="33" t="s">
        <v>134</v>
      </c>
      <c r="AD2" s="28"/>
      <c r="AE2" s="35" t="s">
        <v>172</v>
      </c>
      <c r="AF2" s="30"/>
      <c r="AG2" s="46" t="s">
        <v>290</v>
      </c>
      <c r="AI2" s="44" t="s">
        <v>326</v>
      </c>
      <c r="AK2" s="44" t="s">
        <v>215</v>
      </c>
      <c r="AM2" s="73"/>
      <c r="AN2" s="73"/>
      <c r="AP2" s="46"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479</v>
      </c>
      <c r="R3" s="13" t="str">
        <f t="shared" ref="R3:R8" si="3">IF(Q3="","",P3)</f>
        <v>委託・請負</v>
      </c>
      <c r="S3" s="13" t="str">
        <f t="shared" ref="S3:S8" si="4">IF(R3="",S2,IF(S2&lt;&gt;"",CONCATENATE(S2,"、",R3),R3))</f>
        <v>委託・請負</v>
      </c>
      <c r="T3" s="13"/>
      <c r="U3" s="32" t="s">
        <v>338</v>
      </c>
      <c r="W3" s="32" t="s">
        <v>149</v>
      </c>
      <c r="Y3" s="32" t="s">
        <v>68</v>
      </c>
      <c r="Z3" s="30"/>
      <c r="AA3" s="32" t="s">
        <v>446</v>
      </c>
      <c r="AB3" s="31"/>
      <c r="AC3" s="33" t="s">
        <v>135</v>
      </c>
      <c r="AD3" s="28"/>
      <c r="AE3" s="35" t="s">
        <v>173</v>
      </c>
      <c r="AF3" s="30"/>
      <c r="AG3" s="46" t="s">
        <v>291</v>
      </c>
      <c r="AI3" s="44" t="s">
        <v>208</v>
      </c>
      <c r="AK3" s="44" t="str">
        <f>CHAR(CODE(AK2)+1)</f>
        <v>B</v>
      </c>
      <c r="AM3" s="73"/>
      <c r="AN3" s="73"/>
      <c r="AP3" s="46"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339</v>
      </c>
      <c r="W4" s="32" t="s">
        <v>150</v>
      </c>
      <c r="Y4" s="32" t="s">
        <v>353</v>
      </c>
      <c r="Z4" s="30"/>
      <c r="AA4" s="32" t="s">
        <v>447</v>
      </c>
      <c r="AB4" s="31"/>
      <c r="AC4" s="32" t="s">
        <v>136</v>
      </c>
      <c r="AD4" s="28"/>
      <c r="AE4" s="35" t="s">
        <v>174</v>
      </c>
      <c r="AF4" s="30"/>
      <c r="AG4" s="46" t="s">
        <v>292</v>
      </c>
      <c r="AI4" s="44" t="s">
        <v>210</v>
      </c>
      <c r="AK4" s="44" t="str">
        <f t="shared" ref="AK4:AK49" si="7">CHAR(CODE(AK3)+1)</f>
        <v>C</v>
      </c>
      <c r="AM4" s="73"/>
      <c r="AN4" s="73"/>
      <c r="AP4" s="46"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246</v>
      </c>
      <c r="Y5" s="32" t="s">
        <v>354</v>
      </c>
      <c r="Z5" s="30"/>
      <c r="AA5" s="32" t="s">
        <v>448</v>
      </c>
      <c r="AB5" s="31"/>
      <c r="AC5" s="32" t="s">
        <v>175</v>
      </c>
      <c r="AD5" s="31"/>
      <c r="AE5" s="35" t="s">
        <v>303</v>
      </c>
      <c r="AF5" s="30"/>
      <c r="AG5" s="46" t="s">
        <v>293</v>
      </c>
      <c r="AI5" s="44" t="s">
        <v>341</v>
      </c>
      <c r="AK5" s="44" t="str">
        <f t="shared" si="7"/>
        <v>D</v>
      </c>
      <c r="AP5" s="46"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305</v>
      </c>
      <c r="W6" s="32" t="s">
        <v>151</v>
      </c>
      <c r="Y6" s="32" t="s">
        <v>355</v>
      </c>
      <c r="Z6" s="30"/>
      <c r="AA6" s="32" t="s">
        <v>449</v>
      </c>
      <c r="AB6" s="31"/>
      <c r="AC6" s="32" t="s">
        <v>137</v>
      </c>
      <c r="AD6" s="31"/>
      <c r="AE6" s="35" t="s">
        <v>300</v>
      </c>
      <c r="AF6" s="30"/>
      <c r="AG6" s="46" t="s">
        <v>294</v>
      </c>
      <c r="AI6" s="44" t="s">
        <v>342</v>
      </c>
      <c r="AK6" s="44" t="str">
        <f>CHAR(CODE(AK5)+1)</f>
        <v>E</v>
      </c>
      <c r="AP6" s="46" t="s">
        <v>294</v>
      </c>
    </row>
    <row r="7" spans="1:42" ht="13.5" customHeight="1" x14ac:dyDescent="0.15">
      <c r="A7" s="14" t="s">
        <v>89</v>
      </c>
      <c r="B7" s="15"/>
      <c r="C7" s="13" t="str">
        <f t="shared" si="0"/>
        <v/>
      </c>
      <c r="D7" s="13" t="str">
        <f t="shared" si="8"/>
        <v/>
      </c>
      <c r="F7" s="18" t="s">
        <v>226</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356</v>
      </c>
      <c r="Z7" s="30"/>
      <c r="AA7" s="32" t="s">
        <v>450</v>
      </c>
      <c r="AB7" s="31"/>
      <c r="AC7" s="31"/>
      <c r="AD7" s="31"/>
      <c r="AE7" s="32" t="s">
        <v>137</v>
      </c>
      <c r="AF7" s="30"/>
      <c r="AG7" s="46" t="s">
        <v>295</v>
      </c>
      <c r="AH7" s="77"/>
      <c r="AI7" s="46" t="s">
        <v>319</v>
      </c>
      <c r="AK7" s="44" t="str">
        <f>CHAR(CODE(AK6)+1)</f>
        <v>F</v>
      </c>
      <c r="AP7" s="46"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306</v>
      </c>
      <c r="W8" s="32" t="s">
        <v>153</v>
      </c>
      <c r="Y8" s="32" t="s">
        <v>357</v>
      </c>
      <c r="Z8" s="30"/>
      <c r="AA8" s="32" t="s">
        <v>451</v>
      </c>
      <c r="AB8" s="31"/>
      <c r="AC8" s="31"/>
      <c r="AD8" s="31"/>
      <c r="AE8" s="31"/>
      <c r="AF8" s="30"/>
      <c r="AG8" s="46" t="s">
        <v>296</v>
      </c>
      <c r="AI8" s="44" t="s">
        <v>320</v>
      </c>
      <c r="AK8" s="44" t="str">
        <f t="shared" si="7"/>
        <v>G</v>
      </c>
      <c r="AP8" s="46" t="s">
        <v>296</v>
      </c>
    </row>
    <row r="9" spans="1:42" ht="13.5" customHeight="1" x14ac:dyDescent="0.15">
      <c r="A9" s="14" t="s">
        <v>91</v>
      </c>
      <c r="B9" s="15"/>
      <c r="C9" s="13" t="str">
        <f t="shared" si="0"/>
        <v/>
      </c>
      <c r="D9" s="13" t="str">
        <f t="shared" si="8"/>
        <v/>
      </c>
      <c r="F9" s="18" t="s">
        <v>227</v>
      </c>
      <c r="G9" s="17"/>
      <c r="H9" s="13" t="str">
        <f t="shared" si="1"/>
        <v/>
      </c>
      <c r="I9" s="13" t="str">
        <f t="shared" si="5"/>
        <v>一般会計</v>
      </c>
      <c r="K9" s="14" t="s">
        <v>109</v>
      </c>
      <c r="L9" s="15"/>
      <c r="M9" s="13" t="str">
        <f t="shared" si="2"/>
        <v/>
      </c>
      <c r="N9" s="13" t="str">
        <f t="shared" si="6"/>
        <v/>
      </c>
      <c r="O9" s="13"/>
      <c r="P9" s="13"/>
      <c r="Q9" s="19"/>
      <c r="T9" s="13"/>
      <c r="U9" s="32" t="s">
        <v>317</v>
      </c>
      <c r="W9" s="32" t="s">
        <v>154</v>
      </c>
      <c r="Y9" s="32" t="s">
        <v>358</v>
      </c>
      <c r="Z9" s="30"/>
      <c r="AA9" s="32" t="s">
        <v>452</v>
      </c>
      <c r="AB9" s="31"/>
      <c r="AC9" s="31"/>
      <c r="AD9" s="31"/>
      <c r="AE9" s="31"/>
      <c r="AF9" s="30"/>
      <c r="AG9" s="46" t="s">
        <v>297</v>
      </c>
      <c r="AI9" s="72"/>
      <c r="AK9" s="44" t="str">
        <f t="shared" si="7"/>
        <v>H</v>
      </c>
      <c r="AP9" s="46" t="s">
        <v>297</v>
      </c>
    </row>
    <row r="10" spans="1:42" ht="13.5" customHeight="1" x14ac:dyDescent="0.15">
      <c r="A10" s="14" t="s">
        <v>247</v>
      </c>
      <c r="B10" s="15"/>
      <c r="C10" s="13" t="str">
        <f t="shared" si="0"/>
        <v/>
      </c>
      <c r="D10" s="13" t="str">
        <f t="shared" si="8"/>
        <v/>
      </c>
      <c r="F10" s="18" t="s">
        <v>116</v>
      </c>
      <c r="G10" s="17"/>
      <c r="H10" s="13" t="str">
        <f t="shared" si="1"/>
        <v/>
      </c>
      <c r="I10" s="13" t="str">
        <f t="shared" si="5"/>
        <v>一般会計</v>
      </c>
      <c r="K10" s="14" t="s">
        <v>251</v>
      </c>
      <c r="L10" s="15"/>
      <c r="M10" s="13" t="str">
        <f t="shared" si="2"/>
        <v/>
      </c>
      <c r="N10" s="13" t="str">
        <f t="shared" si="6"/>
        <v/>
      </c>
      <c r="O10" s="13"/>
      <c r="P10" s="13" t="str">
        <f>S8</f>
        <v>委託・請負</v>
      </c>
      <c r="Q10" s="19"/>
      <c r="T10" s="13"/>
      <c r="W10" s="32" t="s">
        <v>155</v>
      </c>
      <c r="Y10" s="32" t="s">
        <v>359</v>
      </c>
      <c r="Z10" s="30"/>
      <c r="AA10" s="32" t="s">
        <v>453</v>
      </c>
      <c r="AB10" s="31"/>
      <c r="AC10" s="31"/>
      <c r="AD10" s="31"/>
      <c r="AE10" s="31"/>
      <c r="AF10" s="30"/>
      <c r="AG10" s="46" t="s">
        <v>282</v>
      </c>
      <c r="AK10" s="44" t="str">
        <f t="shared" si="7"/>
        <v>I</v>
      </c>
      <c r="AP10" s="44" t="s">
        <v>276</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479</v>
      </c>
      <c r="M11" s="13" t="str">
        <f t="shared" si="2"/>
        <v>その他の事項経費</v>
      </c>
      <c r="N11" s="13" t="str">
        <f t="shared" si="6"/>
        <v>その他の事項経費</v>
      </c>
      <c r="O11" s="13"/>
      <c r="P11" s="13"/>
      <c r="Q11" s="19"/>
      <c r="T11" s="13"/>
      <c r="W11" s="32" t="s">
        <v>156</v>
      </c>
      <c r="Y11" s="32" t="s">
        <v>360</v>
      </c>
      <c r="Z11" s="30"/>
      <c r="AA11" s="32" t="s">
        <v>454</v>
      </c>
      <c r="AB11" s="31"/>
      <c r="AC11" s="31"/>
      <c r="AD11" s="31"/>
      <c r="AE11" s="31"/>
      <c r="AF11" s="30"/>
      <c r="AG11" s="44" t="s">
        <v>285</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361</v>
      </c>
      <c r="Z12" s="30"/>
      <c r="AA12" s="32" t="s">
        <v>455</v>
      </c>
      <c r="AB12" s="31"/>
      <c r="AC12" s="31"/>
      <c r="AD12" s="31"/>
      <c r="AE12" s="31"/>
      <c r="AF12" s="30"/>
      <c r="AG12" s="44" t="s">
        <v>283</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362</v>
      </c>
      <c r="Z13" s="30"/>
      <c r="AA13" s="32" t="s">
        <v>456</v>
      </c>
      <c r="AB13" s="31"/>
      <c r="AC13" s="31"/>
      <c r="AD13" s="31"/>
      <c r="AE13" s="31"/>
      <c r="AF13" s="30"/>
      <c r="AG13" s="44" t="s">
        <v>284</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367</v>
      </c>
      <c r="Z18" s="30"/>
      <c r="AA18" s="32" t="s">
        <v>461</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368</v>
      </c>
      <c r="Z19" s="30"/>
      <c r="AA19" s="32" t="s">
        <v>462</v>
      </c>
      <c r="AB19" s="31"/>
      <c r="AC19" s="31"/>
      <c r="AD19" s="31"/>
      <c r="AE19" s="31"/>
      <c r="AF19" s="30"/>
      <c r="AK19" s="44" t="str">
        <f t="shared" si="7"/>
        <v>R</v>
      </c>
    </row>
    <row r="20" spans="1:37" ht="13.5" customHeight="1" x14ac:dyDescent="0.15">
      <c r="A20" s="14" t="s">
        <v>237</v>
      </c>
      <c r="B20" s="15"/>
      <c r="C20" s="13" t="str">
        <f t="shared" si="9"/>
        <v/>
      </c>
      <c r="D20" s="13" t="str">
        <f t="shared" si="8"/>
        <v/>
      </c>
      <c r="F20" s="18" t="s">
        <v>236</v>
      </c>
      <c r="G20" s="17"/>
      <c r="H20" s="13" t="str">
        <f t="shared" si="1"/>
        <v/>
      </c>
      <c r="I20" s="13" t="str">
        <f t="shared" si="5"/>
        <v>一般会計</v>
      </c>
      <c r="K20" s="13"/>
      <c r="L20" s="13"/>
      <c r="O20" s="13"/>
      <c r="P20" s="13"/>
      <c r="Q20" s="19"/>
      <c r="T20" s="13"/>
      <c r="W20" s="32" t="s">
        <v>165</v>
      </c>
      <c r="Y20" s="32" t="s">
        <v>369</v>
      </c>
      <c r="Z20" s="30"/>
      <c r="AA20" s="32" t="s">
        <v>463</v>
      </c>
      <c r="AB20" s="31"/>
      <c r="AC20" s="31"/>
      <c r="AD20" s="31"/>
      <c r="AE20" s="31"/>
      <c r="AF20" s="30"/>
      <c r="AK20" s="44" t="str">
        <f t="shared" si="7"/>
        <v>S</v>
      </c>
    </row>
    <row r="21" spans="1:37" ht="13.5" customHeight="1" x14ac:dyDescent="0.15">
      <c r="A21" s="14" t="s">
        <v>238</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370</v>
      </c>
      <c r="Z21" s="30"/>
      <c r="AA21" s="32" t="s">
        <v>464</v>
      </c>
      <c r="AB21" s="31"/>
      <c r="AC21" s="31"/>
      <c r="AD21" s="31"/>
      <c r="AE21" s="31"/>
      <c r="AF21" s="30"/>
      <c r="AK21" s="44" t="str">
        <f t="shared" si="7"/>
        <v>T</v>
      </c>
    </row>
    <row r="22" spans="1:37" ht="13.5" customHeight="1" x14ac:dyDescent="0.15">
      <c r="A22" s="14" t="s">
        <v>239</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371</v>
      </c>
      <c r="Z22" s="30"/>
      <c r="AA22" s="32" t="s">
        <v>465</v>
      </c>
      <c r="AB22" s="31"/>
      <c r="AC22" s="31"/>
      <c r="AD22" s="31"/>
      <c r="AE22" s="31"/>
      <c r="AF22" s="30"/>
      <c r="AK22" s="44" t="str">
        <f t="shared" si="7"/>
        <v>U</v>
      </c>
    </row>
    <row r="23" spans="1:37" ht="13.5" customHeight="1" x14ac:dyDescent="0.15">
      <c r="A23" s="14" t="s">
        <v>240</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372</v>
      </c>
      <c r="Z23" s="30"/>
      <c r="AA23" s="32" t="s">
        <v>466</v>
      </c>
      <c r="AB23" s="31"/>
      <c r="AC23" s="31"/>
      <c r="AD23" s="31"/>
      <c r="AE23" s="31"/>
      <c r="AF23" s="30"/>
      <c r="AK23" s="44" t="str">
        <f t="shared" si="7"/>
        <v>V</v>
      </c>
    </row>
    <row r="24" spans="1:37" ht="13.5" customHeight="1" x14ac:dyDescent="0.15">
      <c r="A24" s="83"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Y24" s="32" t="s">
        <v>373</v>
      </c>
      <c r="Z24" s="30"/>
      <c r="AA24" s="32" t="s">
        <v>467</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374</v>
      </c>
      <c r="Z25" s="30"/>
      <c r="AA25" s="32" t="s">
        <v>468</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375</v>
      </c>
      <c r="Z26" s="30"/>
      <c r="AA26" s="32" t="s">
        <v>469</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376</v>
      </c>
      <c r="Z27" s="30"/>
      <c r="AA27" s="32" t="s">
        <v>470</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377</v>
      </c>
      <c r="Z28" s="30"/>
      <c r="AA28" s="32" t="s">
        <v>471</v>
      </c>
      <c r="AB28" s="31"/>
      <c r="AC28" s="31"/>
      <c r="AD28" s="31"/>
      <c r="AE28" s="31"/>
      <c r="AF28" s="30"/>
      <c r="AK28" s="44" t="s">
        <v>216</v>
      </c>
    </row>
    <row r="29" spans="1:37" ht="13.5" customHeight="1" x14ac:dyDescent="0.15">
      <c r="A29" s="13"/>
      <c r="B29" s="13"/>
      <c r="F29" s="18" t="s">
        <v>228</v>
      </c>
      <c r="G29" s="17"/>
      <c r="H29" s="13" t="str">
        <f t="shared" si="1"/>
        <v/>
      </c>
      <c r="I29" s="13" t="str">
        <f t="shared" si="5"/>
        <v>一般会計</v>
      </c>
      <c r="K29" s="13"/>
      <c r="L29" s="13"/>
      <c r="O29" s="13"/>
      <c r="P29" s="13"/>
      <c r="Q29" s="19"/>
      <c r="T29" s="13"/>
      <c r="Y29" s="32" t="s">
        <v>378</v>
      </c>
      <c r="Z29" s="30"/>
      <c r="AA29" s="32" t="s">
        <v>472</v>
      </c>
      <c r="AB29" s="31"/>
      <c r="AC29" s="31"/>
      <c r="AD29" s="31"/>
      <c r="AE29" s="31"/>
      <c r="AF29" s="30"/>
      <c r="AK29" s="44" t="str">
        <f t="shared" si="7"/>
        <v>b</v>
      </c>
    </row>
    <row r="30" spans="1:37" ht="13.5" customHeight="1" x14ac:dyDescent="0.15">
      <c r="A30" s="13"/>
      <c r="B30" s="13"/>
      <c r="F30" s="18" t="s">
        <v>229</v>
      </c>
      <c r="G30" s="17"/>
      <c r="H30" s="13" t="str">
        <f t="shared" si="1"/>
        <v/>
      </c>
      <c r="I30" s="13" t="str">
        <f t="shared" si="5"/>
        <v>一般会計</v>
      </c>
      <c r="K30" s="13"/>
      <c r="L30" s="13"/>
      <c r="O30" s="13"/>
      <c r="P30" s="13"/>
      <c r="Q30" s="19"/>
      <c r="T30" s="13"/>
      <c r="Y30" s="32" t="s">
        <v>379</v>
      </c>
      <c r="Z30" s="30"/>
      <c r="AA30" s="32" t="s">
        <v>473</v>
      </c>
      <c r="AB30" s="31"/>
      <c r="AC30" s="31"/>
      <c r="AD30" s="31"/>
      <c r="AE30" s="31"/>
      <c r="AF30" s="30"/>
      <c r="AK30" s="44" t="str">
        <f t="shared" si="7"/>
        <v>c</v>
      </c>
    </row>
    <row r="31" spans="1:37" ht="13.5" customHeight="1" x14ac:dyDescent="0.15">
      <c r="A31" s="13"/>
      <c r="B31" s="13"/>
      <c r="F31" s="18" t="s">
        <v>230</v>
      </c>
      <c r="G31" s="17"/>
      <c r="H31" s="13" t="str">
        <f t="shared" si="1"/>
        <v/>
      </c>
      <c r="I31" s="13" t="str">
        <f t="shared" si="5"/>
        <v>一般会計</v>
      </c>
      <c r="K31" s="13"/>
      <c r="L31" s="13"/>
      <c r="O31" s="13"/>
      <c r="P31" s="13"/>
      <c r="Q31" s="19"/>
      <c r="T31" s="13"/>
      <c r="Y31" s="32" t="s">
        <v>380</v>
      </c>
      <c r="Z31" s="30"/>
      <c r="AA31" s="32" t="s">
        <v>474</v>
      </c>
      <c r="AB31" s="31"/>
      <c r="AC31" s="31"/>
      <c r="AD31" s="31"/>
      <c r="AE31" s="31"/>
      <c r="AF31" s="30"/>
      <c r="AK31" s="44" t="str">
        <f t="shared" si="7"/>
        <v>d</v>
      </c>
    </row>
    <row r="32" spans="1:37" ht="13.5" customHeight="1" x14ac:dyDescent="0.15">
      <c r="A32" s="13"/>
      <c r="B32" s="13"/>
      <c r="F32" s="18" t="s">
        <v>231</v>
      </c>
      <c r="G32" s="17"/>
      <c r="H32" s="13" t="str">
        <f t="shared" si="1"/>
        <v/>
      </c>
      <c r="I32" s="13" t="str">
        <f t="shared" si="5"/>
        <v>一般会計</v>
      </c>
      <c r="K32" s="13"/>
      <c r="L32" s="13"/>
      <c r="O32" s="13"/>
      <c r="P32" s="13"/>
      <c r="Q32" s="19"/>
      <c r="T32" s="13"/>
      <c r="Y32" s="32" t="s">
        <v>381</v>
      </c>
      <c r="Z32" s="30"/>
      <c r="AA32" s="32" t="s">
        <v>69</v>
      </c>
      <c r="AB32" s="31"/>
      <c r="AC32" s="31"/>
      <c r="AD32" s="31"/>
      <c r="AE32" s="31"/>
      <c r="AF32" s="30"/>
      <c r="AK32" s="44" t="str">
        <f t="shared" si="7"/>
        <v>e</v>
      </c>
    </row>
    <row r="33" spans="1:37" ht="13.5" customHeight="1" x14ac:dyDescent="0.15">
      <c r="A33" s="13"/>
      <c r="B33" s="13"/>
      <c r="F33" s="18" t="s">
        <v>232</v>
      </c>
      <c r="G33" s="17"/>
      <c r="H33" s="13" t="str">
        <f t="shared" si="1"/>
        <v/>
      </c>
      <c r="I33" s="13" t="str">
        <f t="shared" si="5"/>
        <v>一般会計</v>
      </c>
      <c r="K33" s="13"/>
      <c r="L33" s="13"/>
      <c r="O33" s="13"/>
      <c r="P33" s="13"/>
      <c r="Q33" s="19"/>
      <c r="T33" s="13"/>
      <c r="Y33" s="32" t="s">
        <v>382</v>
      </c>
      <c r="Z33" s="30"/>
      <c r="AA33" s="63"/>
      <c r="AB33" s="31"/>
      <c r="AC33" s="31"/>
      <c r="AD33" s="31"/>
      <c r="AE33" s="31"/>
      <c r="AF33" s="30"/>
      <c r="AK33" s="44" t="str">
        <f t="shared" si="7"/>
        <v>f</v>
      </c>
    </row>
    <row r="34" spans="1:37" ht="13.5" customHeight="1" x14ac:dyDescent="0.15">
      <c r="A34" s="13"/>
      <c r="B34" s="13"/>
      <c r="F34" s="18" t="s">
        <v>233</v>
      </c>
      <c r="G34" s="17"/>
      <c r="H34" s="13" t="str">
        <f t="shared" si="1"/>
        <v/>
      </c>
      <c r="I34" s="13" t="str">
        <f t="shared" si="5"/>
        <v>一般会計</v>
      </c>
      <c r="K34" s="13"/>
      <c r="L34" s="13"/>
      <c r="O34" s="13"/>
      <c r="P34" s="13"/>
      <c r="Q34" s="19"/>
      <c r="T34" s="13"/>
      <c r="Y34" s="32" t="s">
        <v>383</v>
      </c>
      <c r="Z34" s="30"/>
      <c r="AB34" s="31"/>
      <c r="AC34" s="31"/>
      <c r="AD34" s="31"/>
      <c r="AE34" s="31"/>
      <c r="AF34" s="30"/>
      <c r="AK34" s="44" t="str">
        <f t="shared" si="7"/>
        <v>g</v>
      </c>
    </row>
    <row r="35" spans="1:37" ht="13.5" customHeight="1" x14ac:dyDescent="0.15">
      <c r="A35" s="13"/>
      <c r="B35" s="13"/>
      <c r="F35" s="18" t="s">
        <v>234</v>
      </c>
      <c r="G35" s="17"/>
      <c r="H35" s="13" t="str">
        <f t="shared" si="1"/>
        <v/>
      </c>
      <c r="I35" s="13" t="str">
        <f t="shared" si="5"/>
        <v>一般会計</v>
      </c>
      <c r="K35" s="13"/>
      <c r="L35" s="13"/>
      <c r="O35" s="13"/>
      <c r="P35" s="13"/>
      <c r="Q35" s="19"/>
      <c r="T35" s="13"/>
      <c r="Y35" s="32" t="s">
        <v>384</v>
      </c>
      <c r="Z35" s="30"/>
      <c r="AC35" s="31"/>
      <c r="AF35" s="30"/>
      <c r="AK35" s="44" t="str">
        <f t="shared" si="7"/>
        <v>h</v>
      </c>
    </row>
    <row r="36" spans="1:37" ht="13.5" customHeight="1" x14ac:dyDescent="0.15">
      <c r="A36" s="13"/>
      <c r="B36" s="13"/>
      <c r="F36" s="18" t="s">
        <v>235</v>
      </c>
      <c r="G36" s="17"/>
      <c r="H36" s="13" t="str">
        <f t="shared" si="1"/>
        <v/>
      </c>
      <c r="I36" s="13" t="str">
        <f t="shared" si="5"/>
        <v>一般会計</v>
      </c>
      <c r="K36" s="13"/>
      <c r="L36" s="13"/>
      <c r="O36" s="13"/>
      <c r="P36" s="13"/>
      <c r="Q36" s="19"/>
      <c r="T36" s="13"/>
      <c r="Y36" s="32" t="s">
        <v>385</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386</v>
      </c>
      <c r="Z37" s="30"/>
      <c r="AF37" s="30"/>
      <c r="AK37" s="44" t="str">
        <f t="shared" si="7"/>
        <v>j</v>
      </c>
    </row>
    <row r="38" spans="1:37" x14ac:dyDescent="0.15">
      <c r="A38" s="13"/>
      <c r="B38" s="13"/>
      <c r="F38" s="13"/>
      <c r="G38" s="19"/>
      <c r="K38" s="13"/>
      <c r="L38" s="13"/>
      <c r="O38" s="13"/>
      <c r="P38" s="13"/>
      <c r="Q38" s="19"/>
      <c r="T38" s="13"/>
      <c r="Y38" s="32" t="s">
        <v>387</v>
      </c>
      <c r="Z38" s="30"/>
      <c r="AF38" s="30"/>
      <c r="AK38" s="44" t="str">
        <f t="shared" si="7"/>
        <v>k</v>
      </c>
    </row>
    <row r="39" spans="1:37" x14ac:dyDescent="0.15">
      <c r="A39" s="13"/>
      <c r="B39" s="13"/>
      <c r="F39" s="13" t="str">
        <f>I37</f>
        <v>一般会計</v>
      </c>
      <c r="G39" s="19"/>
      <c r="K39" s="13"/>
      <c r="L39" s="13"/>
      <c r="O39" s="13"/>
      <c r="P39" s="13"/>
      <c r="Q39" s="19"/>
      <c r="T39" s="13"/>
      <c r="Y39" s="32" t="s">
        <v>388</v>
      </c>
      <c r="Z39" s="30"/>
      <c r="AF39" s="30"/>
      <c r="AK39" s="44" t="str">
        <f t="shared" si="7"/>
        <v>l</v>
      </c>
    </row>
    <row r="40" spans="1:37" x14ac:dyDescent="0.15">
      <c r="A40" s="13"/>
      <c r="B40" s="13"/>
      <c r="F40" s="13"/>
      <c r="G40" s="19"/>
      <c r="K40" s="13"/>
      <c r="L40" s="13"/>
      <c r="O40" s="13"/>
      <c r="P40" s="13"/>
      <c r="Q40" s="19"/>
      <c r="T40" s="13"/>
      <c r="Y40" s="32" t="s">
        <v>389</v>
      </c>
      <c r="Z40" s="30"/>
      <c r="AF40" s="30"/>
      <c r="AK40" s="44" t="str">
        <f t="shared" si="7"/>
        <v>m</v>
      </c>
    </row>
    <row r="41" spans="1:37" x14ac:dyDescent="0.15">
      <c r="A41" s="13"/>
      <c r="B41" s="13"/>
      <c r="F41" s="13"/>
      <c r="G41" s="19"/>
      <c r="K41" s="13"/>
      <c r="L41" s="13"/>
      <c r="O41" s="13"/>
      <c r="P41" s="13"/>
      <c r="Q41" s="19"/>
      <c r="T41" s="13"/>
      <c r="Y41" s="32" t="s">
        <v>390</v>
      </c>
      <c r="Z41" s="30"/>
      <c r="AF41" s="30"/>
      <c r="AK41" s="44" t="str">
        <f t="shared" si="7"/>
        <v>n</v>
      </c>
    </row>
    <row r="42" spans="1:37" x14ac:dyDescent="0.15">
      <c r="A42" s="13"/>
      <c r="B42" s="13"/>
      <c r="F42" s="13"/>
      <c r="G42" s="19"/>
      <c r="K42" s="13"/>
      <c r="L42" s="13"/>
      <c r="O42" s="13"/>
      <c r="P42" s="13"/>
      <c r="Q42" s="19"/>
      <c r="T42" s="13"/>
      <c r="Y42" s="32" t="s">
        <v>391</v>
      </c>
      <c r="Z42" s="30"/>
      <c r="AF42" s="30"/>
      <c r="AK42" s="44" t="str">
        <f t="shared" si="7"/>
        <v>o</v>
      </c>
    </row>
    <row r="43" spans="1:37" x14ac:dyDescent="0.15">
      <c r="A43" s="13"/>
      <c r="B43" s="13"/>
      <c r="F43" s="13"/>
      <c r="G43" s="19"/>
      <c r="K43" s="13"/>
      <c r="L43" s="13"/>
      <c r="O43" s="13"/>
      <c r="P43" s="13"/>
      <c r="Q43" s="19"/>
      <c r="T43" s="13"/>
      <c r="Y43" s="32" t="s">
        <v>392</v>
      </c>
      <c r="Z43" s="30"/>
      <c r="AF43" s="30"/>
      <c r="AK43" s="44" t="str">
        <f t="shared" si="7"/>
        <v>p</v>
      </c>
    </row>
    <row r="44" spans="1:37" x14ac:dyDescent="0.15">
      <c r="A44" s="13"/>
      <c r="B44" s="13"/>
      <c r="F44" s="13"/>
      <c r="G44" s="19"/>
      <c r="K44" s="13"/>
      <c r="L44" s="13"/>
      <c r="O44" s="13"/>
      <c r="P44" s="13"/>
      <c r="Q44" s="19"/>
      <c r="T44" s="13"/>
      <c r="Y44" s="32" t="s">
        <v>393</v>
      </c>
      <c r="Z44" s="30"/>
      <c r="AF44" s="30"/>
      <c r="AK44" s="44" t="str">
        <f t="shared" si="7"/>
        <v>q</v>
      </c>
    </row>
    <row r="45" spans="1:37" x14ac:dyDescent="0.15">
      <c r="A45" s="13"/>
      <c r="B45" s="13"/>
      <c r="F45" s="13"/>
      <c r="G45" s="19"/>
      <c r="K45" s="13"/>
      <c r="L45" s="13"/>
      <c r="O45" s="13"/>
      <c r="P45" s="13"/>
      <c r="Q45" s="19"/>
      <c r="T45" s="13"/>
      <c r="Y45" s="32" t="s">
        <v>394</v>
      </c>
      <c r="Z45" s="30"/>
      <c r="AF45" s="30"/>
      <c r="AK45" s="44" t="str">
        <f t="shared" si="7"/>
        <v>r</v>
      </c>
    </row>
    <row r="46" spans="1:37" x14ac:dyDescent="0.15">
      <c r="A46" s="13"/>
      <c r="B46" s="13"/>
      <c r="F46" s="13"/>
      <c r="G46" s="19"/>
      <c r="K46" s="13"/>
      <c r="L46" s="13"/>
      <c r="O46" s="13"/>
      <c r="P46" s="13"/>
      <c r="Q46" s="19"/>
      <c r="T46" s="13"/>
      <c r="Y46" s="32" t="s">
        <v>395</v>
      </c>
      <c r="Z46" s="30"/>
      <c r="AF46" s="30"/>
      <c r="AK46" s="44" t="str">
        <f t="shared" si="7"/>
        <v>s</v>
      </c>
    </row>
    <row r="47" spans="1:37" x14ac:dyDescent="0.15">
      <c r="A47" s="13"/>
      <c r="B47" s="13"/>
      <c r="F47" s="13"/>
      <c r="G47" s="19"/>
      <c r="K47" s="13"/>
      <c r="L47" s="13"/>
      <c r="O47" s="13"/>
      <c r="P47" s="13"/>
      <c r="Q47" s="19"/>
      <c r="T47" s="13"/>
      <c r="Y47" s="32" t="s">
        <v>396</v>
      </c>
      <c r="Z47" s="30"/>
      <c r="AF47" s="30"/>
      <c r="AK47" s="44" t="str">
        <f t="shared" si="7"/>
        <v>t</v>
      </c>
    </row>
    <row r="48" spans="1:37" x14ac:dyDescent="0.15">
      <c r="A48" s="13"/>
      <c r="B48" s="13"/>
      <c r="F48" s="13"/>
      <c r="G48" s="19"/>
      <c r="K48" s="13"/>
      <c r="L48" s="13"/>
      <c r="O48" s="13"/>
      <c r="P48" s="13"/>
      <c r="Q48" s="19"/>
      <c r="T48" s="13"/>
      <c r="Y48" s="32" t="s">
        <v>397</v>
      </c>
      <c r="Z48" s="30"/>
      <c r="AF48" s="30"/>
      <c r="AK48" s="44" t="str">
        <f t="shared" si="7"/>
        <v>u</v>
      </c>
    </row>
    <row r="49" spans="1:37" x14ac:dyDescent="0.15">
      <c r="A49" s="13"/>
      <c r="B49" s="13"/>
      <c r="F49" s="13"/>
      <c r="G49" s="19"/>
      <c r="K49" s="13"/>
      <c r="L49" s="13"/>
      <c r="O49" s="13"/>
      <c r="P49" s="13"/>
      <c r="Q49" s="19"/>
      <c r="T49" s="13"/>
      <c r="Y49" s="32" t="s">
        <v>398</v>
      </c>
      <c r="Z49" s="30"/>
      <c r="AF49" s="30"/>
      <c r="AK49" s="44" t="str">
        <f t="shared" si="7"/>
        <v>v</v>
      </c>
    </row>
    <row r="50" spans="1:37" x14ac:dyDescent="0.15">
      <c r="A50" s="13"/>
      <c r="B50" s="13"/>
      <c r="F50" s="13"/>
      <c r="G50" s="19"/>
      <c r="K50" s="13"/>
      <c r="L50" s="13"/>
      <c r="O50" s="13"/>
      <c r="P50" s="13"/>
      <c r="Q50" s="19"/>
      <c r="T50" s="13"/>
      <c r="Y50" s="32" t="s">
        <v>399</v>
      </c>
      <c r="Z50" s="30"/>
      <c r="AF50" s="30"/>
    </row>
    <row r="51" spans="1:37" x14ac:dyDescent="0.15">
      <c r="A51" s="13"/>
      <c r="B51" s="13"/>
      <c r="F51" s="13"/>
      <c r="G51" s="19"/>
      <c r="K51" s="13"/>
      <c r="L51" s="13"/>
      <c r="O51" s="13"/>
      <c r="P51" s="13"/>
      <c r="Q51" s="19"/>
      <c r="T51" s="13"/>
      <c r="Y51" s="32" t="s">
        <v>400</v>
      </c>
      <c r="Z51" s="30"/>
      <c r="AF51" s="30"/>
    </row>
    <row r="52" spans="1:37" x14ac:dyDescent="0.15">
      <c r="A52" s="13"/>
      <c r="B52" s="13"/>
      <c r="F52" s="13"/>
      <c r="G52" s="19"/>
      <c r="K52" s="13"/>
      <c r="L52" s="13"/>
      <c r="O52" s="13"/>
      <c r="P52" s="13"/>
      <c r="Q52" s="19"/>
      <c r="T52" s="13"/>
      <c r="Y52" s="32" t="s">
        <v>401</v>
      </c>
      <c r="Z52" s="30"/>
      <c r="AF52" s="30"/>
    </row>
    <row r="53" spans="1:37" x14ac:dyDescent="0.15">
      <c r="A53" s="13"/>
      <c r="B53" s="13"/>
      <c r="F53" s="13"/>
      <c r="G53" s="19"/>
      <c r="K53" s="13"/>
      <c r="L53" s="13"/>
      <c r="O53" s="13"/>
      <c r="P53" s="13"/>
      <c r="Q53" s="19"/>
      <c r="T53" s="13"/>
      <c r="Y53" s="32" t="s">
        <v>402</v>
      </c>
      <c r="Z53" s="30"/>
      <c r="AF53" s="30"/>
    </row>
    <row r="54" spans="1:37" x14ac:dyDescent="0.15">
      <c r="A54" s="13"/>
      <c r="B54" s="13"/>
      <c r="F54" s="13"/>
      <c r="G54" s="19"/>
      <c r="K54" s="13"/>
      <c r="L54" s="13"/>
      <c r="O54" s="13"/>
      <c r="P54" s="20"/>
      <c r="Q54" s="19"/>
      <c r="T54" s="13"/>
      <c r="Y54" s="32" t="s">
        <v>403</v>
      </c>
      <c r="Z54" s="30"/>
      <c r="AF54" s="30"/>
    </row>
    <row r="55" spans="1:37" x14ac:dyDescent="0.15">
      <c r="A55" s="13"/>
      <c r="B55" s="13"/>
      <c r="F55" s="13"/>
      <c r="G55" s="19"/>
      <c r="K55" s="13"/>
      <c r="L55" s="13"/>
      <c r="O55" s="13"/>
      <c r="P55" s="13"/>
      <c r="Q55" s="19"/>
      <c r="T55" s="13"/>
      <c r="Y55" s="32" t="s">
        <v>404</v>
      </c>
      <c r="Z55" s="30"/>
      <c r="AF55" s="30"/>
    </row>
    <row r="56" spans="1:37" x14ac:dyDescent="0.15">
      <c r="A56" s="13"/>
      <c r="B56" s="13"/>
      <c r="F56" s="13"/>
      <c r="G56" s="19"/>
      <c r="K56" s="13"/>
      <c r="L56" s="13"/>
      <c r="O56" s="13"/>
      <c r="P56" s="13"/>
      <c r="Q56" s="19"/>
      <c r="T56" s="13"/>
      <c r="Y56" s="32" t="s">
        <v>405</v>
      </c>
      <c r="Z56" s="30"/>
      <c r="AF56" s="30"/>
    </row>
    <row r="57" spans="1:37" x14ac:dyDescent="0.15">
      <c r="A57" s="13"/>
      <c r="B57" s="13"/>
      <c r="F57" s="13"/>
      <c r="G57" s="19"/>
      <c r="K57" s="13"/>
      <c r="L57" s="13"/>
      <c r="O57" s="13"/>
      <c r="P57" s="13"/>
      <c r="Q57" s="19"/>
      <c r="T57" s="13"/>
      <c r="Y57" s="32" t="s">
        <v>406</v>
      </c>
      <c r="Z57" s="30"/>
      <c r="AF57" s="30"/>
    </row>
    <row r="58" spans="1:37" x14ac:dyDescent="0.15">
      <c r="A58" s="13"/>
      <c r="B58" s="13"/>
      <c r="F58" s="13"/>
      <c r="G58" s="19"/>
      <c r="K58" s="13"/>
      <c r="L58" s="13"/>
      <c r="O58" s="13"/>
      <c r="P58" s="13"/>
      <c r="Q58" s="19"/>
      <c r="T58" s="13"/>
      <c r="Y58" s="32" t="s">
        <v>407</v>
      </c>
      <c r="Z58" s="30"/>
      <c r="AF58" s="30"/>
    </row>
    <row r="59" spans="1:37" x14ac:dyDescent="0.15">
      <c r="A59" s="13"/>
      <c r="B59" s="13"/>
      <c r="F59" s="13"/>
      <c r="G59" s="19"/>
      <c r="K59" s="13"/>
      <c r="L59" s="13"/>
      <c r="O59" s="13"/>
      <c r="P59" s="13"/>
      <c r="Q59" s="19"/>
      <c r="T59" s="13"/>
      <c r="Y59" s="32" t="s">
        <v>408</v>
      </c>
      <c r="Z59" s="30"/>
      <c r="AF59" s="30"/>
    </row>
    <row r="60" spans="1:37" x14ac:dyDescent="0.15">
      <c r="A60" s="13"/>
      <c r="B60" s="13"/>
      <c r="F60" s="13"/>
      <c r="G60" s="19"/>
      <c r="K60" s="13"/>
      <c r="L60" s="13"/>
      <c r="O60" s="13"/>
      <c r="P60" s="13"/>
      <c r="Q60" s="19"/>
      <c r="T60" s="13"/>
      <c r="Y60" s="32" t="s">
        <v>409</v>
      </c>
      <c r="Z60" s="30"/>
      <c r="AF60" s="30"/>
    </row>
    <row r="61" spans="1:37" x14ac:dyDescent="0.15">
      <c r="A61" s="13"/>
      <c r="B61" s="13"/>
      <c r="F61" s="13"/>
      <c r="G61" s="19"/>
      <c r="K61" s="13"/>
      <c r="L61" s="13"/>
      <c r="O61" s="13"/>
      <c r="P61" s="13"/>
      <c r="Q61" s="19"/>
      <c r="T61" s="13"/>
      <c r="Y61" s="32" t="s">
        <v>410</v>
      </c>
      <c r="Z61" s="30"/>
      <c r="AF61" s="30"/>
    </row>
    <row r="62" spans="1:37" x14ac:dyDescent="0.15">
      <c r="A62" s="13"/>
      <c r="B62" s="13"/>
      <c r="F62" s="13"/>
      <c r="G62" s="19"/>
      <c r="K62" s="13"/>
      <c r="L62" s="13"/>
      <c r="O62" s="13"/>
      <c r="P62" s="13"/>
      <c r="Q62" s="19"/>
      <c r="T62" s="13"/>
      <c r="Y62" s="32" t="s">
        <v>411</v>
      </c>
      <c r="Z62" s="30"/>
      <c r="AF62" s="30"/>
    </row>
    <row r="63" spans="1:37" x14ac:dyDescent="0.15">
      <c r="A63" s="13"/>
      <c r="B63" s="13"/>
      <c r="F63" s="13"/>
      <c r="G63" s="19"/>
      <c r="K63" s="13"/>
      <c r="L63" s="13"/>
      <c r="O63" s="13"/>
      <c r="P63" s="13"/>
      <c r="Q63" s="19"/>
      <c r="T63" s="13"/>
      <c r="Y63" s="32" t="s">
        <v>412</v>
      </c>
      <c r="Z63" s="30"/>
      <c r="AF63" s="30"/>
    </row>
    <row r="64" spans="1:37" x14ac:dyDescent="0.15">
      <c r="A64" s="13"/>
      <c r="B64" s="13"/>
      <c r="F64" s="13"/>
      <c r="G64" s="19"/>
      <c r="K64" s="13"/>
      <c r="L64" s="13"/>
      <c r="O64" s="13"/>
      <c r="P64" s="13"/>
      <c r="Q64" s="19"/>
      <c r="T64" s="13"/>
      <c r="Y64" s="32" t="s">
        <v>413</v>
      </c>
      <c r="Z64" s="30"/>
      <c r="AF64" s="30"/>
    </row>
    <row r="65" spans="1:32" x14ac:dyDescent="0.15">
      <c r="A65" s="13"/>
      <c r="B65" s="13"/>
      <c r="F65" s="13"/>
      <c r="G65" s="19"/>
      <c r="K65" s="13"/>
      <c r="L65" s="13"/>
      <c r="O65" s="13"/>
      <c r="P65" s="13"/>
      <c r="Q65" s="19"/>
      <c r="T65" s="13"/>
      <c r="Y65" s="32" t="s">
        <v>414</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415</v>
      </c>
      <c r="Z67" s="30"/>
      <c r="AF67" s="30"/>
    </row>
    <row r="68" spans="1:32" x14ac:dyDescent="0.15">
      <c r="A68" s="13"/>
      <c r="B68" s="13"/>
      <c r="F68" s="13"/>
      <c r="G68" s="19"/>
      <c r="K68" s="13"/>
      <c r="L68" s="13"/>
      <c r="O68" s="13"/>
      <c r="P68" s="13"/>
      <c r="Q68" s="19"/>
      <c r="T68" s="13"/>
      <c r="Y68" s="32" t="s">
        <v>416</v>
      </c>
      <c r="Z68" s="30"/>
      <c r="AF68" s="30"/>
    </row>
    <row r="69" spans="1:32" x14ac:dyDescent="0.15">
      <c r="A69" s="13"/>
      <c r="B69" s="13"/>
      <c r="F69" s="13"/>
      <c r="G69" s="19"/>
      <c r="K69" s="13"/>
      <c r="L69" s="13"/>
      <c r="O69" s="13"/>
      <c r="P69" s="13"/>
      <c r="Q69" s="19"/>
      <c r="T69" s="13"/>
      <c r="Y69" s="32" t="s">
        <v>417</v>
      </c>
      <c r="Z69" s="30"/>
      <c r="AF69" s="30"/>
    </row>
    <row r="70" spans="1:32" x14ac:dyDescent="0.15">
      <c r="A70" s="13"/>
      <c r="B70" s="13"/>
      <c r="Y70" s="32" t="s">
        <v>418</v>
      </c>
    </row>
    <row r="71" spans="1:32" x14ac:dyDescent="0.15">
      <c r="Y71" s="32" t="s">
        <v>419</v>
      </c>
    </row>
    <row r="72" spans="1:32" x14ac:dyDescent="0.15">
      <c r="Y72" s="32" t="s">
        <v>420</v>
      </c>
    </row>
    <row r="73" spans="1:32" x14ac:dyDescent="0.15">
      <c r="Y73" s="32" t="s">
        <v>421</v>
      </c>
    </row>
    <row r="74" spans="1:32" x14ac:dyDescent="0.15">
      <c r="Y74" s="32" t="s">
        <v>422</v>
      </c>
    </row>
    <row r="75" spans="1:32" x14ac:dyDescent="0.15">
      <c r="Y75" s="32" t="s">
        <v>423</v>
      </c>
    </row>
    <row r="76" spans="1:32" x14ac:dyDescent="0.15">
      <c r="Y76" s="32" t="s">
        <v>424</v>
      </c>
    </row>
    <row r="77" spans="1:32" x14ac:dyDescent="0.15">
      <c r="Y77" s="32" t="s">
        <v>425</v>
      </c>
    </row>
    <row r="78" spans="1:32" x14ac:dyDescent="0.15">
      <c r="Y78" s="32" t="s">
        <v>426</v>
      </c>
    </row>
    <row r="79" spans="1:32" x14ac:dyDescent="0.15">
      <c r="Y79" s="32" t="s">
        <v>427</v>
      </c>
    </row>
    <row r="80" spans="1:32" x14ac:dyDescent="0.15">
      <c r="Y80" s="32" t="s">
        <v>428</v>
      </c>
    </row>
    <row r="81" spans="25:25" x14ac:dyDescent="0.15">
      <c r="Y81" s="32" t="s">
        <v>429</v>
      </c>
    </row>
    <row r="82" spans="25:25" x14ac:dyDescent="0.15">
      <c r="Y82" s="32" t="s">
        <v>430</v>
      </c>
    </row>
    <row r="83" spans="25:25" x14ac:dyDescent="0.15">
      <c r="Y83" s="32" t="s">
        <v>431</v>
      </c>
    </row>
    <row r="84" spans="25:25" x14ac:dyDescent="0.15">
      <c r="Y84" s="32" t="s">
        <v>432</v>
      </c>
    </row>
    <row r="85" spans="25:25" x14ac:dyDescent="0.15">
      <c r="Y85" s="32" t="s">
        <v>433</v>
      </c>
    </row>
    <row r="86" spans="25:25" x14ac:dyDescent="0.15">
      <c r="Y86" s="32" t="s">
        <v>434</v>
      </c>
    </row>
    <row r="87" spans="25:25" x14ac:dyDescent="0.15">
      <c r="Y87" s="32" t="s">
        <v>435</v>
      </c>
    </row>
    <row r="88" spans="25:25" x14ac:dyDescent="0.15">
      <c r="Y88" s="32" t="s">
        <v>436</v>
      </c>
    </row>
    <row r="89" spans="25:25" x14ac:dyDescent="0.15">
      <c r="Y89" s="32" t="s">
        <v>437</v>
      </c>
    </row>
    <row r="90" spans="25:25" x14ac:dyDescent="0.15">
      <c r="Y90" s="32" t="s">
        <v>438</v>
      </c>
    </row>
    <row r="91" spans="25:25" x14ac:dyDescent="0.15">
      <c r="Y91" s="32" t="s">
        <v>439</v>
      </c>
    </row>
    <row r="92" spans="25:25" x14ac:dyDescent="0.15">
      <c r="Y92" s="32" t="s">
        <v>440</v>
      </c>
    </row>
    <row r="93" spans="25:25" x14ac:dyDescent="0.15">
      <c r="Y93" s="32" t="s">
        <v>441</v>
      </c>
    </row>
    <row r="94" spans="25:25" x14ac:dyDescent="0.15">
      <c r="Y94" s="32" t="s">
        <v>442</v>
      </c>
    </row>
    <row r="95" spans="25:25" x14ac:dyDescent="0.15">
      <c r="Y95" s="32" t="s">
        <v>443</v>
      </c>
    </row>
    <row r="96" spans="25:25" x14ac:dyDescent="0.15">
      <c r="Y96" s="32" t="s">
        <v>335</v>
      </c>
    </row>
    <row r="97" spans="25:25" x14ac:dyDescent="0.15">
      <c r="Y97" s="32" t="s">
        <v>444</v>
      </c>
    </row>
    <row r="98" spans="25:25" x14ac:dyDescent="0.15">
      <c r="Y98" s="32" t="s">
        <v>445</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爲定 信哉</cp:lastModifiedBy>
  <cp:lastPrinted>2020-07-01T07:19:32Z</cp:lastPrinted>
  <dcterms:created xsi:type="dcterms:W3CDTF">2012-03-13T00:50:25Z</dcterms:created>
  <dcterms:modified xsi:type="dcterms:W3CDTF">2020-09-07T03:55:24Z</dcterms:modified>
</cp:coreProperties>
</file>